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ůj disk\Nemovitosti\Tynec nad Sazavou\Projekty a rekonstrukce\2023 Terasa\Stavebni poptavka cz\"/>
    </mc:Choice>
  </mc:AlternateContent>
  <xr:revisionPtr revIDLastSave="0" documentId="13_ncr:1_{152EE6CB-395C-432B-B164-39BF39D0CC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rasa+opěrka" sheetId="1" r:id="rId1"/>
    <sheet name="Napojení svodů + elektro" sheetId="2" r:id="rId2"/>
  </sheet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41" i="2"/>
  <c r="J40" i="2"/>
  <c r="J19" i="1" l="1"/>
  <c r="J51" i="1"/>
  <c r="J44" i="2"/>
  <c r="J50" i="1" l="1"/>
  <c r="J49" i="1"/>
  <c r="J43" i="1"/>
  <c r="J42" i="1"/>
  <c r="J37" i="1"/>
  <c r="J40" i="1"/>
  <c r="J32" i="1"/>
  <c r="J31" i="1"/>
  <c r="J42" i="2" l="1"/>
  <c r="J39" i="2"/>
  <c r="J38" i="2"/>
  <c r="J34" i="2"/>
  <c r="J43" i="2"/>
  <c r="J33" i="2"/>
  <c r="J31" i="2"/>
  <c r="J30" i="2"/>
  <c r="J29" i="2"/>
  <c r="J28" i="2"/>
  <c r="J27" i="2"/>
  <c r="J25" i="2"/>
  <c r="J24" i="2"/>
  <c r="J23" i="2"/>
  <c r="J22" i="2"/>
  <c r="J21" i="2"/>
  <c r="J20" i="2"/>
  <c r="J19" i="2"/>
  <c r="J57" i="1"/>
  <c r="J56" i="1"/>
  <c r="J54" i="1"/>
  <c r="J53" i="1" s="1"/>
  <c r="J52" i="1"/>
  <c r="J48" i="1" s="1"/>
  <c r="J47" i="1"/>
  <c r="J46" i="1"/>
  <c r="J45" i="1"/>
  <c r="J44" i="1" s="1"/>
  <c r="J41" i="1"/>
  <c r="J39" i="1"/>
  <c r="J38" i="1"/>
  <c r="J36" i="1"/>
  <c r="J34" i="1"/>
  <c r="J33" i="1"/>
  <c r="J30" i="1" s="1"/>
  <c r="J29" i="1"/>
  <c r="J28" i="1"/>
  <c r="J27" i="1"/>
  <c r="J25" i="1"/>
  <c r="J24" i="1"/>
  <c r="J23" i="1"/>
  <c r="J22" i="1"/>
  <c r="J21" i="1"/>
  <c r="J20" i="1"/>
  <c r="J35" i="1" l="1"/>
  <c r="J32" i="2"/>
  <c r="J37" i="2"/>
  <c r="J18" i="2"/>
  <c r="J26" i="2"/>
  <c r="J55" i="1"/>
  <c r="J18" i="1"/>
  <c r="J26" i="1"/>
  <c r="J17" i="2" l="1"/>
  <c r="J16" i="2" s="1"/>
  <c r="J17" i="1"/>
  <c r="J16" i="1" s="1"/>
</calcChain>
</file>

<file path=xl/sharedStrings.xml><?xml version="1.0" encoding="utf-8"?>
<sst xmlns="http://schemas.openxmlformats.org/spreadsheetml/2006/main" count="303" uniqueCount="138">
  <si>
    <t>Stavba:</t>
  </si>
  <si>
    <t>Objekt:</t>
  </si>
  <si>
    <t>Místo:</t>
  </si>
  <si>
    <t>Datum:</t>
  </si>
  <si>
    <t>Zadavatel:</t>
  </si>
  <si>
    <t>Zhotovitel:</t>
  </si>
  <si>
    <t>Projektant:</t>
  </si>
  <si>
    <t>Zpracovatel:</t>
  </si>
  <si>
    <t>Cena celkem [CZK]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</si>
  <si>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</si>
  <si>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</si>
  <si>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</si>
  <si>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</si>
  <si>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</si>
  <si>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</si>
  <si>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</si>
  <si>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</si>
  <si>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Náklady soupisu celkem</t>
  </si>
  <si>
    <t>D</t>
  </si>
  <si>
    <t>HSV</t>
  </si>
  <si>
    <t>Práce a dodávky HSV</t>
  </si>
  <si>
    <t>1</t>
  </si>
  <si>
    <t>Zemní práce</t>
  </si>
  <si>
    <t>K</t>
  </si>
  <si>
    <t>132312331</t>
  </si>
  <si>
    <t>m3</t>
  </si>
  <si>
    <t>2</t>
  </si>
  <si>
    <t>162211321</t>
  </si>
  <si>
    <t>Vodorovné přemístění výkopku z horniny třídy těžitelnosti II skupiny 4 a 5 ručně/stavebním kolečkem do 10 m</t>
  </si>
  <si>
    <t>3</t>
  </si>
  <si>
    <t>162211329</t>
  </si>
  <si>
    <t>Příplatek k vodorovnému přemístění výkopku z horniny třídy těžitelnosti II skupiny 4 a 5 ručně/stavebním kolečkem za každých dalších 10 m</t>
  </si>
  <si>
    <t>4</t>
  </si>
  <si>
    <t>167111102</t>
  </si>
  <si>
    <t>Nakládání výkopku z hornin třídy těžitelnosti II skupiny 4 a 5 ručně</t>
  </si>
  <si>
    <t>5</t>
  </si>
  <si>
    <t>162751137</t>
  </si>
  <si>
    <t>Vodorovné přemístění přes 9 000 do 10000 m výkopku/sypaniny z horniny třídy těžitelnosti II skupiny 4 a 5</t>
  </si>
  <si>
    <t>6</t>
  </si>
  <si>
    <t>162751139</t>
  </si>
  <si>
    <t>Příplatek k vodorovnému přemístění výkopku/sypaniny z horniny třídy těžitelnosti II skupiny 4 a 5 ZKD 1000 m přes 10000 m</t>
  </si>
  <si>
    <t>7</t>
  </si>
  <si>
    <t>171251201</t>
  </si>
  <si>
    <t>Uložení sypaniny na skládky</t>
  </si>
  <si>
    <t>Zakládání</t>
  </si>
  <si>
    <t>9</t>
  </si>
  <si>
    <t>274313611</t>
  </si>
  <si>
    <t>Základové pásy z betonu tř. C 16/20</t>
  </si>
  <si>
    <t>10</t>
  </si>
  <si>
    <t>274351121</t>
  </si>
  <si>
    <t>Zřízení bednění základových pasů rovného</t>
  </si>
  <si>
    <t>m2</t>
  </si>
  <si>
    <t>11</t>
  </si>
  <si>
    <t>274351122</t>
  </si>
  <si>
    <t>Odstranění bednění základových pasů rovného</t>
  </si>
  <si>
    <t>12</t>
  </si>
  <si>
    <t>440321515</t>
  </si>
  <si>
    <t>13</t>
  </si>
  <si>
    <t>440324945</t>
  </si>
  <si>
    <t>Komunikace pozemní</t>
  </si>
  <si>
    <t>19</t>
  </si>
  <si>
    <t>113106123</t>
  </si>
  <si>
    <t>Rozebrání dlažeb ze zámkových dlaždic včetně lože ručně</t>
  </si>
  <si>
    <t>20</t>
  </si>
  <si>
    <t>113107113</t>
  </si>
  <si>
    <t>Odstranění podkladu z kameniva tl přes 200 do 300 mm ručně</t>
  </si>
  <si>
    <t>21</t>
  </si>
  <si>
    <t>564871011</t>
  </si>
  <si>
    <t>Podklad ze štěrkodrtě ŠD plochy do 100 m2 tl 250 mm</t>
  </si>
  <si>
    <t>22</t>
  </si>
  <si>
    <t>564801011</t>
  </si>
  <si>
    <t>Podklad ze štěrkodrtě ŠD plochy do 100 m2 tl 30 mm</t>
  </si>
  <si>
    <t>23</t>
  </si>
  <si>
    <t>596211110</t>
  </si>
  <si>
    <t>Úpravy povrchů</t>
  </si>
  <si>
    <t>29</t>
  </si>
  <si>
    <t>622142001</t>
  </si>
  <si>
    <t>30</t>
  </si>
  <si>
    <t>621321131</t>
  </si>
  <si>
    <t>31</t>
  </si>
  <si>
    <t>622631991</t>
  </si>
  <si>
    <t>Ostatní konstrukce a práce</t>
  </si>
  <si>
    <t>32</t>
  </si>
  <si>
    <t>989900001</t>
  </si>
  <si>
    <t>kus</t>
  </si>
  <si>
    <t>99</t>
  </si>
  <si>
    <t>Přesun hmot</t>
  </si>
  <si>
    <t>33</t>
  </si>
  <si>
    <t>998018001</t>
  </si>
  <si>
    <t>VRN</t>
  </si>
  <si>
    <t>Vedlejší rozpočtové náklady</t>
  </si>
  <si>
    <t>soub</t>
  </si>
  <si>
    <t>48</t>
  </si>
  <si>
    <t>040001000</t>
  </si>
  <si>
    <t>Inženýrská a kompletační činnost</t>
  </si>
  <si>
    <t>49</t>
  </si>
  <si>
    <t>060001000</t>
  </si>
  <si>
    <t>Dodávka a montáž chrániček</t>
  </si>
  <si>
    <t>m</t>
  </si>
  <si>
    <t>Vysekání pro rozvod elektra garáž</t>
  </si>
  <si>
    <t>kpl</t>
  </si>
  <si>
    <t>Začištění vysekaných drážek</t>
  </si>
  <si>
    <t>Dodávka a montáž kabeláže</t>
  </si>
  <si>
    <t>Dodávka a montáž koncových prvků ( 6xzásuvka,rozvaděč..)</t>
  </si>
  <si>
    <t>Zásypový písek dodávka a montáž</t>
  </si>
  <si>
    <t>KB konstrukce</t>
  </si>
  <si>
    <t>KB bloky dodání a montáž včetně bet. A výstuže</t>
  </si>
  <si>
    <t>KB bloky stříška</t>
  </si>
  <si>
    <t>Montáž na lepidlo</t>
  </si>
  <si>
    <t>Terasa</t>
  </si>
  <si>
    <t>ACO Nástavcový prvek světlíku</t>
  </si>
  <si>
    <t>Montáž nástavce</t>
  </si>
  <si>
    <t>Dlažba 2cm</t>
  </si>
  <si>
    <t>Stržení svahovkou</t>
  </si>
  <si>
    <t>Potažení zahradní tkaninou</t>
  </si>
  <si>
    <t>zahradní tkanina jutová 500g 1,22x50m</t>
  </si>
  <si>
    <t>Schodiště venkovní vybetonované ve svahu</t>
  </si>
  <si>
    <t>Obložení schodiště šíře 1200</t>
  </si>
  <si>
    <t>Přesun hmot ruční pro objekty v do 6 m</t>
  </si>
  <si>
    <t>Doprava a režie</t>
  </si>
  <si>
    <t xml:space="preserve">Revize </t>
  </si>
  <si>
    <t xml:space="preserve">Kladení  zulové dlažby komunikací pro pěší ručně tl 50 mm pl do 50 m2 </t>
  </si>
  <si>
    <t>Vodorovné přemístění  výkopku/sypaniny z horniny třídy těžitelnosti II skupiny 4 a 5</t>
  </si>
  <si>
    <t xml:space="preserve">Příplatek k vodorovnému přemístění výkopku/sypaniny z horniny třídy těžitelnosti II skupiny 4 a 5 ZKD </t>
  </si>
  <si>
    <t>t</t>
  </si>
  <si>
    <t>Beton</t>
  </si>
  <si>
    <t>Kladení dlažby do betonu včetně spárování</t>
  </si>
  <si>
    <t>Porfír 2cm</t>
  </si>
  <si>
    <t>Hloubení nezapažených rýh šířky do 1000 mm v soudržných horninách třídy těžitelnosti II skupiny 4 ručně</t>
  </si>
  <si>
    <t xml:space="preserve">Hloubení nezapažených rýh šířky do 1000 mm v soudržných horninách třídy těžitelnosti II skupiny 4 </t>
  </si>
  <si>
    <t>Příplatek za oblouk</t>
  </si>
  <si>
    <t>Srovnání podekladu</t>
  </si>
  <si>
    <t>%</t>
  </si>
  <si>
    <t>Dopojovací material</t>
  </si>
  <si>
    <t>Rozvod eletriky,vody a čerpadla</t>
  </si>
  <si>
    <t>Dopojení dešťových svodů + gajgr</t>
  </si>
  <si>
    <t>Čerpadlo s tlakovým spínačem( dodavka montáž)</t>
  </si>
  <si>
    <t>Dozdění zídky schodiště z kamene 2,5m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</si>
</sst>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2"/>
      <color rgb="FF960000"/>
      <name val="Arial CE"/>
    </font>
    <font>
      <sz val="9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4" fontId="5" fillId="0" borderId="0" xfId="0" applyNumberFormat="1" applyFont="1" applyAlignment="1" applyProtection="1"/>
    <xf numFmtId="0" fontId="9" fillId="0" borderId="0" xfId="0" applyFont="1" applyAlignment="1" applyProtection="1"/>
    <xf numFmtId="0" fontId="9" fillId="0" borderId="3" xfId="0" applyFont="1" applyBorder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6" fillId="0" borderId="9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0" fontId="9" fillId="3" borderId="0" xfId="0" applyFont="1" applyFill="1" applyAlignment="1" applyProtection="1"/>
    <xf numFmtId="4" fontId="6" fillId="3" borderId="9" xfId="0" applyNumberFormat="1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ill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1"/>
  <sheetViews>
    <sheetView tabSelected="1" workbookViewId="0">
      <selection activeCell="C1" sqref="C1"/>
    </sheetView>
  </sheetViews>
  <sheetFormatPr defaultRowHeight="15" x14ac:dyDescent="0.25"/>
  <cols>
    <col min="1" max="2" width="0.28515625" customWidth="1"/>
    <col min="3" max="3" width="4.42578125" customWidth="1"/>
    <col min="4" max="4" width="3.28515625" customWidth="1"/>
    <col min="5" max="5" width="5.42578125" customWidth="1"/>
    <col min="6" max="6" width="75.5703125" customWidth="1"/>
    <col min="7" max="7" width="7" customWidth="1"/>
    <col min="8" max="8" width="9.85546875" bestFit="1" customWidth="1"/>
    <col min="10" max="10" width="16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4"/>
      <c r="B2" s="11"/>
      <c r="C2" s="12"/>
      <c r="D2" s="12"/>
      <c r="E2" s="12"/>
      <c r="F2" s="12"/>
      <c r="G2" s="12"/>
      <c r="H2" s="12"/>
      <c r="I2" s="12"/>
      <c r="J2" s="12"/>
    </row>
    <row r="3" spans="1:10" ht="18" x14ac:dyDescent="0.25">
      <c r="A3" s="4"/>
      <c r="B3" s="5"/>
      <c r="C3" s="2" t="s">
        <v>9</v>
      </c>
      <c r="D3" s="4"/>
      <c r="E3" s="4"/>
      <c r="F3" s="4"/>
      <c r="G3" s="4"/>
      <c r="H3" s="4"/>
      <c r="I3" s="4"/>
      <c r="J3" s="4"/>
    </row>
    <row r="4" spans="1:10" x14ac:dyDescent="0.25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5"/>
      <c r="C5" s="3" t="s">
        <v>0</v>
      </c>
      <c r="D5" s="4"/>
      <c r="E5" s="4"/>
      <c r="F5" s="4"/>
      <c r="G5" s="4"/>
      <c r="H5" s="4"/>
      <c r="I5" s="4"/>
      <c r="J5" s="4"/>
    </row>
    <row r="6" spans="1:10" x14ac:dyDescent="0.25">
      <c r="A6" s="4"/>
      <c r="B6" s="5"/>
      <c r="C6" s="4"/>
      <c r="D6" s="4"/>
      <c r="E6" s="42"/>
      <c r="F6" s="43"/>
      <c r="G6" s="43"/>
      <c r="H6" s="43"/>
      <c r="I6" s="4"/>
      <c r="J6" s="4"/>
    </row>
    <row r="7" spans="1:10" x14ac:dyDescent="0.25">
      <c r="A7" s="4"/>
      <c r="B7" s="5"/>
      <c r="C7" s="3" t="s">
        <v>1</v>
      </c>
      <c r="D7" s="4"/>
      <c r="E7" s="4"/>
      <c r="F7" s="4"/>
      <c r="G7" s="4"/>
      <c r="H7" s="4"/>
      <c r="I7" s="4"/>
      <c r="J7" s="4"/>
    </row>
    <row r="8" spans="1:10" x14ac:dyDescent="0.25">
      <c r="A8" s="4"/>
      <c r="B8" s="5"/>
      <c r="C8" s="4"/>
      <c r="D8" s="4"/>
      <c r="E8" s="44"/>
      <c r="F8" s="45"/>
      <c r="G8" s="45"/>
      <c r="H8" s="45"/>
      <c r="I8" s="4"/>
      <c r="J8" s="4"/>
    </row>
    <row r="9" spans="1:10" x14ac:dyDescent="0.2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/>
      <c r="B10" s="5"/>
      <c r="C10" s="3" t="s">
        <v>2</v>
      </c>
      <c r="D10" s="4"/>
      <c r="E10" s="4"/>
      <c r="F10" s="7"/>
      <c r="G10" s="4"/>
      <c r="H10" s="4"/>
      <c r="I10" s="3" t="s">
        <v>3</v>
      </c>
      <c r="J10" s="8"/>
    </row>
    <row r="11" spans="1:10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5"/>
      <c r="C12" s="3" t="s">
        <v>4</v>
      </c>
      <c r="D12" s="4"/>
      <c r="E12" s="4"/>
      <c r="F12" s="7"/>
      <c r="G12" s="4"/>
      <c r="H12" s="4"/>
      <c r="I12" s="3" t="s">
        <v>6</v>
      </c>
      <c r="J12" s="13"/>
    </row>
    <row r="13" spans="1:10" x14ac:dyDescent="0.25">
      <c r="A13" s="4"/>
      <c r="B13" s="5"/>
      <c r="C13" s="3" t="s">
        <v>5</v>
      </c>
      <c r="D13" s="4"/>
      <c r="E13" s="4"/>
      <c r="F13" s="7"/>
      <c r="G13" s="4"/>
      <c r="H13" s="4"/>
      <c r="I13" s="3" t="s">
        <v>7</v>
      </c>
      <c r="J13" s="13"/>
    </row>
    <row r="14" spans="1:10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 ht="24" x14ac:dyDescent="0.25">
      <c r="A15" s="14"/>
      <c r="B15" s="15"/>
      <c r="C15" s="16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8" t="s">
        <v>8</v>
      </c>
    </row>
    <row r="16" spans="1:10" ht="15.75" x14ac:dyDescent="0.25">
      <c r="A16" s="4"/>
      <c r="B16" s="5"/>
      <c r="C16" s="19" t="s">
        <v>17</v>
      </c>
      <c r="D16" s="4"/>
      <c r="E16" s="4"/>
      <c r="F16" s="4"/>
      <c r="G16" s="4"/>
      <c r="H16" s="4"/>
      <c r="I16" s="4"/>
      <c r="J16" s="20">
        <f>J17</f>
        <v>0</v>
      </c>
    </row>
    <row r="17" spans="1:10" ht="15.75" x14ac:dyDescent="0.25">
      <c r="A17" s="21"/>
      <c r="B17" s="22"/>
      <c r="C17" s="21"/>
      <c r="D17" s="23" t="s">
        <v>18</v>
      </c>
      <c r="E17" s="24" t="s">
        <v>19</v>
      </c>
      <c r="F17" s="24" t="s">
        <v>20</v>
      </c>
      <c r="G17" s="21"/>
      <c r="H17" s="21"/>
      <c r="I17" s="21"/>
      <c r="J17" s="25">
        <f>J18+J26+J30+J35+J44+J48+J53+J55</f>
        <v>0</v>
      </c>
    </row>
    <row r="18" spans="1:10" x14ac:dyDescent="0.25">
      <c r="A18" s="21"/>
      <c r="B18" s="22"/>
      <c r="C18" s="21"/>
      <c r="D18" s="23" t="s">
        <v>18</v>
      </c>
      <c r="E18" s="26" t="s">
        <v>21</v>
      </c>
      <c r="F18" s="26" t="s">
        <v>22</v>
      </c>
      <c r="G18" s="21"/>
      <c r="H18" s="21"/>
      <c r="I18" s="34"/>
      <c r="J18" s="27">
        <f>SUM(J19:J25)</f>
        <v>0</v>
      </c>
    </row>
    <row r="19" spans="1:10" ht="21.75" customHeight="1" x14ac:dyDescent="0.25">
      <c r="A19" s="4"/>
      <c r="B19" s="5"/>
      <c r="C19" s="28" t="s">
        <v>21</v>
      </c>
      <c r="D19" s="28" t="s">
        <v>23</v>
      </c>
      <c r="E19" s="29" t="s">
        <v>24</v>
      </c>
      <c r="F19" s="30" t="s">
        <v>129</v>
      </c>
      <c r="G19" s="31" t="s">
        <v>25</v>
      </c>
      <c r="H19" s="32">
        <v>1.5</v>
      </c>
      <c r="I19" s="35">
        <v>0</v>
      </c>
      <c r="J19" s="33">
        <f>ROUND(I19*H19,2)</f>
        <v>0</v>
      </c>
    </row>
    <row r="20" spans="1:10" ht="22.5" customHeight="1" x14ac:dyDescent="0.25">
      <c r="A20" s="4"/>
      <c r="B20" s="5"/>
      <c r="C20" s="28" t="s">
        <v>26</v>
      </c>
      <c r="D20" s="28" t="s">
        <v>23</v>
      </c>
      <c r="E20" s="29" t="s">
        <v>27</v>
      </c>
      <c r="F20" s="30" t="s">
        <v>28</v>
      </c>
      <c r="G20" s="31" t="s">
        <v>25</v>
      </c>
      <c r="H20" s="32">
        <v>1.5</v>
      </c>
      <c r="I20" s="35">
        <v>0</v>
      </c>
      <c r="J20" s="33">
        <f t="shared" ref="J20:J25" si="0">ROUND(I20*H20,2)</f>
        <v>0</v>
      </c>
    </row>
    <row r="21" spans="1:10" ht="27" customHeight="1" x14ac:dyDescent="0.25">
      <c r="A21" s="4"/>
      <c r="B21" s="5"/>
      <c r="C21" s="28" t="s">
        <v>29</v>
      </c>
      <c r="D21" s="28" t="s">
        <v>23</v>
      </c>
      <c r="E21" s="29" t="s">
        <v>30</v>
      </c>
      <c r="F21" s="30" t="s">
        <v>31</v>
      </c>
      <c r="G21" s="31" t="s">
        <v>25</v>
      </c>
      <c r="H21" s="32">
        <v>1.5</v>
      </c>
      <c r="I21" s="35">
        <v>0</v>
      </c>
      <c r="J21" s="33">
        <f t="shared" si="0"/>
        <v>0</v>
      </c>
    </row>
    <row r="22" spans="1:10" ht="19.5" customHeight="1" x14ac:dyDescent="0.25">
      <c r="A22" s="4"/>
      <c r="B22" s="5"/>
      <c r="C22" s="28" t="s">
        <v>32</v>
      </c>
      <c r="D22" s="28" t="s">
        <v>23</v>
      </c>
      <c r="E22" s="29" t="s">
        <v>33</v>
      </c>
      <c r="F22" s="30" t="s">
        <v>34</v>
      </c>
      <c r="G22" s="31" t="s">
        <v>25</v>
      </c>
      <c r="H22" s="32">
        <v>1.5</v>
      </c>
      <c r="I22" s="35">
        <v>0</v>
      </c>
      <c r="J22" s="33">
        <f t="shared" si="0"/>
        <v>0</v>
      </c>
    </row>
    <row r="23" spans="1:10" ht="29.25" customHeight="1" x14ac:dyDescent="0.25">
      <c r="A23" s="4"/>
      <c r="B23" s="5"/>
      <c r="C23" s="28" t="s">
        <v>35</v>
      </c>
      <c r="D23" s="28" t="s">
        <v>23</v>
      </c>
      <c r="E23" s="29" t="s">
        <v>36</v>
      </c>
      <c r="F23" s="30" t="s">
        <v>122</v>
      </c>
      <c r="G23" s="31" t="s">
        <v>25</v>
      </c>
      <c r="H23" s="32">
        <v>1.5</v>
      </c>
      <c r="I23" s="35">
        <v>0</v>
      </c>
      <c r="J23" s="33">
        <f t="shared" si="0"/>
        <v>0</v>
      </c>
    </row>
    <row r="24" spans="1:10" ht="27.75" customHeight="1" x14ac:dyDescent="0.25">
      <c r="A24" s="4"/>
      <c r="B24" s="5"/>
      <c r="C24" s="28" t="s">
        <v>38</v>
      </c>
      <c r="D24" s="28" t="s">
        <v>23</v>
      </c>
      <c r="E24" s="29" t="s">
        <v>39</v>
      </c>
      <c r="F24" s="30" t="s">
        <v>123</v>
      </c>
      <c r="G24" s="31" t="s">
        <v>25</v>
      </c>
      <c r="H24" s="32">
        <v>1.5</v>
      </c>
      <c r="I24" s="35">
        <v>0</v>
      </c>
      <c r="J24" s="33">
        <f t="shared" si="0"/>
        <v>0</v>
      </c>
    </row>
    <row r="25" spans="1:10" ht="27.75" customHeight="1" x14ac:dyDescent="0.25">
      <c r="A25" s="4"/>
      <c r="B25" s="5"/>
      <c r="C25" s="28" t="s">
        <v>41</v>
      </c>
      <c r="D25" s="28" t="s">
        <v>23</v>
      </c>
      <c r="E25" s="29" t="s">
        <v>42</v>
      </c>
      <c r="F25" s="30" t="s">
        <v>43</v>
      </c>
      <c r="G25" s="31" t="s">
        <v>25</v>
      </c>
      <c r="H25" s="32">
        <v>0</v>
      </c>
      <c r="I25" s="35">
        <v>0</v>
      </c>
      <c r="J25" s="33">
        <f t="shared" si="0"/>
        <v>0</v>
      </c>
    </row>
    <row r="26" spans="1:10" x14ac:dyDescent="0.25">
      <c r="A26" s="21"/>
      <c r="B26" s="22"/>
      <c r="C26" s="21"/>
      <c r="D26" s="23" t="s">
        <v>18</v>
      </c>
      <c r="E26" s="26" t="s">
        <v>26</v>
      </c>
      <c r="F26" s="26" t="s">
        <v>44</v>
      </c>
      <c r="G26" s="21"/>
      <c r="H26" s="21"/>
      <c r="I26" s="34"/>
      <c r="J26" s="27">
        <f>SUM(J27:J29)</f>
        <v>0</v>
      </c>
    </row>
    <row r="27" spans="1:10" ht="26.25" customHeight="1" x14ac:dyDescent="0.25">
      <c r="A27" s="4"/>
      <c r="B27" s="5"/>
      <c r="C27" s="28" t="s">
        <v>45</v>
      </c>
      <c r="D27" s="28" t="s">
        <v>23</v>
      </c>
      <c r="E27" s="29" t="s">
        <v>46</v>
      </c>
      <c r="F27" s="30" t="s">
        <v>47</v>
      </c>
      <c r="G27" s="31" t="s">
        <v>25</v>
      </c>
      <c r="H27" s="32">
        <v>1</v>
      </c>
      <c r="I27" s="35">
        <v>0</v>
      </c>
      <c r="J27" s="33">
        <f>ROUND(I27*H27,2)</f>
        <v>0</v>
      </c>
    </row>
    <row r="28" spans="1:10" ht="24" customHeight="1" x14ac:dyDescent="0.25">
      <c r="A28" s="4"/>
      <c r="B28" s="5"/>
      <c r="C28" s="28" t="s">
        <v>48</v>
      </c>
      <c r="D28" s="28" t="s">
        <v>23</v>
      </c>
      <c r="E28" s="29" t="s">
        <v>49</v>
      </c>
      <c r="F28" s="30" t="s">
        <v>50</v>
      </c>
      <c r="G28" s="31" t="s">
        <v>51</v>
      </c>
      <c r="H28" s="32">
        <v>2</v>
      </c>
      <c r="I28" s="35">
        <v>0</v>
      </c>
      <c r="J28" s="33">
        <f>ROUND(I28*H28,2)</f>
        <v>0</v>
      </c>
    </row>
    <row r="29" spans="1:10" ht="21.75" customHeight="1" x14ac:dyDescent="0.25">
      <c r="A29" s="4"/>
      <c r="B29" s="5"/>
      <c r="C29" s="28" t="s">
        <v>52</v>
      </c>
      <c r="D29" s="28" t="s">
        <v>23</v>
      </c>
      <c r="E29" s="29" t="s">
        <v>53</v>
      </c>
      <c r="F29" s="30" t="s">
        <v>54</v>
      </c>
      <c r="G29" s="31" t="s">
        <v>51</v>
      </c>
      <c r="H29" s="32">
        <v>2</v>
      </c>
      <c r="I29" s="35">
        <v>0</v>
      </c>
      <c r="J29" s="33">
        <f>ROUND(I29*H29,2)</f>
        <v>0</v>
      </c>
    </row>
    <row r="30" spans="1:10" x14ac:dyDescent="0.25">
      <c r="A30" s="21"/>
      <c r="B30" s="22"/>
      <c r="C30" s="21"/>
      <c r="D30" s="23" t="s">
        <v>18</v>
      </c>
      <c r="E30" s="26" t="s">
        <v>32</v>
      </c>
      <c r="F30" s="26" t="s">
        <v>105</v>
      </c>
      <c r="G30" s="21"/>
      <c r="H30" s="21"/>
      <c r="I30" s="34"/>
      <c r="J30" s="27">
        <f>SUM(J31:J34)</f>
        <v>0</v>
      </c>
    </row>
    <row r="31" spans="1:10" ht="22.5" customHeight="1" x14ac:dyDescent="0.25">
      <c r="A31" s="4"/>
      <c r="B31" s="5"/>
      <c r="C31" s="28" t="s">
        <v>55</v>
      </c>
      <c r="D31" s="28" t="s">
        <v>23</v>
      </c>
      <c r="E31" s="29" t="s">
        <v>56</v>
      </c>
      <c r="F31" s="30" t="s">
        <v>106</v>
      </c>
      <c r="G31" s="31" t="s">
        <v>51</v>
      </c>
      <c r="H31" s="32">
        <v>3</v>
      </c>
      <c r="I31" s="35">
        <v>0</v>
      </c>
      <c r="J31" s="33">
        <f t="shared" ref="J31:J32" si="1">ROUND(I31*H31,2)</f>
        <v>0</v>
      </c>
    </row>
    <row r="32" spans="1:10" ht="18.75" customHeight="1" x14ac:dyDescent="0.25">
      <c r="A32" s="4"/>
      <c r="B32" s="5"/>
      <c r="C32" s="28" t="s">
        <v>57</v>
      </c>
      <c r="D32" s="28" t="s">
        <v>23</v>
      </c>
      <c r="E32" s="29" t="s">
        <v>58</v>
      </c>
      <c r="F32" s="30" t="s">
        <v>130</v>
      </c>
      <c r="G32" s="31" t="s">
        <v>51</v>
      </c>
      <c r="H32" s="32">
        <v>4</v>
      </c>
      <c r="I32" s="35">
        <v>0</v>
      </c>
      <c r="J32" s="33">
        <f t="shared" si="1"/>
        <v>0</v>
      </c>
    </row>
    <row r="33" spans="1:10" ht="22.5" customHeight="1" x14ac:dyDescent="0.25">
      <c r="A33" s="4"/>
      <c r="B33" s="5"/>
      <c r="C33" s="28" t="s">
        <v>55</v>
      </c>
      <c r="D33" s="28" t="s">
        <v>23</v>
      </c>
      <c r="E33" s="29" t="s">
        <v>56</v>
      </c>
      <c r="F33" s="30" t="s">
        <v>107</v>
      </c>
      <c r="G33" s="31" t="s">
        <v>84</v>
      </c>
      <c r="H33" s="32">
        <v>8</v>
      </c>
      <c r="I33" s="35">
        <v>0</v>
      </c>
      <c r="J33" s="33">
        <f t="shared" ref="J33:J34" si="2">ROUND(I33*H33,2)</f>
        <v>0</v>
      </c>
    </row>
    <row r="34" spans="1:10" ht="18.75" customHeight="1" x14ac:dyDescent="0.25">
      <c r="A34" s="4"/>
      <c r="B34" s="5"/>
      <c r="C34" s="28" t="s">
        <v>57</v>
      </c>
      <c r="D34" s="28" t="s">
        <v>23</v>
      </c>
      <c r="E34" s="29" t="s">
        <v>58</v>
      </c>
      <c r="F34" s="30" t="s">
        <v>108</v>
      </c>
      <c r="G34" s="31" t="s">
        <v>84</v>
      </c>
      <c r="H34" s="32">
        <v>8</v>
      </c>
      <c r="I34" s="35">
        <v>0</v>
      </c>
      <c r="J34" s="33">
        <f t="shared" si="2"/>
        <v>0</v>
      </c>
    </row>
    <row r="35" spans="1:10" ht="18.75" customHeight="1" x14ac:dyDescent="0.25">
      <c r="A35" s="21"/>
      <c r="B35" s="22"/>
      <c r="C35" s="21"/>
      <c r="D35" s="23" t="s">
        <v>18</v>
      </c>
      <c r="E35" s="26" t="s">
        <v>35</v>
      </c>
      <c r="F35" s="26" t="s">
        <v>109</v>
      </c>
      <c r="G35" s="21"/>
      <c r="H35" s="21"/>
      <c r="I35" s="34"/>
      <c r="J35" s="27">
        <f>SUM(J36:J43)</f>
        <v>0</v>
      </c>
    </row>
    <row r="36" spans="1:10" ht="18.75" customHeight="1" x14ac:dyDescent="0.25">
      <c r="A36" s="4"/>
      <c r="B36" s="5"/>
      <c r="C36" s="28" t="s">
        <v>60</v>
      </c>
      <c r="D36" s="28" t="s">
        <v>23</v>
      </c>
      <c r="E36" s="29" t="s">
        <v>61</v>
      </c>
      <c r="F36" s="30" t="s">
        <v>110</v>
      </c>
      <c r="G36" s="31" t="s">
        <v>84</v>
      </c>
      <c r="H36" s="32">
        <v>2</v>
      </c>
      <c r="I36" s="35">
        <v>0</v>
      </c>
      <c r="J36" s="33">
        <f t="shared" ref="J36:J41" si="3">ROUND(I36*H36,2)</f>
        <v>0</v>
      </c>
    </row>
    <row r="37" spans="1:10" ht="18.75" customHeight="1" x14ac:dyDescent="0.25">
      <c r="A37" s="4"/>
      <c r="B37" s="5"/>
      <c r="C37" s="28" t="s">
        <v>63</v>
      </c>
      <c r="D37" s="28" t="s">
        <v>23</v>
      </c>
      <c r="E37" s="29" t="s">
        <v>64</v>
      </c>
      <c r="F37" s="30" t="s">
        <v>111</v>
      </c>
      <c r="G37" s="31" t="s">
        <v>84</v>
      </c>
      <c r="H37" s="32">
        <v>2</v>
      </c>
      <c r="I37" s="35">
        <v>0</v>
      </c>
      <c r="J37" s="33">
        <f t="shared" ref="J37" si="4">ROUND(I37*H37,2)</f>
        <v>0</v>
      </c>
    </row>
    <row r="38" spans="1:10" ht="18.75" customHeight="1" x14ac:dyDescent="0.25">
      <c r="A38" s="4"/>
      <c r="B38" s="5"/>
      <c r="C38" s="28" t="s">
        <v>63</v>
      </c>
      <c r="D38" s="28" t="s">
        <v>23</v>
      </c>
      <c r="E38" s="29" t="s">
        <v>64</v>
      </c>
      <c r="F38" s="30" t="s">
        <v>131</v>
      </c>
      <c r="G38" s="31" t="s">
        <v>51</v>
      </c>
      <c r="H38" s="32">
        <v>30.7</v>
      </c>
      <c r="I38" s="35">
        <v>0</v>
      </c>
      <c r="J38" s="33">
        <f t="shared" si="3"/>
        <v>0</v>
      </c>
    </row>
    <row r="39" spans="1:10" ht="18.75" customHeight="1" x14ac:dyDescent="0.25">
      <c r="A39" s="4"/>
      <c r="B39" s="5"/>
      <c r="C39" s="28" t="s">
        <v>66</v>
      </c>
      <c r="D39" s="28" t="s">
        <v>23</v>
      </c>
      <c r="E39" s="29" t="s">
        <v>67</v>
      </c>
      <c r="F39" s="30" t="s">
        <v>68</v>
      </c>
      <c r="G39" s="31" t="s">
        <v>51</v>
      </c>
      <c r="H39" s="32">
        <v>30.7</v>
      </c>
      <c r="I39" s="35">
        <v>0</v>
      </c>
      <c r="J39" s="33">
        <f t="shared" si="3"/>
        <v>0</v>
      </c>
    </row>
    <row r="40" spans="1:10" ht="18.75" customHeight="1" x14ac:dyDescent="0.25">
      <c r="A40" s="4"/>
      <c r="B40" s="5"/>
      <c r="C40" s="28" t="s">
        <v>69</v>
      </c>
      <c r="D40" s="28" t="s">
        <v>23</v>
      </c>
      <c r="E40" s="29" t="s">
        <v>70</v>
      </c>
      <c r="F40" s="30" t="s">
        <v>71</v>
      </c>
      <c r="G40" s="31" t="s">
        <v>51</v>
      </c>
      <c r="H40" s="32">
        <v>30.7</v>
      </c>
      <c r="I40" s="35">
        <v>0</v>
      </c>
      <c r="J40" s="33">
        <f t="shared" ref="J40" si="5">ROUND(I40*H40,2)</f>
        <v>0</v>
      </c>
    </row>
    <row r="41" spans="1:10" ht="18.75" customHeight="1" x14ac:dyDescent="0.25">
      <c r="A41" s="4"/>
      <c r="B41" s="5"/>
      <c r="C41" s="28" t="s">
        <v>69</v>
      </c>
      <c r="D41" s="28" t="s">
        <v>23</v>
      </c>
      <c r="E41" s="29" t="s">
        <v>70</v>
      </c>
      <c r="F41" s="30" t="s">
        <v>125</v>
      </c>
      <c r="G41" s="31" t="s">
        <v>25</v>
      </c>
      <c r="H41" s="32">
        <v>9.3000000000000007</v>
      </c>
      <c r="I41" s="35">
        <v>0</v>
      </c>
      <c r="J41" s="33">
        <f t="shared" si="3"/>
        <v>0</v>
      </c>
    </row>
    <row r="42" spans="1:10" ht="18.75" customHeight="1" x14ac:dyDescent="0.25">
      <c r="A42" s="4"/>
      <c r="B42" s="5"/>
      <c r="C42" s="28" t="s">
        <v>72</v>
      </c>
      <c r="D42" s="28" t="s">
        <v>23</v>
      </c>
      <c r="E42" s="29" t="s">
        <v>73</v>
      </c>
      <c r="F42" s="30" t="s">
        <v>126</v>
      </c>
      <c r="G42" s="31" t="s">
        <v>51</v>
      </c>
      <c r="H42" s="32">
        <v>30.7</v>
      </c>
      <c r="I42" s="35">
        <v>0</v>
      </c>
      <c r="J42" s="33">
        <f t="shared" ref="J42:J43" si="6">ROUND(I42*H42,2)</f>
        <v>0</v>
      </c>
    </row>
    <row r="43" spans="1:10" ht="18.75" customHeight="1" x14ac:dyDescent="0.25">
      <c r="A43" s="4"/>
      <c r="B43" s="5"/>
      <c r="C43" s="28" t="s">
        <v>72</v>
      </c>
      <c r="D43" s="28" t="s">
        <v>23</v>
      </c>
      <c r="E43" s="29" t="s">
        <v>73</v>
      </c>
      <c r="F43" s="30" t="s">
        <v>127</v>
      </c>
      <c r="G43" s="31" t="s">
        <v>51</v>
      </c>
      <c r="H43" s="32">
        <v>30.7</v>
      </c>
      <c r="I43" s="35">
        <v>0</v>
      </c>
      <c r="J43" s="33">
        <f t="shared" si="6"/>
        <v>0</v>
      </c>
    </row>
    <row r="44" spans="1:10" ht="18.75" customHeight="1" x14ac:dyDescent="0.25">
      <c r="A44" s="21"/>
      <c r="B44" s="22"/>
      <c r="C44" s="21"/>
      <c r="D44" s="23" t="s">
        <v>18</v>
      </c>
      <c r="E44" s="26" t="s">
        <v>38</v>
      </c>
      <c r="F44" s="26" t="s">
        <v>74</v>
      </c>
      <c r="G44" s="21"/>
      <c r="H44" s="21"/>
      <c r="I44" s="34"/>
      <c r="J44" s="27">
        <f>SUM(J45:J47)</f>
        <v>0</v>
      </c>
    </row>
    <row r="45" spans="1:10" ht="18.75" customHeight="1" x14ac:dyDescent="0.25">
      <c r="A45" s="4"/>
      <c r="B45" s="5"/>
      <c r="C45" s="28" t="s">
        <v>75</v>
      </c>
      <c r="D45" s="28" t="s">
        <v>23</v>
      </c>
      <c r="E45" s="29" t="s">
        <v>76</v>
      </c>
      <c r="F45" s="30" t="s">
        <v>113</v>
      </c>
      <c r="G45" s="31" t="s">
        <v>98</v>
      </c>
      <c r="H45" s="32">
        <v>10</v>
      </c>
      <c r="I45" s="35">
        <v>0</v>
      </c>
      <c r="J45" s="33">
        <f>ROUND(I45*H45,2)</f>
        <v>0</v>
      </c>
    </row>
    <row r="46" spans="1:10" ht="18.75" customHeight="1" x14ac:dyDescent="0.25">
      <c r="A46" s="4"/>
      <c r="B46" s="5"/>
      <c r="C46" s="28" t="s">
        <v>77</v>
      </c>
      <c r="D46" s="28" t="s">
        <v>23</v>
      </c>
      <c r="E46" s="29" t="s">
        <v>78</v>
      </c>
      <c r="F46" s="30" t="s">
        <v>114</v>
      </c>
      <c r="G46" s="31" t="s">
        <v>51</v>
      </c>
      <c r="H46" s="32">
        <v>20</v>
      </c>
      <c r="I46" s="35">
        <v>0</v>
      </c>
      <c r="J46" s="33">
        <f>ROUND(I46*H46,2)</f>
        <v>0</v>
      </c>
    </row>
    <row r="47" spans="1:10" ht="18.75" customHeight="1" x14ac:dyDescent="0.25">
      <c r="A47" s="4"/>
      <c r="B47" s="5"/>
      <c r="C47" s="28" t="s">
        <v>79</v>
      </c>
      <c r="D47" s="28" t="s">
        <v>23</v>
      </c>
      <c r="E47" s="29" t="s">
        <v>80</v>
      </c>
      <c r="F47" s="30" t="s">
        <v>115</v>
      </c>
      <c r="G47" s="31" t="s">
        <v>84</v>
      </c>
      <c r="H47" s="32">
        <v>1</v>
      </c>
      <c r="I47" s="35">
        <v>0</v>
      </c>
      <c r="J47" s="33">
        <f>ROUND(I47*H47,2)</f>
        <v>0</v>
      </c>
    </row>
    <row r="48" spans="1:10" ht="18.75" customHeight="1" x14ac:dyDescent="0.25">
      <c r="A48" s="21"/>
      <c r="B48" s="22"/>
      <c r="C48" s="21"/>
      <c r="D48" s="23" t="s">
        <v>18</v>
      </c>
      <c r="E48" s="26" t="s">
        <v>45</v>
      </c>
      <c r="F48" s="26" t="s">
        <v>81</v>
      </c>
      <c r="G48" s="21"/>
      <c r="H48" s="21"/>
      <c r="I48" s="34"/>
      <c r="J48" s="27">
        <f>SUM(J49:J52)</f>
        <v>0</v>
      </c>
    </row>
    <row r="49" spans="1:21" ht="18.75" customHeight="1" x14ac:dyDescent="0.25">
      <c r="A49" s="4"/>
      <c r="B49" s="5"/>
      <c r="C49" s="28" t="s">
        <v>82</v>
      </c>
      <c r="D49" s="28" t="s">
        <v>23</v>
      </c>
      <c r="E49" s="29" t="s">
        <v>83</v>
      </c>
      <c r="F49" s="30" t="s">
        <v>116</v>
      </c>
      <c r="G49" s="31" t="s">
        <v>84</v>
      </c>
      <c r="H49" s="32">
        <v>1</v>
      </c>
      <c r="I49" s="35">
        <v>0</v>
      </c>
      <c r="J49" s="33">
        <f>ROUND(I49*H49,2)</f>
        <v>0</v>
      </c>
    </row>
    <row r="50" spans="1:21" ht="18.75" customHeight="1" x14ac:dyDescent="0.25">
      <c r="A50" s="4"/>
      <c r="B50" s="5"/>
      <c r="C50" s="28" t="s">
        <v>82</v>
      </c>
      <c r="D50" s="28" t="s">
        <v>23</v>
      </c>
      <c r="E50" s="29" t="s">
        <v>83</v>
      </c>
      <c r="F50" s="30" t="s">
        <v>117</v>
      </c>
      <c r="G50" s="31" t="s">
        <v>84</v>
      </c>
      <c r="H50" s="32">
        <v>8</v>
      </c>
      <c r="I50" s="35">
        <v>0</v>
      </c>
      <c r="J50" s="33">
        <f>ROUND(I50*H50,2)</f>
        <v>0</v>
      </c>
    </row>
    <row r="51" spans="1:21" ht="18.75" customHeight="1" x14ac:dyDescent="0.25">
      <c r="A51" s="6"/>
      <c r="B51" s="5"/>
      <c r="C51" s="28" t="s">
        <v>82</v>
      </c>
      <c r="D51" s="28" t="s">
        <v>23</v>
      </c>
      <c r="E51" s="29" t="s">
        <v>83</v>
      </c>
      <c r="F51" s="30" t="s">
        <v>112</v>
      </c>
      <c r="G51" s="31" t="s">
        <v>51</v>
      </c>
      <c r="H51" s="32">
        <v>6.5</v>
      </c>
      <c r="I51" s="35">
        <v>0</v>
      </c>
      <c r="J51" s="33">
        <f>ROUND(I51*H51,2)</f>
        <v>0</v>
      </c>
    </row>
    <row r="52" spans="1:21" ht="18.75" customHeight="1" x14ac:dyDescent="0.25">
      <c r="A52" s="4"/>
      <c r="B52" s="5"/>
      <c r="C52" s="28" t="s">
        <v>82</v>
      </c>
      <c r="D52" s="28" t="s">
        <v>23</v>
      </c>
      <c r="E52" s="29" t="s">
        <v>83</v>
      </c>
      <c r="F52" s="30" t="s">
        <v>137</v>
      </c>
      <c r="G52" s="31" t="s">
        <v>91</v>
      </c>
      <c r="H52" s="32">
        <v>1</v>
      </c>
      <c r="I52" s="35">
        <v>0</v>
      </c>
      <c r="J52" s="33">
        <f>ROUND(I52*H52,2)</f>
        <v>0</v>
      </c>
    </row>
    <row r="53" spans="1:21" ht="18.75" customHeight="1" x14ac:dyDescent="0.25">
      <c r="A53" s="21"/>
      <c r="B53" s="22"/>
      <c r="C53" s="21"/>
      <c r="D53" s="23" t="s">
        <v>18</v>
      </c>
      <c r="E53" s="26" t="s">
        <v>85</v>
      </c>
      <c r="F53" s="26" t="s">
        <v>86</v>
      </c>
      <c r="G53" s="21"/>
      <c r="H53" s="21"/>
      <c r="I53" s="34"/>
      <c r="J53" s="27">
        <f>SUM(J54)</f>
        <v>0</v>
      </c>
    </row>
    <row r="54" spans="1:21" ht="18.75" customHeight="1" x14ac:dyDescent="0.25">
      <c r="A54" s="4"/>
      <c r="B54" s="5"/>
      <c r="C54" s="28" t="s">
        <v>87</v>
      </c>
      <c r="D54" s="28" t="s">
        <v>23</v>
      </c>
      <c r="E54" s="29" t="s">
        <v>88</v>
      </c>
      <c r="F54" s="30" t="s">
        <v>118</v>
      </c>
      <c r="G54" s="31" t="s">
        <v>124</v>
      </c>
      <c r="H54" s="32">
        <v>10</v>
      </c>
      <c r="I54" s="35">
        <v>0</v>
      </c>
      <c r="J54" s="33">
        <f>ROUND(I54*H54,2)</f>
        <v>0</v>
      </c>
    </row>
    <row r="55" spans="1:21" ht="18.75" customHeight="1" x14ac:dyDescent="0.25">
      <c r="A55" s="21"/>
      <c r="B55" s="22"/>
      <c r="C55" s="21"/>
      <c r="D55" s="23" t="s">
        <v>18</v>
      </c>
      <c r="E55" s="24" t="s">
        <v>89</v>
      </c>
      <c r="F55" s="24" t="s">
        <v>90</v>
      </c>
      <c r="G55" s="21"/>
      <c r="H55" s="21"/>
      <c r="I55" s="34"/>
      <c r="J55" s="25">
        <f>SUM(J56:J57)</f>
        <v>0</v>
      </c>
    </row>
    <row r="56" spans="1:21" ht="18.75" customHeight="1" x14ac:dyDescent="0.25">
      <c r="A56" s="4"/>
      <c r="B56" s="5"/>
      <c r="C56" s="28" t="s">
        <v>92</v>
      </c>
      <c r="D56" s="28" t="s">
        <v>23</v>
      </c>
      <c r="E56" s="29" t="s">
        <v>93</v>
      </c>
      <c r="F56" s="30" t="s">
        <v>94</v>
      </c>
      <c r="G56" s="31" t="s">
        <v>91</v>
      </c>
      <c r="H56" s="32">
        <v>1</v>
      </c>
      <c r="I56" s="35">
        <v>0</v>
      </c>
      <c r="J56" s="33">
        <f>ROUND(I56*H56,2)</f>
        <v>0</v>
      </c>
    </row>
    <row r="57" spans="1:21" ht="18.75" customHeight="1" x14ac:dyDescent="0.25">
      <c r="A57" s="4"/>
      <c r="B57" s="5"/>
      <c r="C57" s="28" t="s">
        <v>95</v>
      </c>
      <c r="D57" s="28" t="s">
        <v>23</v>
      </c>
      <c r="E57" s="29" t="s">
        <v>96</v>
      </c>
      <c r="F57" s="30" t="s">
        <v>119</v>
      </c>
      <c r="G57" s="31" t="s">
        <v>132</v>
      </c>
      <c r="H57" s="32">
        <v>8</v>
      </c>
      <c r="I57" s="35">
        <v>0</v>
      </c>
      <c r="J57" s="33">
        <f>ROUND(I57*H57,2)</f>
        <v>0</v>
      </c>
    </row>
    <row r="58" spans="1:21" ht="18.75" customHeight="1" x14ac:dyDescent="0.25">
      <c r="A58" s="4"/>
      <c r="B58" s="9"/>
      <c r="C58" s="10"/>
      <c r="D58" s="10"/>
      <c r="E58" s="10"/>
      <c r="F58" s="10"/>
      <c r="G58" s="10"/>
      <c r="H58" s="10"/>
      <c r="I58" s="36"/>
      <c r="J58" s="10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3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3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</sheetData>
  <mergeCells count="2">
    <mergeCell ref="E6:H6"/>
    <mergeCell ref="E8:H8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topLeftCell="A16" workbookViewId="0">
      <selection activeCell="C1" sqref="C1"/>
    </sheetView>
  </sheetViews>
  <sheetFormatPr defaultRowHeight="15" x14ac:dyDescent="0.25"/>
  <cols>
    <col min="1" max="2" width="0.28515625" customWidth="1"/>
    <col min="3" max="3" width="4.42578125" customWidth="1"/>
    <col min="4" max="4" width="3.28515625" customWidth="1"/>
    <col min="5" max="5" width="5.42578125" customWidth="1"/>
    <col min="6" max="6" width="75.5703125" customWidth="1"/>
    <col min="7" max="7" width="7" customWidth="1"/>
    <col min="8" max="8" width="7.85546875" bestFit="1" customWidth="1"/>
    <col min="9" max="9" width="8" customWidth="1"/>
    <col min="10" max="10" width="1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4"/>
      <c r="B2" s="11"/>
      <c r="C2" s="12"/>
      <c r="D2" s="12"/>
      <c r="E2" s="12"/>
      <c r="F2" s="12"/>
      <c r="G2" s="12"/>
      <c r="H2" s="12"/>
      <c r="I2" s="12"/>
      <c r="J2" s="12"/>
    </row>
    <row r="3" spans="1:10" ht="18" x14ac:dyDescent="0.25">
      <c r="A3" s="4"/>
      <c r="B3" s="5"/>
      <c r="C3" s="2"/>
      <c r="D3" s="4"/>
      <c r="E3" s="4"/>
      <c r="F3" s="4"/>
      <c r="G3" s="4"/>
      <c r="H3" s="4"/>
      <c r="I3" s="4"/>
      <c r="J3" s="4"/>
    </row>
    <row r="4" spans="1:10" x14ac:dyDescent="0.25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5"/>
      <c r="C5" s="3"/>
      <c r="D5" s="4"/>
      <c r="E5" s="4"/>
      <c r="F5" s="4"/>
      <c r="G5" s="4"/>
      <c r="H5" s="4"/>
      <c r="I5" s="4"/>
      <c r="J5" s="4"/>
    </row>
    <row r="6" spans="1:10" x14ac:dyDescent="0.25">
      <c r="A6" s="4"/>
      <c r="B6" s="5"/>
      <c r="C6" s="4"/>
      <c r="D6" s="4"/>
      <c r="E6" s="42"/>
      <c r="F6" s="43"/>
      <c r="G6" s="43"/>
      <c r="H6" s="43"/>
      <c r="I6" s="4"/>
      <c r="J6" s="4"/>
    </row>
    <row r="7" spans="1:10" x14ac:dyDescent="0.25">
      <c r="A7" s="4"/>
      <c r="B7" s="5"/>
      <c r="C7" s="3"/>
      <c r="D7" s="4"/>
      <c r="E7" s="4"/>
      <c r="F7" s="4"/>
      <c r="G7" s="4"/>
      <c r="H7" s="4"/>
      <c r="I7" s="4"/>
      <c r="J7" s="4"/>
    </row>
    <row r="8" spans="1:10" x14ac:dyDescent="0.25">
      <c r="A8" s="4"/>
      <c r="B8" s="5"/>
      <c r="C8" s="4"/>
      <c r="D8" s="4"/>
      <c r="E8" s="44"/>
      <c r="F8" s="45"/>
      <c r="G8" s="45"/>
      <c r="H8" s="45"/>
      <c r="I8" s="4"/>
      <c r="J8" s="4"/>
    </row>
    <row r="9" spans="1:10" x14ac:dyDescent="0.2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/>
      <c r="B10" s="5"/>
      <c r="C10" s="3"/>
      <c r="D10" s="4"/>
      <c r="E10" s="4"/>
      <c r="F10" s="7"/>
      <c r="G10" s="4"/>
      <c r="H10" s="4"/>
      <c r="I10" s="3" t="s">
        <v>3</v>
      </c>
      <c r="J10" s="8"/>
    </row>
    <row r="11" spans="1:10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5"/>
      <c r="C12" s="3"/>
      <c r="D12" s="4"/>
      <c r="E12" s="4"/>
      <c r="F12" s="7"/>
      <c r="G12" s="4"/>
      <c r="H12" s="4"/>
      <c r="I12" s="3" t="s">
        <v>6</v>
      </c>
      <c r="J12" s="13"/>
    </row>
    <row r="13" spans="1:10" x14ac:dyDescent="0.25">
      <c r="A13" s="4"/>
      <c r="B13" s="5"/>
      <c r="C13" s="3"/>
      <c r="D13" s="4"/>
      <c r="E13" s="4"/>
      <c r="F13" s="7"/>
      <c r="G13" s="4"/>
      <c r="H13" s="4"/>
      <c r="I13" s="3" t="s">
        <v>7</v>
      </c>
      <c r="J13" s="13"/>
    </row>
    <row r="14" spans="1:10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 ht="24" x14ac:dyDescent="0.25">
      <c r="A15" s="14"/>
      <c r="B15" s="15"/>
      <c r="C15" s="16"/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8" t="s">
        <v>8</v>
      </c>
    </row>
    <row r="16" spans="1:10" ht="15.75" x14ac:dyDescent="0.25">
      <c r="A16" s="4"/>
      <c r="B16" s="5"/>
      <c r="C16" s="19"/>
      <c r="D16" s="4"/>
      <c r="E16" s="4"/>
      <c r="F16" s="4"/>
      <c r="G16" s="4"/>
      <c r="H16" s="4"/>
      <c r="I16" s="4"/>
      <c r="J16" s="20">
        <f>J17</f>
        <v>0</v>
      </c>
    </row>
    <row r="17" spans="1:10" ht="15.75" x14ac:dyDescent="0.25">
      <c r="A17" s="21"/>
      <c r="B17" s="22"/>
      <c r="C17" s="21"/>
      <c r="D17" s="23" t="s">
        <v>18</v>
      </c>
      <c r="E17" s="24" t="s">
        <v>19</v>
      </c>
      <c r="F17" s="24" t="s">
        <v>20</v>
      </c>
      <c r="G17" s="21"/>
      <c r="H17" s="21"/>
      <c r="I17" s="21"/>
      <c r="J17" s="25">
        <f>J18+J26+J32+J37</f>
        <v>0</v>
      </c>
    </row>
    <row r="18" spans="1:10" x14ac:dyDescent="0.25">
      <c r="A18" s="21"/>
      <c r="B18" s="22"/>
      <c r="C18" s="21"/>
      <c r="D18" s="23" t="s">
        <v>18</v>
      </c>
      <c r="E18" s="26" t="s">
        <v>21</v>
      </c>
      <c r="F18" s="26" t="s">
        <v>22</v>
      </c>
      <c r="G18" s="21"/>
      <c r="H18" s="21"/>
      <c r="I18" s="34"/>
      <c r="J18" s="27">
        <f>SUM(J19:J25)</f>
        <v>0</v>
      </c>
    </row>
    <row r="19" spans="1:10" ht="21.75" customHeight="1" x14ac:dyDescent="0.25">
      <c r="A19" s="4"/>
      <c r="B19" s="5"/>
      <c r="C19" s="28"/>
      <c r="D19" s="28" t="s">
        <v>23</v>
      </c>
      <c r="E19" s="29" t="s">
        <v>24</v>
      </c>
      <c r="F19" s="30" t="s">
        <v>128</v>
      </c>
      <c r="G19" s="31" t="s">
        <v>25</v>
      </c>
      <c r="H19" s="32">
        <v>5</v>
      </c>
      <c r="I19" s="35">
        <v>0</v>
      </c>
      <c r="J19" s="33">
        <f t="shared" ref="J19:J25" si="0">ROUND(I19*H19,2)</f>
        <v>0</v>
      </c>
    </row>
    <row r="20" spans="1:10" ht="22.5" customHeight="1" x14ac:dyDescent="0.25">
      <c r="A20" s="4"/>
      <c r="B20" s="5"/>
      <c r="C20" s="28"/>
      <c r="D20" s="28" t="s">
        <v>23</v>
      </c>
      <c r="E20" s="29" t="s">
        <v>27</v>
      </c>
      <c r="F20" s="30" t="s">
        <v>28</v>
      </c>
      <c r="G20" s="31" t="s">
        <v>25</v>
      </c>
      <c r="H20" s="32">
        <v>5</v>
      </c>
      <c r="I20" s="35">
        <v>0</v>
      </c>
      <c r="J20" s="33">
        <f t="shared" si="0"/>
        <v>0</v>
      </c>
    </row>
    <row r="21" spans="1:10" ht="27" customHeight="1" x14ac:dyDescent="0.25">
      <c r="A21" s="4"/>
      <c r="B21" s="5"/>
      <c r="C21" s="28"/>
      <c r="D21" s="28" t="s">
        <v>23</v>
      </c>
      <c r="E21" s="29" t="s">
        <v>30</v>
      </c>
      <c r="F21" s="30" t="s">
        <v>31</v>
      </c>
      <c r="G21" s="31" t="s">
        <v>25</v>
      </c>
      <c r="H21" s="32">
        <v>5</v>
      </c>
      <c r="I21" s="35">
        <v>0</v>
      </c>
      <c r="J21" s="33">
        <f t="shared" si="0"/>
        <v>0</v>
      </c>
    </row>
    <row r="22" spans="1:10" ht="19.5" customHeight="1" x14ac:dyDescent="0.25">
      <c r="A22" s="4"/>
      <c r="B22" s="5"/>
      <c r="C22" s="28"/>
      <c r="D22" s="28" t="s">
        <v>23</v>
      </c>
      <c r="E22" s="29" t="s">
        <v>33</v>
      </c>
      <c r="F22" s="30" t="s">
        <v>34</v>
      </c>
      <c r="G22" s="31" t="s">
        <v>25</v>
      </c>
      <c r="H22" s="32">
        <v>2.5</v>
      </c>
      <c r="I22" s="35">
        <v>0</v>
      </c>
      <c r="J22" s="33">
        <f t="shared" si="0"/>
        <v>0</v>
      </c>
    </row>
    <row r="23" spans="1:10" ht="29.25" customHeight="1" x14ac:dyDescent="0.25">
      <c r="A23" s="4"/>
      <c r="B23" s="5"/>
      <c r="C23" s="28"/>
      <c r="D23" s="28" t="s">
        <v>23</v>
      </c>
      <c r="E23" s="29" t="s">
        <v>36</v>
      </c>
      <c r="F23" s="30" t="s">
        <v>37</v>
      </c>
      <c r="G23" s="31" t="s">
        <v>25</v>
      </c>
      <c r="H23" s="32">
        <v>2.5</v>
      </c>
      <c r="I23" s="35">
        <v>0</v>
      </c>
      <c r="J23" s="33">
        <f t="shared" si="0"/>
        <v>0</v>
      </c>
    </row>
    <row r="24" spans="1:10" ht="27.75" customHeight="1" x14ac:dyDescent="0.25">
      <c r="A24" s="4"/>
      <c r="B24" s="5"/>
      <c r="C24" s="28"/>
      <c r="D24" s="28" t="s">
        <v>23</v>
      </c>
      <c r="E24" s="29" t="s">
        <v>39</v>
      </c>
      <c r="F24" s="30" t="s">
        <v>40</v>
      </c>
      <c r="G24" s="31" t="s">
        <v>25</v>
      </c>
      <c r="H24" s="32">
        <v>2.5</v>
      </c>
      <c r="I24" s="35">
        <v>0</v>
      </c>
      <c r="J24" s="33">
        <f t="shared" si="0"/>
        <v>0</v>
      </c>
    </row>
    <row r="25" spans="1:10" ht="27.75" customHeight="1" x14ac:dyDescent="0.25">
      <c r="A25" s="4"/>
      <c r="B25" s="5"/>
      <c r="C25" s="28"/>
      <c r="D25" s="28" t="s">
        <v>23</v>
      </c>
      <c r="E25" s="29" t="s">
        <v>42</v>
      </c>
      <c r="F25" s="30" t="s">
        <v>43</v>
      </c>
      <c r="G25" s="31" t="s">
        <v>25</v>
      </c>
      <c r="H25" s="32">
        <v>0</v>
      </c>
      <c r="I25" s="35">
        <v>0</v>
      </c>
      <c r="J25" s="33">
        <f t="shared" si="0"/>
        <v>0</v>
      </c>
    </row>
    <row r="26" spans="1:10" ht="18.75" customHeight="1" x14ac:dyDescent="0.25">
      <c r="A26" s="21"/>
      <c r="B26" s="22"/>
      <c r="C26" s="21"/>
      <c r="D26" s="23" t="s">
        <v>18</v>
      </c>
      <c r="E26" s="26" t="s">
        <v>35</v>
      </c>
      <c r="F26" s="26" t="s">
        <v>59</v>
      </c>
      <c r="G26" s="21"/>
      <c r="H26" s="21"/>
      <c r="I26" s="34"/>
      <c r="J26" s="27">
        <f>SUM(J27:J31)</f>
        <v>0</v>
      </c>
    </row>
    <row r="27" spans="1:10" ht="18.75" customHeight="1" x14ac:dyDescent="0.25">
      <c r="A27" s="4"/>
      <c r="B27" s="5"/>
      <c r="C27" s="28"/>
      <c r="D27" s="28" t="s">
        <v>23</v>
      </c>
      <c r="E27" s="29" t="s">
        <v>61</v>
      </c>
      <c r="F27" s="30" t="s">
        <v>62</v>
      </c>
      <c r="G27" s="31" t="s">
        <v>51</v>
      </c>
      <c r="H27" s="32">
        <v>4</v>
      </c>
      <c r="I27" s="35">
        <v>0</v>
      </c>
      <c r="J27" s="33">
        <f t="shared" ref="J27:J31" si="1">ROUND(I27*H27,2)</f>
        <v>0</v>
      </c>
    </row>
    <row r="28" spans="1:10" ht="18.75" customHeight="1" x14ac:dyDescent="0.25">
      <c r="A28" s="4"/>
      <c r="B28" s="5"/>
      <c r="C28" s="28"/>
      <c r="D28" s="28" t="s">
        <v>23</v>
      </c>
      <c r="E28" s="29" t="s">
        <v>64</v>
      </c>
      <c r="F28" s="30" t="s">
        <v>65</v>
      </c>
      <c r="G28" s="31" t="s">
        <v>51</v>
      </c>
      <c r="H28" s="32">
        <v>4</v>
      </c>
      <c r="I28" s="35">
        <v>0</v>
      </c>
      <c r="J28" s="33">
        <f t="shared" si="1"/>
        <v>0</v>
      </c>
    </row>
    <row r="29" spans="1:10" ht="18.75" customHeight="1" x14ac:dyDescent="0.25">
      <c r="A29" s="4"/>
      <c r="B29" s="5"/>
      <c r="C29" s="28"/>
      <c r="D29" s="28" t="s">
        <v>23</v>
      </c>
      <c r="E29" s="29" t="s">
        <v>67</v>
      </c>
      <c r="F29" s="30" t="s">
        <v>68</v>
      </c>
      <c r="G29" s="31" t="s">
        <v>51</v>
      </c>
      <c r="H29" s="32">
        <v>4</v>
      </c>
      <c r="I29" s="35">
        <v>0</v>
      </c>
      <c r="J29" s="33">
        <f t="shared" si="1"/>
        <v>0</v>
      </c>
    </row>
    <row r="30" spans="1:10" ht="18.75" customHeight="1" x14ac:dyDescent="0.25">
      <c r="A30" s="4"/>
      <c r="B30" s="5"/>
      <c r="C30" s="28"/>
      <c r="D30" s="28" t="s">
        <v>23</v>
      </c>
      <c r="E30" s="29" t="s">
        <v>70</v>
      </c>
      <c r="F30" s="30" t="s">
        <v>71</v>
      </c>
      <c r="G30" s="31" t="s">
        <v>51</v>
      </c>
      <c r="H30" s="32">
        <v>4</v>
      </c>
      <c r="I30" s="35">
        <v>0</v>
      </c>
      <c r="J30" s="33">
        <f t="shared" si="1"/>
        <v>0</v>
      </c>
    </row>
    <row r="31" spans="1:10" ht="18.75" customHeight="1" x14ac:dyDescent="0.25">
      <c r="A31" s="4"/>
      <c r="B31" s="5"/>
      <c r="C31" s="28"/>
      <c r="D31" s="28" t="s">
        <v>23</v>
      </c>
      <c r="E31" s="29" t="s">
        <v>73</v>
      </c>
      <c r="F31" s="30" t="s">
        <v>121</v>
      </c>
      <c r="G31" s="31" t="s">
        <v>51</v>
      </c>
      <c r="H31" s="32">
        <v>4</v>
      </c>
      <c r="I31" s="35">
        <v>0</v>
      </c>
      <c r="J31" s="33">
        <f t="shared" si="1"/>
        <v>0</v>
      </c>
    </row>
    <row r="32" spans="1:10" ht="18.75" customHeight="1" x14ac:dyDescent="0.25">
      <c r="A32" s="21"/>
      <c r="B32" s="22"/>
      <c r="C32" s="21"/>
      <c r="D32" s="23" t="s">
        <v>18</v>
      </c>
      <c r="E32" s="26" t="s">
        <v>45</v>
      </c>
      <c r="F32" s="26" t="s">
        <v>81</v>
      </c>
      <c r="G32" s="21"/>
      <c r="H32" s="21"/>
      <c r="I32" s="34"/>
      <c r="J32" s="27">
        <f>SUM(J33:J35)</f>
        <v>0</v>
      </c>
    </row>
    <row r="33" spans="1:21" ht="18.75" customHeight="1" x14ac:dyDescent="0.25">
      <c r="A33" s="4"/>
      <c r="B33" s="5"/>
      <c r="C33" s="28"/>
      <c r="D33" s="28" t="s">
        <v>23</v>
      </c>
      <c r="E33" s="29" t="s">
        <v>83</v>
      </c>
      <c r="F33" s="30" t="s">
        <v>104</v>
      </c>
      <c r="G33" s="31" t="s">
        <v>100</v>
      </c>
      <c r="H33" s="32">
        <v>1</v>
      </c>
      <c r="I33" s="35">
        <v>0</v>
      </c>
      <c r="J33" s="33">
        <f>ROUND(I33*H33,2)</f>
        <v>0</v>
      </c>
    </row>
    <row r="34" spans="1:21" x14ac:dyDescent="0.25">
      <c r="A34" s="1"/>
      <c r="B34" s="1"/>
      <c r="C34" s="1"/>
      <c r="D34" s="1"/>
      <c r="E34" s="1"/>
      <c r="F34" s="38" t="s">
        <v>101</v>
      </c>
      <c r="G34" s="39" t="s">
        <v>100</v>
      </c>
      <c r="H34" s="40">
        <v>1</v>
      </c>
      <c r="I34" s="35">
        <v>0</v>
      </c>
      <c r="J34" s="41">
        <f>ROUND(I34*H34,2)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F35" s="38" t="s">
        <v>135</v>
      </c>
      <c r="G35" s="39" t="s">
        <v>100</v>
      </c>
      <c r="H35" s="40">
        <v>1</v>
      </c>
      <c r="I35" s="35">
        <v>0</v>
      </c>
      <c r="J35" s="41">
        <f>ROUND(I35*H35,2)</f>
        <v>0</v>
      </c>
    </row>
    <row r="37" spans="1:21" ht="18.75" customHeight="1" x14ac:dyDescent="0.25">
      <c r="A37" s="21"/>
      <c r="B37" s="22"/>
      <c r="C37" s="21"/>
      <c r="D37" s="23" t="s">
        <v>18</v>
      </c>
      <c r="E37" s="26">
        <v>10</v>
      </c>
      <c r="F37" s="26" t="s">
        <v>134</v>
      </c>
      <c r="G37" s="21"/>
      <c r="H37" s="21"/>
      <c r="I37" s="34"/>
      <c r="J37" s="27">
        <f>SUM(J38:J44)</f>
        <v>0</v>
      </c>
    </row>
    <row r="38" spans="1:21" ht="18.75" customHeight="1" x14ac:dyDescent="0.25">
      <c r="A38" s="4"/>
      <c r="B38" s="5"/>
      <c r="C38" s="28"/>
      <c r="D38" s="28" t="s">
        <v>23</v>
      </c>
      <c r="E38" s="29" t="s">
        <v>83</v>
      </c>
      <c r="F38" s="30" t="s">
        <v>102</v>
      </c>
      <c r="G38" s="31" t="s">
        <v>100</v>
      </c>
      <c r="H38" s="32">
        <v>1</v>
      </c>
      <c r="I38" s="35">
        <v>0</v>
      </c>
      <c r="J38" s="33">
        <f t="shared" ref="J38:J44" si="2">ROUND(I38*H38,2)</f>
        <v>0</v>
      </c>
    </row>
    <row r="39" spans="1:21" x14ac:dyDescent="0.25">
      <c r="A39" s="1"/>
      <c r="B39" s="1"/>
      <c r="C39" s="1"/>
      <c r="D39" s="1"/>
      <c r="E39" s="1"/>
      <c r="F39" s="38" t="s">
        <v>103</v>
      </c>
      <c r="G39" s="39" t="s">
        <v>100</v>
      </c>
      <c r="H39" s="40">
        <v>1</v>
      </c>
      <c r="I39" s="35">
        <v>0</v>
      </c>
      <c r="J39" s="41">
        <f t="shared" si="2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F40" s="38" t="s">
        <v>136</v>
      </c>
      <c r="G40" s="39" t="s">
        <v>100</v>
      </c>
      <c r="H40" s="40">
        <v>1</v>
      </c>
      <c r="I40" s="35">
        <v>0</v>
      </c>
      <c r="J40" s="41">
        <f t="shared" si="2"/>
        <v>0</v>
      </c>
    </row>
    <row r="41" spans="1:21" x14ac:dyDescent="0.25">
      <c r="F41" s="38" t="s">
        <v>133</v>
      </c>
      <c r="G41" s="39" t="s">
        <v>100</v>
      </c>
      <c r="H41" s="40">
        <v>1</v>
      </c>
      <c r="I41" s="35">
        <v>0</v>
      </c>
      <c r="J41" s="41">
        <f t="shared" si="2"/>
        <v>0</v>
      </c>
    </row>
    <row r="42" spans="1:21" ht="18" customHeight="1" x14ac:dyDescent="0.25">
      <c r="A42" s="4"/>
      <c r="B42" s="5"/>
      <c r="C42" s="28"/>
      <c r="D42" s="28" t="s">
        <v>23</v>
      </c>
      <c r="E42" s="29" t="s">
        <v>83</v>
      </c>
      <c r="F42" s="30" t="s">
        <v>97</v>
      </c>
      <c r="G42" s="31" t="s">
        <v>98</v>
      </c>
      <c r="H42" s="32">
        <v>29</v>
      </c>
      <c r="I42" s="35">
        <v>0</v>
      </c>
      <c r="J42" s="33">
        <f t="shared" si="2"/>
        <v>0</v>
      </c>
    </row>
    <row r="43" spans="1:21" x14ac:dyDescent="0.25">
      <c r="F43" s="38" t="s">
        <v>99</v>
      </c>
      <c r="G43" s="39" t="s">
        <v>100</v>
      </c>
      <c r="H43" s="40">
        <v>1</v>
      </c>
      <c r="I43" s="35">
        <v>0</v>
      </c>
      <c r="J43" s="41">
        <f t="shared" si="2"/>
        <v>0</v>
      </c>
    </row>
    <row r="44" spans="1:21" x14ac:dyDescent="0.25">
      <c r="A44" s="1"/>
      <c r="B44" s="1"/>
      <c r="C44" s="1"/>
      <c r="D44" s="1"/>
      <c r="E44" s="1"/>
      <c r="F44" s="38" t="s">
        <v>120</v>
      </c>
      <c r="G44" s="39" t="s">
        <v>100</v>
      </c>
      <c r="H44" s="40">
        <v>1</v>
      </c>
      <c r="I44" s="35">
        <v>0</v>
      </c>
      <c r="J44" s="41">
        <f t="shared" si="2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mergeCells count="2">
    <mergeCell ref="E6:H6"/>
    <mergeCell ref="E8:H8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Terasa+opěrka</vt:lpstr>
      <vt:lpstr>Napojení svodů + elektro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ivanski</dc:creator>
  <cp:lastModifiedBy>Tomankovi</cp:lastModifiedBy>
  <cp:lastPrinted>2023-02-09T14:40:11Z</cp:lastPrinted>
  <dcterms:created xsi:type="dcterms:W3CDTF">2023-02-06T15:07:34Z</dcterms:created>
  <dcterms:modified xsi:type="dcterms:W3CDTF">2023-04-07T04:12:39Z</dcterms:modified>
</cp:coreProperties>
</file>