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třecha, klempíř" sheetId="1" r:id="rId4"/>
  </sheets>
</workbook>
</file>

<file path=xl/sharedStrings.xml><?xml version="1.0" encoding="utf-8"?>
<sst xmlns="http://schemas.openxmlformats.org/spreadsheetml/2006/main" uniqueCount="331">
  <si>
    <t>SOUPIS PRACÍ</t>
  </si>
  <si>
    <t>Stavba:</t>
  </si>
  <si>
    <t>OBYTNÝ SOUBOR NEORIVIERA F, FÁZE A2 (BUDOVA F1)</t>
  </si>
  <si>
    <t>Objekt:</t>
  </si>
  <si>
    <t>SO 01 - Budova F1</t>
  </si>
  <si>
    <t>Soupis:</t>
  </si>
  <si>
    <t>SO 01.1 - Podzemní patro PP, SO 01.2 - Nadzemní patro NP</t>
  </si>
  <si>
    <t>Úroveň 3:</t>
  </si>
  <si>
    <t>Podlahy, Střecha, Výrobky</t>
  </si>
  <si>
    <t>Místo:</t>
  </si>
  <si>
    <t xml:space="preserve"> </t>
  </si>
  <si>
    <t>Datum:</t>
  </si>
  <si>
    <t>19. 2. 2020</t>
  </si>
  <si>
    <t>Zadavatel:</t>
  </si>
  <si>
    <t>Horizon Modřany s.r.o.</t>
  </si>
  <si>
    <t>Projektant:</t>
  </si>
  <si>
    <t>LOXIA a.s.</t>
  </si>
  <si>
    <t>Uchazeč:</t>
  </si>
  <si>
    <t>Vyplň údaj</t>
  </si>
  <si>
    <t>Zpracovatel:</t>
  </si>
  <si>
    <t>PROPOS Liberec s.r.o.</t>
  </si>
  <si>
    <t>PČ</t>
  </si>
  <si>
    <t>Typ</t>
  </si>
  <si>
    <t>Kód</t>
  </si>
  <si>
    <t>Popis</t>
  </si>
  <si>
    <t>MJ</t>
  </si>
  <si>
    <t>Množství</t>
  </si>
  <si>
    <t>J.cena [CZK]</t>
  </si>
  <si>
    <t>Cena celkem [CZK]</t>
  </si>
  <si>
    <t>Cenová soustava</t>
  </si>
  <si>
    <t>Náklady soupisu celkem</t>
  </si>
  <si>
    <t>D</t>
  </si>
  <si>
    <t>-1</t>
  </si>
  <si>
    <t>D1</t>
  </si>
  <si>
    <t>SO 01_CE: Podzemí_CE</t>
  </si>
  <si>
    <t>1</t>
  </si>
  <si>
    <t>0</t>
  </si>
  <si>
    <t>ROZPOCET</t>
  </si>
  <si>
    <t>D2</t>
  </si>
  <si>
    <t>Podlahy</t>
  </si>
  <si>
    <t>P</t>
  </si>
  <si>
    <t>2</t>
  </si>
  <si>
    <t>D5.G.02</t>
  </si>
  <si>
    <t>Skladba G02 – podlahy teras nad stropní konstrukcí 1.PP</t>
  </si>
  <si>
    <t>22</t>
  </si>
  <si>
    <t>K</t>
  </si>
  <si>
    <t>G02.01</t>
  </si>
  <si>
    <t>penetrační nátěr podkladu ALP</t>
  </si>
  <si>
    <t>m2</t>
  </si>
  <si>
    <t>08/03</t>
  </si>
  <si>
    <t>Izolace - podlahy teras na 1PP a terasy 2NP</t>
  </si>
  <si>
    <t>HI</t>
  </si>
  <si>
    <t>4</t>
  </si>
  <si>
    <t>1246634694</t>
  </si>
  <si>
    <t xml:space="preserve">Poznámka k položce:
‒	na přechodu mezi stropní deskou a přilehlými obvodovými stěnami budou hydroizolační vrstvy vytaženy a nataveny na vnější líc žb stěny, vytažení pásu 300 mm nad UT, podkladní betonové plochy budou celoplošně penetrovány nátěrem ALP
</t>
  </si>
  <si>
    <t>VV</t>
  </si>
  <si>
    <t>"plocha teras a vstupů" 180,40</t>
  </si>
  <si>
    <t>True</t>
  </si>
  <si>
    <t>23</t>
  </si>
  <si>
    <t>G02.02</t>
  </si>
  <si>
    <t>1. vrstva parozábrana z modifikovaných asfaltových pásů s hliníkovou vložkou, tl. do 4 mm</t>
  </si>
  <si>
    <t>-1966573243</t>
  </si>
  <si>
    <t>Poznámka k položce:
‒	na přechodu mezi stropní deskou a přilehlými obvodovými stěnami budou hydroizolační vrstvy vytaženy a nataveny na vnější líc žb stěny, vytažení pásu 300 mm nad UT</t>
  </si>
  <si>
    <t>24</t>
  </si>
  <si>
    <t>G02.03</t>
  </si>
  <si>
    <t>Tepelná izolace EPS 150, tl. 100mm</t>
  </si>
  <si>
    <t>2016116611</t>
  </si>
  <si>
    <t>25</t>
  </si>
  <si>
    <t>G02.04</t>
  </si>
  <si>
    <t>1. vrstva hydroizolace z modifikovaných asfaltových samolepících pásu jako spodní vrstva, tl.min. 3mm</t>
  </si>
  <si>
    <t>neuvažováno</t>
  </si>
  <si>
    <t>26204513</t>
  </si>
  <si>
    <t>26</t>
  </si>
  <si>
    <t>G02.05</t>
  </si>
  <si>
    <t>2. vrstva hydroizolace z modifikovaných asfaltových natavitelných pásů jako vrchní vrstva, tl.min.4 mm</t>
  </si>
  <si>
    <t>1553118422</t>
  </si>
  <si>
    <t>27</t>
  </si>
  <si>
    <t>G02.06</t>
  </si>
  <si>
    <t>3. vrstva hydroizolace z modifikovaných asfaltových natavitelných pásu jako vrchní vrstva s úpravou proti prorůstání kořínků, tl.min. 5mm</t>
  </si>
  <si>
    <t>-249555858</t>
  </si>
  <si>
    <t>28</t>
  </si>
  <si>
    <t>G02.07</t>
  </si>
  <si>
    <t>separační polypropylenová textilie s plošnou hmotností min. 300 g/m2</t>
  </si>
  <si>
    <t>1788535275</t>
  </si>
  <si>
    <t>29</t>
  </si>
  <si>
    <t>G02.08</t>
  </si>
  <si>
    <t xml:space="preserve">drenážní a akumulační vrstva – profilovaná PE fólie výšky 60 mm </t>
  </si>
  <si>
    <t>1865729706</t>
  </si>
  <si>
    <t>30</t>
  </si>
  <si>
    <t>G02.09</t>
  </si>
  <si>
    <t xml:space="preserve">separační polypropylenová textilie s plošnou hmotností min. 200 g/m2, </t>
  </si>
  <si>
    <t>2027874488</t>
  </si>
  <si>
    <t>Střechy</t>
  </si>
  <si>
    <t>ST.02</t>
  </si>
  <si>
    <t>Skladba ST2 – střecha vegetační nad stropní konstrukcí 1.PP (změna na inverzní střechu)</t>
  </si>
  <si>
    <t>ST.02.01</t>
  </si>
  <si>
    <t>06/01</t>
  </si>
  <si>
    <t>Izolace - nad 1PP a 2PP</t>
  </si>
  <si>
    <t>1140120569</t>
  </si>
  <si>
    <t>"střecha nad 1.PP" 438,00</t>
  </si>
  <si>
    <t>3</t>
  </si>
  <si>
    <t>ST.02.02</t>
  </si>
  <si>
    <t>-927513533</t>
  </si>
  <si>
    <t>ST.02.03</t>
  </si>
  <si>
    <r>
      <rPr>
        <sz val="9"/>
        <color indexed="8"/>
        <rFont val="Arial CE"/>
      </rPr>
      <t xml:space="preserve">Tepelná izolace </t>
    </r>
    <r>
      <rPr>
        <sz val="9"/>
        <color indexed="17"/>
        <rFont val="Arial CE"/>
      </rPr>
      <t>X</t>
    </r>
    <r>
      <rPr>
        <sz val="9"/>
        <color indexed="8"/>
        <rFont val="Arial CE"/>
      </rPr>
      <t>PS 150, tl. 100mm</t>
    </r>
  </si>
  <si>
    <t>XPS</t>
  </si>
  <si>
    <t>-180586883</t>
  </si>
  <si>
    <t>5</t>
  </si>
  <si>
    <t>ST.02.04</t>
  </si>
  <si>
    <t>618114134</t>
  </si>
  <si>
    <t>6</t>
  </si>
  <si>
    <t>ST.02.05</t>
  </si>
  <si>
    <t>-1403008720</t>
  </si>
  <si>
    <t>7</t>
  </si>
  <si>
    <t>ST.02.06</t>
  </si>
  <si>
    <t>-1555073132</t>
  </si>
  <si>
    <t>8</t>
  </si>
  <si>
    <t>ST.02.07</t>
  </si>
  <si>
    <t>1639015672</t>
  </si>
  <si>
    <t>9</t>
  </si>
  <si>
    <t>ST.02.08</t>
  </si>
  <si>
    <t>-291639115</t>
  </si>
  <si>
    <t>10</t>
  </si>
  <si>
    <t>ST.02.09</t>
  </si>
  <si>
    <t>separační polypropylenová textilie s plošnou hmotností min. 200 g/m2,</t>
  </si>
  <si>
    <t>633723915</t>
  </si>
  <si>
    <t>ST.03</t>
  </si>
  <si>
    <t>Skladba ST3 – střecha vegetační nad stropní konstrukcí 2.PP</t>
  </si>
  <si>
    <t>12</t>
  </si>
  <si>
    <t>ST.03.01</t>
  </si>
  <si>
    <t>-775512857</t>
  </si>
  <si>
    <t>"2.PP - garáže" 743,45</t>
  </si>
  <si>
    <t>13</t>
  </si>
  <si>
    <t>ST.03.02</t>
  </si>
  <si>
    <t>-211374519</t>
  </si>
  <si>
    <t>14</t>
  </si>
  <si>
    <t>ST.03.05</t>
  </si>
  <si>
    <t>-1939997746</t>
  </si>
  <si>
    <t>15</t>
  </si>
  <si>
    <t>ST.03.06</t>
  </si>
  <si>
    <t>484374326</t>
  </si>
  <si>
    <t>16</t>
  </si>
  <si>
    <t>ST.03.07</t>
  </si>
  <si>
    <t>554698504</t>
  </si>
  <si>
    <t>17</t>
  </si>
  <si>
    <t>ST.03.08</t>
  </si>
  <si>
    <t>-1754970725</t>
  </si>
  <si>
    <t>18</t>
  </si>
  <si>
    <t>ST.03.09</t>
  </si>
  <si>
    <t>1753548592</t>
  </si>
  <si>
    <t>SO 01_F: Nadzemí_F1</t>
  </si>
  <si>
    <t>"2.NP" 5,39+4,54+4,54+4,78+4,87+4,23+5,00+2,12+1,50+6,45+6,29+5,06+4,34</t>
  </si>
  <si>
    <t>"3.-5.NP" (5,39+4,54+4,54+4,78+4,87+4,23+5,00+2,12+1,50+6,45+6,29+5,06+4,34)*3</t>
  </si>
  <si>
    <t>"6.NP" 5,06+5,45+6,48+6,45+8,61+2,51+5,33+6,29</t>
  </si>
  <si>
    <t>Součet</t>
  </si>
  <si>
    <t>D5.12</t>
  </si>
  <si>
    <r>
      <rPr>
        <sz val="10"/>
        <color indexed="14"/>
        <rFont val="Arial CE"/>
      </rPr>
      <t>Skladba F7, F13</t>
    </r>
    <r>
      <rPr>
        <sz val="10"/>
        <color indexed="17"/>
        <rFont val="Arial CE"/>
      </rPr>
      <t>, F15, F16 (F17)</t>
    </r>
    <r>
      <rPr>
        <sz val="10"/>
        <color indexed="14"/>
        <rFont val="Arial CE"/>
      </rPr>
      <t xml:space="preserve"> – podlahy teras bytů zateplené (terasy bytů v 2.NP a 6NP)</t>
    </r>
  </si>
  <si>
    <t>P.F12.01</t>
  </si>
  <si>
    <t>796385774</t>
  </si>
  <si>
    <t>"2.NP" 2,32+1,79+1,78+1,78+1,76+0,77+3,47</t>
  </si>
  <si>
    <t>"6.NP" 27,21+12,70+12,58+5,00+10,58+56,54</t>
  </si>
  <si>
    <t>P.F12.02</t>
  </si>
  <si>
    <t>parozábrana – modifikovaný asfaltový pás s AL vložkou plnící funkci parozábrany splňující požadavek na propustnost vodních par celého systému, tl. 4 mm</t>
  </si>
  <si>
    <t>-165629746</t>
  </si>
  <si>
    <t>31</t>
  </si>
  <si>
    <t>P.F12.03</t>
  </si>
  <si>
    <r>
      <rPr>
        <sz val="9"/>
        <color indexed="8"/>
        <rFont val="Arial CE"/>
      </rPr>
      <t xml:space="preserve">tepelná izolace – polystyrénové desky </t>
    </r>
    <r>
      <rPr>
        <sz val="9"/>
        <color indexed="17"/>
        <rFont val="Arial CE"/>
      </rPr>
      <t xml:space="preserve">XPS nebo </t>
    </r>
    <r>
      <rPr>
        <sz val="9"/>
        <color indexed="8"/>
        <rFont val="Arial CE"/>
      </rPr>
      <t>EPS</t>
    </r>
    <r>
      <rPr>
        <sz val="9"/>
        <color indexed="17"/>
        <rFont val="Arial CE"/>
      </rPr>
      <t>200 (dle velikosti terče pod dlažbu)</t>
    </r>
    <r>
      <rPr>
        <sz val="9"/>
        <color indexed="8"/>
        <rFont val="Arial CE"/>
      </rPr>
      <t xml:space="preserve"> s polodrážkou se spárami kladenými na vazbu, pevnost v tlaku min. </t>
    </r>
    <r>
      <rPr>
        <sz val="9"/>
        <color indexed="17"/>
        <rFont val="Arial CE"/>
      </rPr>
      <t>200</t>
    </r>
    <r>
      <rPr>
        <sz val="9"/>
        <color indexed="8"/>
        <rFont val="Arial CE"/>
      </rPr>
      <t xml:space="preserve"> kN/m2 - celková tl. 200 mm, kotvení k podkladu v souladu s ČSN jako součást systémového řešení skladby</t>
    </r>
  </si>
  <si>
    <t>XPS n. EPS200</t>
  </si>
  <si>
    <t>286091270</t>
  </si>
  <si>
    <t>32</t>
  </si>
  <si>
    <t>P.F12.04</t>
  </si>
  <si>
    <r>
      <rPr>
        <sz val="9"/>
        <color indexed="8"/>
        <rFont val="Arial CE"/>
      </rPr>
      <t xml:space="preserve">spádová vrstva, sklon 2,0% – polystyrénové spádové desky </t>
    </r>
    <r>
      <rPr>
        <sz val="9"/>
        <color indexed="17"/>
        <rFont val="Arial CE"/>
      </rPr>
      <t xml:space="preserve">XPS nebo </t>
    </r>
    <r>
      <rPr>
        <sz val="9"/>
        <color indexed="8"/>
        <rFont val="Arial CE"/>
      </rPr>
      <t>EPS</t>
    </r>
    <r>
      <rPr>
        <sz val="9"/>
        <color indexed="17"/>
        <rFont val="Arial CE"/>
      </rPr>
      <t>200 (dle velikosti terče pod dlažbu)</t>
    </r>
    <r>
      <rPr>
        <sz val="9"/>
        <color indexed="8"/>
        <rFont val="Arial CE"/>
      </rPr>
      <t xml:space="preserve">, pevnost v tlaku min. </t>
    </r>
    <r>
      <rPr>
        <sz val="9"/>
        <color indexed="17"/>
        <rFont val="Arial CE"/>
      </rPr>
      <t>200</t>
    </r>
    <r>
      <rPr>
        <sz val="9"/>
        <color indexed="8"/>
        <rFont val="Arial CE"/>
      </rPr>
      <t xml:space="preserve"> kN/m2 – tl.40 - 100 mm, (překrytí s deskami EPS spodní vrstvy min. 200 mm), kotvení k podkladu v souladu s ČSN jako součást systémového řešení skladby</t>
    </r>
  </si>
  <si>
    <t>2033909870</t>
  </si>
  <si>
    <t>33</t>
  </si>
  <si>
    <t>P.F12.05</t>
  </si>
  <si>
    <t>1. vrstva hydroizolace z modifikovaných asfaltových pásů, tl. do 3 mm, kotveno k podkladu</t>
  </si>
  <si>
    <t>-1520128494</t>
  </si>
  <si>
    <t>34</t>
  </si>
  <si>
    <t>P.F12.06</t>
  </si>
  <si>
    <t>2. vrstva hydroizolace z modifikovaných asf. natavitelných pásů jako vrchní vrstva, tl. min. 4 mm</t>
  </si>
  <si>
    <t>7791303</t>
  </si>
  <si>
    <t>2. vrstva doplněna pod rektifikační terče přířezy z hydroizolace z modifikovaných asf. natavitelných s břidičným posypem s přesahem (místo vrsty geotextilie)</t>
  </si>
  <si>
    <t>35</t>
  </si>
  <si>
    <t>P.F12.07</t>
  </si>
  <si>
    <t>separační polypropylenová textilie s plošnou hmotností min. 300 g/m2, umístění pod plochou plastové podložky s přesahem</t>
  </si>
  <si>
    <t>X</t>
  </si>
  <si>
    <t>07/01</t>
  </si>
  <si>
    <t>Betonová dlažba terasy 6NP</t>
  </si>
  <si>
    <t>-1393909748</t>
  </si>
  <si>
    <t>36</t>
  </si>
  <si>
    <t>P.F12.08</t>
  </si>
  <si>
    <t>plastové podložky pod dlažbu min. tl. 15 mm, průměr terče cca. 160 mm (vyrovnávající spád, dlažba bude v jedné rovině)</t>
  </si>
  <si>
    <t>739943902</t>
  </si>
  <si>
    <t>37</t>
  </si>
  <si>
    <t>P.F12.09</t>
  </si>
  <si>
    <t>nášlapná vrstva - betonové dlaždice plošně tryskané (mrazuvzdorné, protiskluzné) na plastových vyrovnávacích podložkách - tl. dlaždic 40 mm</t>
  </si>
  <si>
    <t>-1509326678</t>
  </si>
  <si>
    <t>včetně pororoštů při vstupech na terasy (viz též detail D12B)</t>
  </si>
  <si>
    <t xml:space="preserve">Poznámka k položce:
Poznámky:
‒	na přechodu mezi stropní deskou a přilehlými obvodovými stěnami budou hydroizolační vrstvy vytaženy a nataveny na vnější líc žlb stěny, vytažení pásu na svislé plochy min. 300 mm, podkladní betonové plochy budou celoplošně penetrovány nátěrem ALP
‒	odvodnění balkonů bude řešeno systémovými podlahovými vpustěmi s integrovanou hydroizolační manžetou s napojením na hydroizolační systém, temperované (např. výrobek Topwet)
spárořez dlažby teras bude realizován bez viditelných zlomů (zborcená plocha)
</t>
  </si>
  <si>
    <t>D.ST1</t>
  </si>
  <si>
    <t>Skladba ST1 – střešní plášť-nepochozí</t>
  </si>
  <si>
    <t>ST1.01</t>
  </si>
  <si>
    <t>06/02</t>
  </si>
  <si>
    <t>Izolace - střechy</t>
  </si>
  <si>
    <t>78666040</t>
  </si>
  <si>
    <t>"střecha nad 6.NP" 566,60</t>
  </si>
  <si>
    <t>"střešní atiky"</t>
  </si>
  <si>
    <t>(1,50+17,136+40,053+0,70*4+4,948+6,98+3,645+1,523+3,425+13,779+12,045+1,907+14,407)*1,20</t>
  </si>
  <si>
    <t>ST1.02</t>
  </si>
  <si>
    <t xml:space="preserve">parozábrana – modifikovaný asfaltový pás s AL vložkou plnící funkci parozábrany splňující požadavek na propustnost vodních par celého systému, tl. 4 mm, </t>
  </si>
  <si>
    <t>546397877</t>
  </si>
  <si>
    <t>ST1.03</t>
  </si>
  <si>
    <t>spádová vrstva, sklon 2,0% – polystyrénové spádové klíny EPS, pevnost v tlaku min. 100 KN/m2 – celková tl. min. 20 mm (max.300 mm)</t>
  </si>
  <si>
    <t>-230473440</t>
  </si>
  <si>
    <t>ST1.04</t>
  </si>
  <si>
    <t>tepelná izolace – polystyrénové desky EPS se spárami kladenými na vazbu (překrytí se spádovými deskami min. 200 mm), pevnost v tlaku min. 100 KN/m2 -celková tl. 160mm, kotvení v souladu s ČSN a součástí systémového řešení dodávky střešního pláště</t>
  </si>
  <si>
    <t>-1499600050</t>
  </si>
  <si>
    <t>ST1.05</t>
  </si>
  <si>
    <t>1. vrstva hydroizolace z modifikovaných asfaltových pásů, tl. 3 mm</t>
  </si>
  <si>
    <t>-176200536</t>
  </si>
  <si>
    <t>ST1.06</t>
  </si>
  <si>
    <t>2. vrstva hydroizolace z modifikovaných asfaltových natavitelných pásů s břidličným posypem jako vrchní vrstva, min. tl. 4 mm, klasifikace Broof(t3)</t>
  </si>
  <si>
    <t>1901473914</t>
  </si>
  <si>
    <t>D.ST4</t>
  </si>
  <si>
    <t>Skladba ST4 – střešní plášť– výtahová šachta</t>
  </si>
  <si>
    <t>ST4.01</t>
  </si>
  <si>
    <t>1888778505</t>
  </si>
  <si>
    <t>"střecha nad 6.NP" 2,31*2,51</t>
  </si>
  <si>
    <t>ST4.02</t>
  </si>
  <si>
    <t>-1902603479</t>
  </si>
  <si>
    <t>ST4.03</t>
  </si>
  <si>
    <t>spádová vrstva, sklon 2,0% – polystyrénové spádové klíny EPS, pevnost v tlaku min. 100 KN/m2 – celková tl. min. 20 mm (max.240 mm)</t>
  </si>
  <si>
    <t>1269178895</t>
  </si>
  <si>
    <t>ST4.04</t>
  </si>
  <si>
    <t>414875705</t>
  </si>
  <si>
    <t>11</t>
  </si>
  <si>
    <t>ST4.05</t>
  </si>
  <si>
    <t>-394854374</t>
  </si>
  <si>
    <t>ST4.06</t>
  </si>
  <si>
    <t>-1177140340</t>
  </si>
  <si>
    <t>D.ST5</t>
  </si>
  <si>
    <t>Skladba ST5 – střešní plášť – technická terasa pod venkovní VZT jednotkou</t>
  </si>
  <si>
    <t>ST5.01</t>
  </si>
  <si>
    <t>2041773274</t>
  </si>
  <si>
    <t>"střecha nad 6.NP" 5,00*2,65</t>
  </si>
  <si>
    <t>ST5.02</t>
  </si>
  <si>
    <t>parozábrana – modifikované asfaltové pásy s vložkou z AL (ref. výrobek Foalbit AL S40) tl. 5 mm</t>
  </si>
  <si>
    <t>-770103501</t>
  </si>
  <si>
    <t>ST5.03</t>
  </si>
  <si>
    <t>výplňová a tepelně-izolační vrstva – celková tloušťka cca 350mm</t>
  </si>
  <si>
    <t>1171114138</t>
  </si>
  <si>
    <t>ST5.04</t>
  </si>
  <si>
    <t>separační vrstva - PE fólie ve spojích s přesahem a přelepením</t>
  </si>
  <si>
    <t>-1807368066</t>
  </si>
  <si>
    <t>ST5.05</t>
  </si>
  <si>
    <t>2x cetris deska (místo podkladního betonu)</t>
  </si>
  <si>
    <t>-689065686</t>
  </si>
  <si>
    <t>ST5.06</t>
  </si>
  <si>
    <t>§	1. vrstva hydroizolace z modifikovaných asfaltových pásů s vložkou ze skelné nebo polyesterové tkaniny (případně kombinace) tl. min. 2,5 mm - samolepící (ref. výrobek Sopralene Flam Stick PG)</t>
  </si>
  <si>
    <t>1768853337</t>
  </si>
  <si>
    <t>19</t>
  </si>
  <si>
    <t>ST5.07</t>
  </si>
  <si>
    <t>2. vrstva hydroizolace z modifikovaných asfaltových pásů s dvojitou výztuží, s vložkou ze skelné nebo polyesterové tkaniny (případně kombinace), s povrchem chráněným břidličnou drtí, tl. asfalt. pásu (bez břidlice) min. 4 mm(referenční výrobek Sopralene</t>
  </si>
  <si>
    <t>-626367519</t>
  </si>
  <si>
    <t>Výrobky</t>
  </si>
  <si>
    <t>D4</t>
  </si>
  <si>
    <t>02_04.5: Střešní výlez; Přepad</t>
  </si>
  <si>
    <t>OV.F_00</t>
  </si>
  <si>
    <t>Položky obsahují D+M a veškeré potřebné upevňovací prvky, kotvící materiál, doplňky, pomocné prvky a - stavební přípomoce spojené s instalací výrobků - podrobný popis viz tabulky výrobků</t>
  </si>
  <si>
    <t>-1456297439</t>
  </si>
  <si>
    <t>přepad Topwet 6NP</t>
  </si>
  <si>
    <t>ks</t>
  </si>
  <si>
    <t>06/03</t>
  </si>
  <si>
    <t>-614480629</t>
  </si>
  <si>
    <t>OCE.xx1</t>
  </si>
  <si>
    <t xml:space="preserve">D+M - střešní výlez 1500/1000mm - kompletní dodávka a montáž včetně kování, povrchové úpravy a všech doplňků dle tabulky prvků </t>
  </si>
  <si>
    <t>06/20</t>
  </si>
  <si>
    <t>Výlez na střechu-světlík</t>
  </si>
  <si>
    <t>D3</t>
  </si>
  <si>
    <t>02_04.4: Klempířské výrobky</t>
  </si>
  <si>
    <t>74</t>
  </si>
  <si>
    <t>K.F_00</t>
  </si>
  <si>
    <r>
      <rPr>
        <sz val="9"/>
        <color indexed="8"/>
        <rFont val="Arial CE"/>
      </rPr>
      <t>Položky obsahují D+M a veškeré potřebné upevňovací a podkladní (např. XPS do klínu</t>
    </r>
    <r>
      <rPr>
        <sz val="9"/>
        <color indexed="17"/>
        <rFont val="Arial CE"/>
      </rPr>
      <t>, překližky, OSB desky</t>
    </r>
    <r>
      <rPr>
        <sz val="9"/>
        <color indexed="8"/>
        <rFont val="Arial CE"/>
      </rPr>
      <t>) prvky, kotvící materiál, doplňky, pomocné prvky a - stavební přípomoce spojené s instalací výrobků - podrobný popis viz tabulky výrobků</t>
    </r>
  </si>
  <si>
    <t>1136809296</t>
  </si>
  <si>
    <t>75</t>
  </si>
  <si>
    <t>K01</t>
  </si>
  <si>
    <t>D+M - parapet r.š. 264,13mm - Hliník 0,7mm, lakování / poplastování RAL - 7016</t>
  </si>
  <si>
    <t>m</t>
  </si>
  <si>
    <t>OKENNÍ PARAPET</t>
  </si>
  <si>
    <t>06/10</t>
  </si>
  <si>
    <t>Klempíř</t>
  </si>
  <si>
    <t>1242686661</t>
  </si>
  <si>
    <t>76</t>
  </si>
  <si>
    <t>K02</t>
  </si>
  <si>
    <t>D+M - oplechování r.š. 600,8mm - Hliník 0,7mm, lakování / poplastování RAL - 7016</t>
  </si>
  <si>
    <t>OSTATNÍ KLEMPÍŘ CELKEM</t>
  </si>
  <si>
    <t>-1607826603</t>
  </si>
  <si>
    <t>77</t>
  </si>
  <si>
    <t>K03</t>
  </si>
  <si>
    <t>D+M - oplechování r.š. 486,66mm - Hliník 0,7mm, lakování / poplastování RAL - 7016</t>
  </si>
  <si>
    <t>-1623042459</t>
  </si>
  <si>
    <t>78</t>
  </si>
  <si>
    <t>K04</t>
  </si>
  <si>
    <t>D+M - oplechování r.š. 268,38mm - Hliník 2mm, lakování / poplastování RAL - 7016</t>
  </si>
  <si>
    <t>-1714999699</t>
  </si>
  <si>
    <t>79</t>
  </si>
  <si>
    <t>K05</t>
  </si>
  <si>
    <t>D+M - Celoplošné oplechování střešní šachet TZB - Hliník, lakování / poplastování RAL - 7016</t>
  </si>
  <si>
    <t>2044929675</t>
  </si>
  <si>
    <t>80</t>
  </si>
  <si>
    <t>K06</t>
  </si>
  <si>
    <t>D+M - oplechování r.š. 219,9mm - Hliník 0,7mm, lakování / poplastování RAL - 7016</t>
  </si>
  <si>
    <t>-1401788404</t>
  </si>
  <si>
    <t>81</t>
  </si>
  <si>
    <t>K07</t>
  </si>
  <si>
    <t>D+M - oplechování r.š. 510,22mm - Hliník 0,7mm, lakování / poplastování RAL - 7016</t>
  </si>
  <si>
    <t>-127621167</t>
  </si>
  <si>
    <t>82</t>
  </si>
  <si>
    <t>K08</t>
  </si>
  <si>
    <t>D+M - oplechování r.š. 655,63mm - Hliník 0,7mm, lakování / poplastování RAL - 7016</t>
  </si>
  <si>
    <t>-220600226</t>
  </si>
  <si>
    <t>83</t>
  </si>
  <si>
    <t>K09</t>
  </si>
  <si>
    <t>D+M - oplechování r.š. 149,72mm - Hliník 0,7mm, lakování / poplastování RAL - 7016</t>
  </si>
  <si>
    <t>SPODNÍ STAVBA</t>
  </si>
  <si>
    <t>127639821</t>
  </si>
  <si>
    <t>Ostatní</t>
  </si>
  <si>
    <t>střešní nástavby - šachty tzb - kompletní konstrukce</t>
  </si>
  <si>
    <t>05/30</t>
  </si>
  <si>
    <t>střešní nástavby - šachty tzb</t>
  </si>
  <si>
    <t>viz půdorys střechy a detail D22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</si>
</sst>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#,##0.000"/>
  </numFmts>
  <fonts count="26">
    <font>
      <sz val="11"/>
      <color indexed="8"/>
      <name val="Calibri"/>
    </font>
    <font>
      <sz val="14"/>
      <color indexed="8"/>
      <name val="Calibri"/>
    </font>
    <font>
      <b val="1"/>
      <sz val="14"/>
      <color indexed="8"/>
      <name val="Arial CE"/>
    </font>
    <font>
      <sz val="10"/>
      <color indexed="11"/>
      <name val="Arial CE"/>
    </font>
    <font>
      <sz val="8"/>
      <color indexed="11"/>
      <name val="Arial CE"/>
    </font>
    <font>
      <b val="1"/>
      <sz val="11"/>
      <color indexed="8"/>
      <name val="Arial CE"/>
    </font>
    <font>
      <sz val="10"/>
      <color indexed="8"/>
      <name val="Arial CE"/>
    </font>
    <font>
      <sz val="9"/>
      <color indexed="8"/>
      <name val="Arial CE"/>
    </font>
    <font>
      <b val="1"/>
      <sz val="12"/>
      <color indexed="13"/>
      <name val="Arial CE"/>
    </font>
    <font>
      <sz val="8"/>
      <color indexed="8"/>
      <name val="Arial CE"/>
    </font>
    <font>
      <b val="1"/>
      <sz val="8"/>
      <color indexed="8"/>
      <name val="Arial CE"/>
    </font>
    <font>
      <sz val="8"/>
      <color indexed="14"/>
      <name val="Arial CE"/>
    </font>
    <font>
      <sz val="12"/>
      <color indexed="14"/>
      <name val="Arial CE"/>
    </font>
    <font>
      <sz val="7"/>
      <color indexed="11"/>
      <name val="Arial CE"/>
    </font>
    <font>
      <i val="1"/>
      <sz val="7"/>
      <color indexed="11"/>
      <name val="Arial CE"/>
    </font>
    <font>
      <sz val="10"/>
      <color indexed="14"/>
      <name val="Arial CE"/>
    </font>
    <font>
      <sz val="12"/>
      <color indexed="8"/>
      <name val="Arial Narrow"/>
    </font>
    <font>
      <b val="1"/>
      <sz val="12"/>
      <color indexed="8"/>
      <name val="Arial Narrow"/>
    </font>
    <font>
      <b val="1"/>
      <sz val="12"/>
      <color indexed="17"/>
      <name val="Arial CE"/>
    </font>
    <font>
      <sz val="8"/>
      <color indexed="18"/>
      <name val="Arial CE"/>
    </font>
    <font>
      <sz val="9"/>
      <color indexed="17"/>
      <name val="Arial CE"/>
    </font>
    <font>
      <sz val="8"/>
      <color indexed="17"/>
      <name val="Arial CE"/>
    </font>
    <font>
      <sz val="10"/>
      <color indexed="17"/>
      <name val="Arial CE"/>
    </font>
    <font>
      <i val="1"/>
      <sz val="9"/>
      <color indexed="17"/>
      <name val="Arial CE"/>
    </font>
    <font>
      <sz val="8"/>
      <color indexed="21"/>
      <name val="Arial CE"/>
    </font>
    <font>
      <b val="1"/>
      <sz val="8"/>
      <color indexed="17"/>
      <name val="Arial CE"/>
    </font>
  </fonts>
  <fills count="13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9"/>
        <bgColor auto="1"/>
      </patternFill>
    </fill>
    <fill>
      <patternFill patternType="solid">
        <fgColor indexed="20"/>
        <bgColor auto="1"/>
      </patternFill>
    </fill>
    <fill>
      <patternFill patternType="solid">
        <fgColor indexed="22"/>
        <bgColor auto="1"/>
      </patternFill>
    </fill>
    <fill>
      <patternFill patternType="solid">
        <fgColor indexed="23"/>
        <bgColor auto="1"/>
      </patternFill>
    </fill>
    <fill>
      <patternFill patternType="solid">
        <fgColor indexed="24"/>
        <bgColor auto="1"/>
      </patternFill>
    </fill>
    <fill>
      <patternFill patternType="solid">
        <fgColor indexed="25"/>
        <bgColor auto="1"/>
      </patternFill>
    </fill>
    <fill>
      <patternFill patternType="solid">
        <fgColor indexed="26"/>
        <bgColor auto="1"/>
      </patternFill>
    </fill>
  </fills>
  <borders count="47">
    <border>
      <left/>
      <right/>
      <top/>
      <bottom/>
      <diagonal/>
    </border>
    <border>
      <left style="thin">
        <color indexed="10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10"/>
      </right>
      <top/>
      <bottom/>
      <diagonal/>
    </border>
    <border>
      <left/>
      <right/>
      <top/>
      <bottom style="hair">
        <color indexed="11"/>
      </bottom>
      <diagonal/>
    </border>
    <border>
      <left/>
      <right style="thin">
        <color indexed="8"/>
      </right>
      <top/>
      <bottom style="hair">
        <color indexed="11"/>
      </bottom>
      <diagonal/>
    </border>
    <border>
      <left style="thin">
        <color indexed="8"/>
      </left>
      <right style="hair">
        <color indexed="11"/>
      </right>
      <top/>
      <bottom/>
      <diagonal/>
    </border>
    <border>
      <left style="hair">
        <color indexed="11"/>
      </left>
      <right/>
      <top style="hair">
        <color indexed="11"/>
      </top>
      <bottom style="hair">
        <color indexed="11"/>
      </bottom>
      <diagonal/>
    </border>
    <border>
      <left/>
      <right/>
      <top style="hair">
        <color indexed="11"/>
      </top>
      <bottom style="hair">
        <color indexed="11"/>
      </bottom>
      <diagonal/>
    </border>
    <border>
      <left/>
      <right style="thin">
        <color indexed="8"/>
      </right>
      <top style="hair">
        <color indexed="11"/>
      </top>
      <bottom style="hair">
        <color indexed="11"/>
      </bottom>
      <diagonal/>
    </border>
    <border>
      <left/>
      <right/>
      <top style="hair">
        <color indexed="11"/>
      </top>
      <bottom/>
      <diagonal/>
    </border>
    <border>
      <left/>
      <right style="thin">
        <color indexed="8"/>
      </right>
      <top style="hair">
        <color indexed="11"/>
      </top>
      <bottom/>
      <diagonal/>
    </border>
    <border>
      <left/>
      <right/>
      <top/>
      <bottom style="thin">
        <color indexed="8"/>
      </bottom>
      <diagonal/>
    </border>
    <border>
      <left style="hair">
        <color indexed="11"/>
      </left>
      <right style="hair">
        <color indexed="11"/>
      </right>
      <top style="hair">
        <color indexed="11"/>
      </top>
      <bottom style="hair">
        <color indexed="11"/>
      </bottom>
      <diagonal/>
    </border>
    <border>
      <left style="hair">
        <color indexed="11"/>
      </left>
      <right style="thin">
        <color indexed="8"/>
      </right>
      <top style="hair">
        <color indexed="11"/>
      </top>
      <bottom style="hair">
        <color indexed="1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hair">
        <color indexed="11"/>
      </left>
      <right style="thin">
        <color indexed="8"/>
      </right>
      <top/>
      <bottom/>
      <diagonal/>
    </border>
    <border>
      <left/>
      <right/>
      <top style="hair">
        <color indexed="11"/>
      </top>
      <bottom style="thin">
        <color indexed="8"/>
      </bottom>
      <diagonal/>
    </border>
    <border>
      <left/>
      <right style="thin">
        <color indexed="8"/>
      </right>
      <top style="hair">
        <color indexed="11"/>
      </top>
      <bottom style="thin">
        <color indexed="8"/>
      </bottom>
      <diagonal/>
    </border>
    <border>
      <left/>
      <right/>
      <top style="thin">
        <color indexed="8"/>
      </top>
      <bottom style="hair">
        <color indexed="11"/>
      </bottom>
      <diagonal/>
    </border>
    <border>
      <left/>
      <right style="thin">
        <color indexed="8"/>
      </right>
      <top style="thin">
        <color indexed="8"/>
      </top>
      <bottom style="hair">
        <color indexed="1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/>
      <bottom style="thin">
        <color indexed="10"/>
      </bottom>
      <diagonal/>
    </border>
    <border>
      <left style="thin">
        <color indexed="8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182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fillId="2" borderId="1" applyNumberFormat="0" applyFont="1" applyFill="1" applyBorder="1" applyAlignment="1" applyProtection="0">
      <alignment vertical="bottom"/>
    </xf>
    <xf numFmtId="0" fontId="0" fillId="2" borderId="2" applyNumberFormat="0" applyFont="1" applyFill="1" applyBorder="1" applyAlignment="1" applyProtection="0">
      <alignment vertical="bottom"/>
    </xf>
    <xf numFmtId="0" fontId="0" fillId="2" borderId="3" applyNumberFormat="0" applyFont="1" applyFill="1" applyBorder="1" applyAlignment="1" applyProtection="0">
      <alignment vertical="bottom"/>
    </xf>
    <xf numFmtId="0" fontId="0" fillId="2" borderId="4" applyNumberFormat="0" applyFont="1" applyFill="1" applyBorder="1" applyAlignment="1" applyProtection="0">
      <alignment vertical="bottom"/>
    </xf>
    <xf numFmtId="0" fontId="0" fillId="2" borderId="5" applyNumberFormat="0" applyFont="1" applyFill="1" applyBorder="1" applyAlignment="1" applyProtection="0">
      <alignment vertical="bottom"/>
    </xf>
    <xf numFmtId="0" fontId="0" fillId="2" borderId="6" applyNumberFormat="0" applyFont="1" applyFill="1" applyBorder="1" applyAlignment="1" applyProtection="0">
      <alignment vertical="bottom"/>
    </xf>
    <xf numFmtId="0" fontId="0" fillId="2" borderId="7" applyNumberFormat="0" applyFont="1" applyFill="1" applyBorder="1" applyAlignment="1" applyProtection="0">
      <alignment vertical="bottom"/>
    </xf>
    <xf numFmtId="0" fontId="0" fillId="2" borderId="8" applyNumberFormat="0" applyFont="1" applyFill="1" applyBorder="1" applyAlignment="1" applyProtection="0">
      <alignment vertical="bottom"/>
    </xf>
    <xf numFmtId="0" fontId="0" fillId="2" borderId="9" applyNumberFormat="0" applyFont="1" applyFill="1" applyBorder="1" applyAlignment="1" applyProtection="0">
      <alignment vertical="bottom"/>
    </xf>
    <xf numFmtId="49" fontId="2" fillId="2" borderId="10" applyNumberFormat="1" applyFont="1" applyFill="1" applyBorder="1" applyAlignment="1" applyProtection="0">
      <alignment horizontal="left" vertical="bottom"/>
    </xf>
    <xf numFmtId="0" fontId="0" fillId="2" borderId="10" applyNumberFormat="0" applyFont="1" applyFill="1" applyBorder="1" applyAlignment="1" applyProtection="0">
      <alignment vertical="bottom"/>
    </xf>
    <xf numFmtId="0" fontId="0" fillId="2" borderId="11" applyNumberFormat="0" applyFont="1" applyFill="1" applyBorder="1" applyAlignment="1" applyProtection="0">
      <alignment vertical="bottom"/>
    </xf>
    <xf numFmtId="0" fontId="0" fillId="2" borderId="12" applyNumberFormat="0" applyFont="1" applyFill="1" applyBorder="1" applyAlignment="1" applyProtection="0">
      <alignment vertical="bottom"/>
    </xf>
    <xf numFmtId="49" fontId="3" fillId="2" borderId="10" applyNumberFormat="1" applyFont="1" applyFill="1" applyBorder="1" applyAlignment="1" applyProtection="0">
      <alignment horizontal="left" vertical="bottom"/>
    </xf>
    <xf numFmtId="49" fontId="3" fillId="2" borderId="10" applyNumberFormat="1" applyFont="1" applyFill="1" applyBorder="1" applyAlignment="1" applyProtection="0">
      <alignment horizontal="left" vertical="center" wrapText="1"/>
    </xf>
    <xf numFmtId="0" fontId="3" fillId="2" borderId="10" applyNumberFormat="0" applyFont="1" applyFill="1" applyBorder="1" applyAlignment="1" applyProtection="0">
      <alignment horizontal="left" vertical="center" wrapText="1"/>
    </xf>
    <xf numFmtId="49" fontId="3" fillId="2" borderId="10" applyNumberFormat="1" applyFont="1" applyFill="1" applyBorder="1" applyAlignment="1" applyProtection="0">
      <alignment horizontal="left" vertical="center"/>
    </xf>
    <xf numFmtId="49" fontId="4" fillId="2" borderId="10" applyNumberFormat="1" applyFont="1" applyFill="1" applyBorder="1" applyAlignment="1" applyProtection="0">
      <alignment horizontal="left" vertical="bottom"/>
    </xf>
    <xf numFmtId="0" fontId="4" fillId="2" borderId="10" applyNumberFormat="0" applyFont="1" applyFill="1" applyBorder="1" applyAlignment="1" applyProtection="0">
      <alignment horizontal="left" vertical="bottom"/>
    </xf>
    <xf numFmtId="49" fontId="5" fillId="2" borderId="10" applyNumberFormat="1" applyFont="1" applyFill="1" applyBorder="1" applyAlignment="1" applyProtection="0">
      <alignment horizontal="left" vertical="center" wrapText="1"/>
    </xf>
    <xf numFmtId="0" fontId="5" fillId="2" borderId="10" applyNumberFormat="0" applyFont="1" applyFill="1" applyBorder="1" applyAlignment="1" applyProtection="0">
      <alignment horizontal="left" vertical="center" wrapText="1"/>
    </xf>
    <xf numFmtId="49" fontId="6" fillId="2" borderId="10" applyNumberFormat="1" applyFont="1" applyFill="1" applyBorder="1" applyAlignment="1" applyProtection="0">
      <alignment horizontal="left" vertical="bottom"/>
    </xf>
    <xf numFmtId="49" fontId="6" fillId="2" borderId="10" applyNumberFormat="1" applyFont="1" applyFill="1" applyBorder="1" applyAlignment="1" applyProtection="0">
      <alignment horizontal="left" vertical="center" wrapText="1"/>
    </xf>
    <xf numFmtId="0" fontId="0" fillId="2" borderId="13" applyNumberFormat="0" applyFont="1" applyFill="1" applyBorder="1" applyAlignment="1" applyProtection="0">
      <alignment vertical="bottom"/>
    </xf>
    <xf numFmtId="0" fontId="0" fillId="2" borderId="14" applyNumberFormat="0" applyFont="1" applyFill="1" applyBorder="1" applyAlignment="1" applyProtection="0">
      <alignment vertical="bottom"/>
    </xf>
    <xf numFmtId="0" fontId="0" fillId="2" borderId="15" applyNumberFormat="0" applyFont="1" applyFill="1" applyBorder="1" applyAlignment="1" applyProtection="0">
      <alignment vertical="bottom"/>
    </xf>
    <xf numFmtId="49" fontId="7" fillId="3" borderId="16" applyNumberFormat="1" applyFont="1" applyFill="1" applyBorder="1" applyAlignment="1" applyProtection="0">
      <alignment horizontal="center" vertical="center" wrapText="1"/>
    </xf>
    <xf numFmtId="49" fontId="7" fillId="3" borderId="17" applyNumberFormat="1" applyFont="1" applyFill="1" applyBorder="1" applyAlignment="1" applyProtection="0">
      <alignment horizontal="center" vertical="center" wrapText="1"/>
    </xf>
    <xf numFmtId="49" fontId="7" fillId="3" borderId="18" applyNumberFormat="1" applyFont="1" applyFill="1" applyBorder="1" applyAlignment="1" applyProtection="0">
      <alignment horizontal="center" vertical="center" wrapText="1"/>
    </xf>
    <xf numFmtId="49" fontId="8" fillId="2" borderId="19" applyNumberFormat="1" applyFont="1" applyFill="1" applyBorder="1" applyAlignment="1" applyProtection="0">
      <alignment horizontal="left" vertical="bottom"/>
    </xf>
    <xf numFmtId="0" fontId="0" fillId="2" borderId="19" applyNumberFormat="0" applyFont="1" applyFill="1" applyBorder="1" applyAlignment="1" applyProtection="0">
      <alignment vertical="bottom"/>
    </xf>
    <xf numFmtId="4" fontId="8" fillId="2" borderId="19" applyNumberFormat="1" applyFont="1" applyFill="1" applyBorder="1" applyAlignment="1" applyProtection="0">
      <alignment vertical="bottom"/>
    </xf>
    <xf numFmtId="0" fontId="0" fillId="2" borderId="20" applyNumberFormat="0" applyFont="1" applyFill="1" applyBorder="1" applyAlignment="1" applyProtection="0">
      <alignment vertical="bottom"/>
    </xf>
    <xf numFmtId="49" fontId="9" fillId="2" borderId="10" applyNumberFormat="1" applyFont="1" applyFill="1" applyBorder="1" applyAlignment="1" applyProtection="0">
      <alignment horizontal="left" vertical="bottom"/>
    </xf>
    <xf numFmtId="4" fontId="10" fillId="2" borderId="10" applyNumberFormat="1" applyFont="1" applyFill="1" applyBorder="1" applyAlignment="1" applyProtection="0">
      <alignment vertical="bottom"/>
    </xf>
    <xf numFmtId="49" fontId="11" fillId="2" borderId="10" applyNumberFormat="1" applyFont="1" applyFill="1" applyBorder="1" applyAlignment="1" applyProtection="0">
      <alignment horizontal="left" vertical="bottom"/>
    </xf>
    <xf numFmtId="49" fontId="12" fillId="2" borderId="10" applyNumberFormat="1" applyFont="1" applyFill="1" applyBorder="1" applyAlignment="1" applyProtection="0">
      <alignment horizontal="left" vertical="bottom"/>
    </xf>
    <xf numFmtId="4" fontId="12" fillId="2" borderId="10" applyNumberFormat="1" applyFont="1" applyFill="1" applyBorder="1" applyAlignment="1" applyProtection="0">
      <alignment vertical="bottom"/>
    </xf>
    <xf numFmtId="49" fontId="11" fillId="2" borderId="10" applyNumberFormat="1" applyFont="1" applyFill="1" applyBorder="1" applyAlignment="1" applyProtection="0">
      <alignment horizontal="center" vertical="bottom"/>
    </xf>
    <xf numFmtId="4" fontId="0" fillId="2" borderId="10" applyNumberFormat="1" applyFont="1" applyFill="1" applyBorder="1" applyAlignment="1" applyProtection="0">
      <alignment vertical="center"/>
    </xf>
    <xf numFmtId="0" fontId="13" fillId="2" borderId="10" applyNumberFormat="0" applyFont="1" applyFill="1" applyBorder="1" applyAlignment="1" applyProtection="0">
      <alignment horizontal="left" vertical="bottom"/>
    </xf>
    <xf numFmtId="0" fontId="14" fillId="2" borderId="10" applyNumberFormat="0" applyFont="1" applyFill="1" applyBorder="1" applyAlignment="1" applyProtection="0">
      <alignment vertical="center" wrapText="1"/>
    </xf>
    <xf numFmtId="49" fontId="11" fillId="2" borderId="13" applyNumberFormat="1" applyFont="1" applyFill="1" applyBorder="1" applyAlignment="1" applyProtection="0">
      <alignment horizontal="left" vertical="bottom"/>
    </xf>
    <xf numFmtId="49" fontId="12" fillId="2" borderId="13" applyNumberFormat="1" applyFont="1" applyFill="1" applyBorder="1" applyAlignment="1" applyProtection="0">
      <alignment horizontal="left" vertical="bottom"/>
    </xf>
    <xf numFmtId="49" fontId="15" fillId="2" borderId="13" applyNumberFormat="1" applyFont="1" applyFill="1" applyBorder="1" applyAlignment="1" applyProtection="0">
      <alignment horizontal="left" vertical="bottom"/>
    </xf>
    <xf numFmtId="0" fontId="15" fillId="2" borderId="13" applyNumberFormat="0" applyFont="1" applyFill="1" applyBorder="1" applyAlignment="1" applyProtection="0">
      <alignment vertical="bottom"/>
    </xf>
    <xf numFmtId="4" fontId="15" fillId="2" borderId="13" applyNumberFormat="1" applyFont="1" applyFill="1" applyBorder="1" applyAlignment="1" applyProtection="0">
      <alignment vertical="bottom"/>
    </xf>
    <xf numFmtId="0" fontId="0" fillId="2" borderId="21" applyNumberFormat="0" applyFont="1" applyFill="1" applyBorder="1" applyAlignment="1" applyProtection="0">
      <alignment vertical="bottom"/>
    </xf>
    <xf numFmtId="49" fontId="7" fillId="2" borderId="22" applyNumberFormat="1" applyFont="1" applyFill="1" applyBorder="1" applyAlignment="1" applyProtection="0">
      <alignment horizontal="center" vertical="bottom"/>
    </xf>
    <xf numFmtId="49" fontId="7" fillId="2" borderId="22" applyNumberFormat="1" applyFont="1" applyFill="1" applyBorder="1" applyAlignment="1" applyProtection="0">
      <alignment horizontal="left" vertical="center" wrapText="1"/>
    </xf>
    <xf numFmtId="49" fontId="7" fillId="4" borderId="22" applyNumberFormat="1" applyFont="1" applyFill="1" applyBorder="1" applyAlignment="1" applyProtection="0">
      <alignment horizontal="left" vertical="center" wrapText="1"/>
    </xf>
    <xf numFmtId="49" fontId="7" fillId="2" borderId="22" applyNumberFormat="1" applyFont="1" applyFill="1" applyBorder="1" applyAlignment="1" applyProtection="0">
      <alignment horizontal="center" vertical="center" wrapText="1"/>
    </xf>
    <xf numFmtId="59" fontId="7" fillId="2" borderId="22" applyNumberFormat="1" applyFont="1" applyFill="1" applyBorder="1" applyAlignment="1" applyProtection="0">
      <alignment vertical="bottom"/>
    </xf>
    <xf numFmtId="4" fontId="7" fillId="5" borderId="22" applyNumberFormat="1" applyFont="1" applyFill="1" applyBorder="1" applyAlignment="1" applyProtection="0">
      <alignment vertical="center"/>
    </xf>
    <xf numFmtId="4" fontId="7" fillId="2" borderId="22" applyNumberFormat="1" applyFont="1" applyFill="1" applyBorder="1" applyAlignment="1" applyProtection="0">
      <alignment vertical="bottom"/>
    </xf>
    <xf numFmtId="0" fontId="7" fillId="2" borderId="23" applyNumberFormat="0" applyFont="1" applyFill="1" applyBorder="1" applyAlignment="1" applyProtection="0">
      <alignment horizontal="left" vertical="center" wrapText="1"/>
    </xf>
    <xf numFmtId="0" fontId="0" fillId="2" borderId="24" applyNumberFormat="0" applyFont="1" applyFill="1" applyBorder="1" applyAlignment="1" applyProtection="0">
      <alignment vertical="bottom"/>
    </xf>
    <xf numFmtId="49" fontId="16" fillId="4" borderId="25" applyNumberFormat="1" applyFont="1" applyFill="1" applyBorder="1" applyAlignment="1" applyProtection="0">
      <alignment horizontal="center" vertical="bottom"/>
    </xf>
    <xf numFmtId="0" fontId="17" fillId="4" borderId="26" applyNumberFormat="1" applyFont="1" applyFill="1" applyBorder="1" applyAlignment="1" applyProtection="0">
      <alignment horizontal="center" vertical="bottom"/>
    </xf>
    <xf numFmtId="49" fontId="16" fillId="4" borderId="27" applyNumberFormat="1" applyFont="1" applyFill="1" applyBorder="1" applyAlignment="1" applyProtection="0">
      <alignment vertical="bottom" wrapText="1"/>
    </xf>
    <xf numFmtId="49" fontId="18" fillId="2" borderId="9" applyNumberFormat="1" applyFont="1" applyFill="1" applyBorder="1" applyAlignment="1" applyProtection="0">
      <alignment vertical="bottom"/>
    </xf>
    <xf numFmtId="49" fontId="7" fillId="2" borderId="10" applyNumberFormat="1" applyFont="1" applyFill="1" applyBorder="1" applyAlignment="1" applyProtection="0">
      <alignment horizontal="left" vertical="bottom"/>
    </xf>
    <xf numFmtId="4" fontId="0" fillId="2" borderId="10" applyNumberFormat="1" applyFont="1" applyFill="1" applyBorder="1" applyAlignment="1" applyProtection="0">
      <alignment vertical="bottom"/>
    </xf>
    <xf numFmtId="49" fontId="13" fillId="2" borderId="19" applyNumberFormat="1" applyFont="1" applyFill="1" applyBorder="1" applyAlignment="1" applyProtection="0">
      <alignment horizontal="left" vertical="bottom"/>
    </xf>
    <xf numFmtId="49" fontId="14" fillId="4" borderId="19" applyNumberFormat="1" applyFont="1" applyFill="1" applyBorder="1" applyAlignment="1" applyProtection="0">
      <alignment vertical="center" wrapText="1"/>
    </xf>
    <xf numFmtId="49" fontId="13" fillId="2" borderId="13" applyNumberFormat="1" applyFont="1" applyFill="1" applyBorder="1" applyAlignment="1" applyProtection="0">
      <alignment horizontal="left" vertical="bottom"/>
    </xf>
    <xf numFmtId="0" fontId="19" fillId="2" borderId="13" applyNumberFormat="0" applyFont="1" applyFill="1" applyBorder="1" applyAlignment="1" applyProtection="0">
      <alignment horizontal="left" vertical="bottom"/>
    </xf>
    <xf numFmtId="49" fontId="19" fillId="4" borderId="13" applyNumberFormat="1" applyFont="1" applyFill="1" applyBorder="1" applyAlignment="1" applyProtection="0">
      <alignment horizontal="left" vertical="center" wrapText="1"/>
    </xf>
    <xf numFmtId="59" fontId="0" fillId="2" borderId="13" applyNumberFormat="1" applyFont="1" applyFill="1" applyBorder="1" applyAlignment="1" applyProtection="0">
      <alignment vertical="bottom"/>
    </xf>
    <xf numFmtId="49" fontId="19" fillId="2" borderId="10" applyNumberFormat="1" applyFont="1" applyFill="1" applyBorder="1" applyAlignment="1" applyProtection="0">
      <alignment horizontal="left" vertical="bottom"/>
    </xf>
    <xf numFmtId="49" fontId="0" fillId="2" borderId="10" applyNumberFormat="1" applyFont="1" applyFill="1" applyBorder="1" applyAlignment="1" applyProtection="0">
      <alignment vertical="bottom"/>
    </xf>
    <xf numFmtId="0" fontId="0" fillId="2" borderId="17" applyNumberFormat="0" applyFont="1" applyFill="1" applyBorder="1" applyAlignment="1" applyProtection="0">
      <alignment vertical="bottom"/>
    </xf>
    <xf numFmtId="49" fontId="13" fillId="2" borderId="17" applyNumberFormat="1" applyFont="1" applyFill="1" applyBorder="1" applyAlignment="1" applyProtection="0">
      <alignment horizontal="left" vertical="bottom"/>
    </xf>
    <xf numFmtId="0" fontId="19" fillId="2" borderId="17" applyNumberFormat="0" applyFont="1" applyFill="1" applyBorder="1" applyAlignment="1" applyProtection="0">
      <alignment horizontal="left" vertical="bottom"/>
    </xf>
    <xf numFmtId="49" fontId="19" fillId="4" borderId="17" applyNumberFormat="1" applyFont="1" applyFill="1" applyBorder="1" applyAlignment="1" applyProtection="0">
      <alignment horizontal="left" vertical="center" wrapText="1"/>
    </xf>
    <xf numFmtId="59" fontId="0" fillId="2" borderId="17" applyNumberFormat="1" applyFont="1" applyFill="1" applyBorder="1" applyAlignment="1" applyProtection="0">
      <alignment vertical="bottom"/>
    </xf>
    <xf numFmtId="0" fontId="0" fillId="2" borderId="18" applyNumberFormat="0" applyFont="1" applyFill="1" applyBorder="1" applyAlignment="1" applyProtection="0">
      <alignment vertical="bottom"/>
    </xf>
    <xf numFmtId="49" fontId="7" fillId="6" borderId="22" applyNumberFormat="1" applyFont="1" applyFill="1" applyBorder="1" applyAlignment="1" applyProtection="0">
      <alignment horizontal="center" vertical="center"/>
    </xf>
    <xf numFmtId="49" fontId="7" fillId="6" borderId="22" applyNumberFormat="1" applyFont="1" applyFill="1" applyBorder="1" applyAlignment="1" applyProtection="0">
      <alignment horizontal="left" vertical="center" wrapText="1"/>
    </xf>
    <xf numFmtId="49" fontId="7" fillId="6" borderId="22" applyNumberFormat="1" applyFont="1" applyFill="1" applyBorder="1" applyAlignment="1" applyProtection="0">
      <alignment horizontal="center" vertical="center" wrapText="1"/>
    </xf>
    <xf numFmtId="59" fontId="7" fillId="6" borderId="22" applyNumberFormat="1" applyFont="1" applyFill="1" applyBorder="1" applyAlignment="1" applyProtection="0">
      <alignment vertical="center"/>
    </xf>
    <xf numFmtId="4" fontId="7" fillId="6" borderId="22" applyNumberFormat="1" applyFont="1" applyFill="1" applyBorder="1" applyAlignment="1" applyProtection="0">
      <alignment vertical="center"/>
    </xf>
    <xf numFmtId="0" fontId="7" fillId="6" borderId="23" applyNumberFormat="0" applyFont="1" applyFill="1" applyBorder="1" applyAlignment="1" applyProtection="0">
      <alignment horizontal="left" vertical="center" wrapText="1"/>
    </xf>
    <xf numFmtId="0" fontId="0" fillId="2" borderId="28" applyNumberFormat="0" applyFont="1" applyFill="1" applyBorder="1" applyAlignment="1" applyProtection="0">
      <alignment vertical="bottom"/>
    </xf>
    <xf numFmtId="0" fontId="19" fillId="2" borderId="19" applyNumberFormat="0" applyFont="1" applyFill="1" applyBorder="1" applyAlignment="1" applyProtection="0">
      <alignment horizontal="left" vertical="bottom"/>
    </xf>
    <xf numFmtId="49" fontId="19" fillId="4" borderId="19" applyNumberFormat="1" applyFont="1" applyFill="1" applyBorder="1" applyAlignment="1" applyProtection="0">
      <alignment horizontal="left" vertical="center" wrapText="1"/>
    </xf>
    <xf numFmtId="59" fontId="0" fillId="2" borderId="19" applyNumberFormat="1" applyFont="1" applyFill="1" applyBorder="1" applyAlignment="1" applyProtection="0">
      <alignment vertical="bottom"/>
    </xf>
    <xf numFmtId="0" fontId="0" fillId="2" borderId="29" applyNumberFormat="0" applyFont="1" applyFill="1" applyBorder="1" applyAlignment="1" applyProtection="0">
      <alignment vertical="bottom"/>
    </xf>
    <xf numFmtId="0" fontId="0" fillId="2" borderId="30" applyNumberFormat="0" applyFont="1" applyFill="1" applyBorder="1" applyAlignment="1" applyProtection="0">
      <alignment vertical="bottom"/>
    </xf>
    <xf numFmtId="0" fontId="0" fillId="2" borderId="31" applyNumberFormat="0" applyFont="1" applyFill="1" applyBorder="1" applyAlignment="1" applyProtection="0">
      <alignment vertical="bottom"/>
    </xf>
    <xf numFmtId="0" fontId="0" fillId="2" borderId="32" applyNumberFormat="0" applyFont="1" applyFill="1" applyBorder="1" applyAlignment="1" applyProtection="0">
      <alignment vertical="bottom"/>
    </xf>
    <xf numFmtId="0" fontId="0" fillId="2" borderId="33" applyNumberFormat="0" applyFont="1" applyFill="1" applyBorder="1" applyAlignment="1" applyProtection="0">
      <alignment vertical="bottom"/>
    </xf>
    <xf numFmtId="49" fontId="11" fillId="2" borderId="33" applyNumberFormat="1" applyFont="1" applyFill="1" applyBorder="1" applyAlignment="1" applyProtection="0">
      <alignment horizontal="left" vertical="bottom"/>
    </xf>
    <xf numFmtId="49" fontId="12" fillId="2" borderId="33" applyNumberFormat="1" applyFont="1" applyFill="1" applyBorder="1" applyAlignment="1" applyProtection="0">
      <alignment horizontal="left" vertical="bottom"/>
    </xf>
    <xf numFmtId="4" fontId="12" fillId="2" borderId="33" applyNumberFormat="1" applyFont="1" applyFill="1" applyBorder="1" applyAlignment="1" applyProtection="0">
      <alignment vertical="bottom"/>
    </xf>
    <xf numFmtId="0" fontId="0" fillId="2" borderId="34" applyNumberFormat="0" applyFont="1" applyFill="1" applyBorder="1" applyAlignment="1" applyProtection="0">
      <alignment vertical="bottom"/>
    </xf>
    <xf numFmtId="49" fontId="15" fillId="4" borderId="13" applyNumberFormat="1" applyFont="1" applyFill="1" applyBorder="1" applyAlignment="1" applyProtection="0">
      <alignment horizontal="left" vertical="bottom"/>
    </xf>
    <xf numFmtId="49" fontId="0" fillId="2" borderId="24" applyNumberFormat="1" applyFont="1" applyFill="1" applyBorder="1" applyAlignment="1" applyProtection="0">
      <alignment vertical="bottom"/>
    </xf>
    <xf numFmtId="0" fontId="0" fillId="2" borderId="35" applyNumberFormat="0" applyFont="1" applyFill="1" applyBorder="1" applyAlignment="1" applyProtection="0">
      <alignment vertical="bottom"/>
    </xf>
    <xf numFmtId="0" fontId="0" fillId="2" borderId="36" applyNumberFormat="0" applyFont="1" applyFill="1" applyBorder="1" applyAlignment="1" applyProtection="0">
      <alignment vertical="bottom"/>
    </xf>
    <xf numFmtId="49" fontId="11" fillId="2" borderId="3" applyNumberFormat="1" applyFont="1" applyFill="1" applyBorder="1" applyAlignment="1" applyProtection="0">
      <alignment horizontal="left" vertical="bottom"/>
    </xf>
    <xf numFmtId="49" fontId="12" fillId="2" borderId="3" applyNumberFormat="1" applyFont="1" applyFill="1" applyBorder="1" applyAlignment="1" applyProtection="0">
      <alignment horizontal="left" vertical="bottom"/>
    </xf>
    <xf numFmtId="4" fontId="12" fillId="2" borderId="3" applyNumberFormat="1" applyFont="1" applyFill="1" applyBorder="1" applyAlignment="1" applyProtection="0">
      <alignment vertical="bottom"/>
    </xf>
    <xf numFmtId="49" fontId="13" fillId="2" borderId="10" applyNumberFormat="1" applyFont="1" applyFill="1" applyBorder="1" applyAlignment="1" applyProtection="0">
      <alignment horizontal="left" vertical="bottom"/>
    </xf>
    <xf numFmtId="0" fontId="19" fillId="2" borderId="10" applyNumberFormat="0" applyFont="1" applyFill="1" applyBorder="1" applyAlignment="1" applyProtection="0">
      <alignment horizontal="left" vertical="bottom"/>
    </xf>
    <xf numFmtId="49" fontId="19" fillId="2" borderId="10" applyNumberFormat="1" applyFont="1" applyFill="1" applyBorder="1" applyAlignment="1" applyProtection="0">
      <alignment horizontal="left" vertical="center" wrapText="1"/>
    </xf>
    <xf numFmtId="59" fontId="0" fillId="2" borderId="10" applyNumberFormat="1" applyFont="1" applyFill="1" applyBorder="1" applyAlignment="1" applyProtection="0">
      <alignment vertical="bottom"/>
    </xf>
    <xf numFmtId="0" fontId="21" fillId="2" borderId="10" applyNumberFormat="0" applyFont="1" applyFill="1" applyBorder="1" applyAlignment="1" applyProtection="0">
      <alignment horizontal="left" vertical="bottom"/>
    </xf>
    <xf numFmtId="49" fontId="21" fillId="2" borderId="10" applyNumberFormat="1" applyFont="1" applyFill="1" applyBorder="1" applyAlignment="1" applyProtection="0">
      <alignment horizontal="left" vertical="center" wrapText="1"/>
    </xf>
    <xf numFmtId="49" fontId="21" fillId="2" borderId="10" applyNumberFormat="1" applyFont="1" applyFill="1" applyBorder="1" applyAlignment="1" applyProtection="0">
      <alignment horizontal="left" vertical="bottom"/>
    </xf>
    <xf numFmtId="49" fontId="19" fillId="4" borderId="10" applyNumberFormat="1" applyFont="1" applyFill="1" applyBorder="1" applyAlignment="1" applyProtection="0">
      <alignment horizontal="left" vertical="center" wrapText="1"/>
    </xf>
    <xf numFmtId="0" fontId="21" fillId="2" borderId="13" applyNumberFormat="0" applyFont="1" applyFill="1" applyBorder="1" applyAlignment="1" applyProtection="0">
      <alignment horizontal="left" vertical="bottom"/>
    </xf>
    <xf numFmtId="49" fontId="21" fillId="4" borderId="13" applyNumberFormat="1" applyFont="1" applyFill="1" applyBorder="1" applyAlignment="1" applyProtection="0">
      <alignment horizontal="left" vertical="center" wrapText="1"/>
    </xf>
    <xf numFmtId="49" fontId="18" fillId="2" borderId="24" applyNumberFormat="1" applyFont="1" applyFill="1" applyBorder="1" applyAlignment="1" applyProtection="0">
      <alignment vertical="bottom"/>
    </xf>
    <xf numFmtId="49" fontId="21" fillId="4" borderId="10" applyNumberFormat="1" applyFont="1" applyFill="1" applyBorder="1" applyAlignment="1" applyProtection="0">
      <alignment horizontal="left" vertical="center" wrapText="1"/>
    </xf>
    <xf numFmtId="0" fontId="13" fillId="2" borderId="13" applyNumberFormat="0" applyFont="1" applyFill="1" applyBorder="1" applyAlignment="1" applyProtection="0">
      <alignment horizontal="left" vertical="bottom"/>
    </xf>
    <xf numFmtId="49" fontId="7" fillId="7" borderId="22" applyNumberFormat="1" applyFont="1" applyFill="1" applyBorder="1" applyAlignment="1" applyProtection="0">
      <alignment horizontal="left" vertical="center" wrapText="1"/>
    </xf>
    <xf numFmtId="49" fontId="16" fillId="7" borderId="25" applyNumberFormat="1" applyFont="1" applyFill="1" applyBorder="1" applyAlignment="1" applyProtection="0">
      <alignment horizontal="center" vertical="bottom"/>
    </xf>
    <xf numFmtId="0" fontId="17" fillId="7" borderId="26" applyNumberFormat="1" applyFont="1" applyFill="1" applyBorder="1" applyAlignment="1" applyProtection="0">
      <alignment horizontal="center" vertical="bottom"/>
    </xf>
    <xf numFmtId="49" fontId="16" fillId="7" borderId="27" applyNumberFormat="1" applyFont="1" applyFill="1" applyBorder="1" applyAlignment="1" applyProtection="0">
      <alignment vertical="bottom" wrapText="1"/>
    </xf>
    <xf numFmtId="49" fontId="19" fillId="7" borderId="19" applyNumberFormat="1" applyFont="1" applyFill="1" applyBorder="1" applyAlignment="1" applyProtection="0">
      <alignment horizontal="left" vertical="center" wrapText="1"/>
    </xf>
    <xf numFmtId="49" fontId="19" fillId="7" borderId="10" applyNumberFormat="1" applyFont="1" applyFill="1" applyBorder="1" applyAlignment="1" applyProtection="0">
      <alignment horizontal="left" vertical="center" wrapText="1"/>
    </xf>
    <xf numFmtId="49" fontId="21" fillId="7" borderId="13" applyNumberFormat="1" applyFont="1" applyFill="1" applyBorder="1" applyAlignment="1" applyProtection="0">
      <alignment horizontal="left" vertical="center" wrapText="1"/>
    </xf>
    <xf numFmtId="0" fontId="7" fillId="2" borderId="22" applyNumberFormat="0" applyFont="1" applyFill="1" applyBorder="1" applyAlignment="1" applyProtection="0">
      <alignment horizontal="center" vertical="bottom"/>
    </xf>
    <xf numFmtId="49" fontId="23" fillId="7" borderId="22" applyNumberFormat="1" applyFont="1" applyFill="1" applyBorder="1" applyAlignment="1" applyProtection="0">
      <alignment horizontal="left" vertical="center" wrapText="1"/>
    </xf>
    <xf numFmtId="0" fontId="7" fillId="2" borderId="22" applyNumberFormat="0" applyFont="1" applyFill="1" applyBorder="1" applyAlignment="1" applyProtection="0">
      <alignment horizontal="center" vertical="center" wrapText="1"/>
    </xf>
    <xf numFmtId="49" fontId="14" fillId="2" borderId="19" applyNumberFormat="1" applyFont="1" applyFill="1" applyBorder="1" applyAlignment="1" applyProtection="0">
      <alignment vertical="center" wrapText="1"/>
    </xf>
    <xf numFmtId="0" fontId="24" fillId="2" borderId="10" applyNumberFormat="0" applyFont="1" applyFill="1" applyBorder="1" applyAlignment="1" applyProtection="0">
      <alignment horizontal="left" vertical="bottom"/>
    </xf>
    <xf numFmtId="49" fontId="24" fillId="4" borderId="10" applyNumberFormat="1" applyFont="1" applyFill="1" applyBorder="1" applyAlignment="1" applyProtection="0">
      <alignment horizontal="left" vertical="center" wrapText="1"/>
    </xf>
    <xf numFmtId="49" fontId="24" fillId="2" borderId="10" applyNumberFormat="1" applyFont="1" applyFill="1" applyBorder="1" applyAlignment="1" applyProtection="0">
      <alignment horizontal="left" vertical="bottom"/>
    </xf>
    <xf numFmtId="0" fontId="7" fillId="2" borderId="22" applyNumberFormat="0" applyFont="1" applyFill="1" applyBorder="1" applyAlignment="1" applyProtection="0">
      <alignment horizontal="left" vertical="center" wrapText="1"/>
    </xf>
    <xf numFmtId="49" fontId="25" fillId="2" borderId="37" applyNumberFormat="1" applyFont="1" applyFill="1" applyBorder="1" applyAlignment="1" applyProtection="0">
      <alignment vertical="bottom"/>
    </xf>
    <xf numFmtId="49" fontId="0" fillId="2" borderId="8" applyNumberFormat="1" applyFont="1" applyFill="1" applyBorder="1" applyAlignment="1" applyProtection="0">
      <alignment vertical="bottom"/>
    </xf>
    <xf numFmtId="49" fontId="20" fillId="2" borderId="22" applyNumberFormat="1" applyFont="1" applyFill="1" applyBorder="1" applyAlignment="1" applyProtection="0">
      <alignment horizontal="left" vertical="center" wrapText="1"/>
    </xf>
    <xf numFmtId="49" fontId="16" fillId="8" borderId="25" applyNumberFormat="1" applyFont="1" applyFill="1" applyBorder="1" applyAlignment="1" applyProtection="0">
      <alignment horizontal="center" vertical="bottom"/>
    </xf>
    <xf numFmtId="0" fontId="17" fillId="8" borderId="26" applyNumberFormat="0" applyFont="1" applyFill="1" applyBorder="1" applyAlignment="1" applyProtection="0">
      <alignment horizontal="center" vertical="bottom"/>
    </xf>
    <xf numFmtId="0" fontId="16" fillId="8" borderId="27" applyNumberFormat="0" applyFont="1" applyFill="1" applyBorder="1" applyAlignment="1" applyProtection="0">
      <alignment vertical="bottom" wrapText="1"/>
    </xf>
    <xf numFmtId="49" fontId="19" fillId="2" borderId="17" applyNumberFormat="1" applyFont="1" applyFill="1" applyBorder="1" applyAlignment="1" applyProtection="0">
      <alignment horizontal="left" vertical="center" wrapText="1"/>
    </xf>
    <xf numFmtId="4" fontId="12" fillId="9" borderId="3" applyNumberFormat="1" applyFont="1" applyFill="1" applyBorder="1" applyAlignment="1" applyProtection="0">
      <alignment vertical="bottom"/>
    </xf>
    <xf numFmtId="4" fontId="7" fillId="10" borderId="22" applyNumberFormat="1" applyFont="1" applyFill="1" applyBorder="1" applyAlignment="1" applyProtection="0">
      <alignment vertical="center"/>
    </xf>
    <xf numFmtId="49" fontId="0" fillId="2" borderId="37" applyNumberFormat="1" applyFont="1" applyFill="1" applyBorder="1" applyAlignment="1" applyProtection="0">
      <alignment vertical="bottom"/>
    </xf>
    <xf numFmtId="1" fontId="16" fillId="4" borderId="27" applyNumberFormat="1" applyFont="1" applyFill="1" applyBorder="1" applyAlignment="1" applyProtection="0">
      <alignment vertical="bottom" wrapText="1"/>
    </xf>
    <xf numFmtId="49" fontId="7" fillId="11" borderId="22" applyNumberFormat="1" applyFont="1" applyFill="1" applyBorder="1" applyAlignment="1" applyProtection="0">
      <alignment horizontal="left" vertical="center" wrapText="1"/>
    </xf>
    <xf numFmtId="49" fontId="16" fillId="11" borderId="25" applyNumberFormat="1" applyFont="1" applyFill="1" applyBorder="1" applyAlignment="1" applyProtection="0">
      <alignment horizontal="center" vertical="bottom"/>
    </xf>
    <xf numFmtId="0" fontId="17" fillId="11" borderId="26" applyNumberFormat="1" applyFont="1" applyFill="1" applyBorder="1" applyAlignment="1" applyProtection="0">
      <alignment horizontal="center" vertical="bottom"/>
    </xf>
    <xf numFmtId="49" fontId="16" fillId="11" borderId="27" applyNumberFormat="1" applyFont="1" applyFill="1" applyBorder="1" applyAlignment="1" applyProtection="0">
      <alignment vertical="bottom" wrapText="1"/>
    </xf>
    <xf numFmtId="49" fontId="11" fillId="2" borderId="17" applyNumberFormat="1" applyFont="1" applyFill="1" applyBorder="1" applyAlignment="1" applyProtection="0">
      <alignment horizontal="left" vertical="bottom"/>
    </xf>
    <xf numFmtId="49" fontId="15" fillId="2" borderId="17" applyNumberFormat="1" applyFont="1" applyFill="1" applyBorder="1" applyAlignment="1" applyProtection="0">
      <alignment horizontal="left" vertical="bottom"/>
    </xf>
    <xf numFmtId="4" fontId="15" fillId="2" borderId="17" applyNumberFormat="1" applyFont="1" applyFill="1" applyBorder="1" applyAlignment="1" applyProtection="0">
      <alignment vertical="bottom"/>
    </xf>
    <xf numFmtId="49" fontId="7" fillId="12" borderId="22" applyNumberFormat="1" applyFont="1" applyFill="1" applyBorder="1" applyAlignment="1" applyProtection="0">
      <alignment horizontal="left" vertical="center" wrapText="1"/>
    </xf>
    <xf numFmtId="49" fontId="10" fillId="2" borderId="37" applyNumberFormat="1" applyFont="1" applyFill="1" applyBorder="1" applyAlignment="1" applyProtection="0">
      <alignment vertical="bottom"/>
    </xf>
    <xf numFmtId="49" fontId="16" fillId="12" borderId="25" applyNumberFormat="1" applyFont="1" applyFill="1" applyBorder="1" applyAlignment="1" applyProtection="0">
      <alignment horizontal="center" vertical="bottom"/>
    </xf>
    <xf numFmtId="0" fontId="17" fillId="12" borderId="26" applyNumberFormat="1" applyFont="1" applyFill="1" applyBorder="1" applyAlignment="1" applyProtection="0">
      <alignment horizontal="center" vertical="bottom"/>
    </xf>
    <xf numFmtId="49" fontId="16" fillId="12" borderId="27" applyNumberFormat="1" applyFont="1" applyFill="1" applyBorder="1" applyAlignment="1" applyProtection="0">
      <alignment vertical="bottom" wrapText="1"/>
    </xf>
    <xf numFmtId="59" fontId="20" fillId="2" borderId="22" applyNumberFormat="1" applyFont="1" applyFill="1" applyBorder="1" applyAlignment="1" applyProtection="0">
      <alignment vertical="bottom"/>
    </xf>
    <xf numFmtId="0" fontId="0" fillId="2" borderId="38" applyNumberFormat="0" applyFont="1" applyFill="1" applyBorder="1" applyAlignment="1" applyProtection="0">
      <alignment vertical="bottom"/>
    </xf>
    <xf numFmtId="0" fontId="0" fillId="2" borderId="39" applyNumberFormat="0" applyFont="1" applyFill="1" applyBorder="1" applyAlignment="1" applyProtection="0">
      <alignment vertical="bottom"/>
    </xf>
    <xf numFmtId="0" fontId="0" fillId="2" borderId="40" applyNumberFormat="0" applyFont="1" applyFill="1" applyBorder="1" applyAlignment="1" applyProtection="0">
      <alignment vertical="bottom"/>
    </xf>
    <xf numFmtId="49" fontId="11" fillId="2" borderId="40" applyNumberFormat="1" applyFont="1" applyFill="1" applyBorder="1" applyAlignment="1" applyProtection="0">
      <alignment horizontal="left" vertical="bottom"/>
    </xf>
    <xf numFmtId="49" fontId="12" fillId="2" borderId="40" applyNumberFormat="1" applyFont="1" applyFill="1" applyBorder="1" applyAlignment="1" applyProtection="0">
      <alignment horizontal="left" vertical="bottom"/>
    </xf>
    <xf numFmtId="4" fontId="12" fillId="2" borderId="40" applyNumberFormat="1" applyFont="1" applyFill="1" applyBorder="1" applyAlignment="1" applyProtection="0">
      <alignment vertical="bottom"/>
    </xf>
    <xf numFmtId="0" fontId="0" fillId="2" borderId="41" applyNumberFormat="0" applyFont="1" applyFill="1" applyBorder="1" applyAlignment="1" applyProtection="0">
      <alignment vertical="bottom"/>
    </xf>
    <xf numFmtId="0" fontId="20" fillId="2" borderId="22" applyNumberFormat="1" applyFont="1" applyFill="1" applyBorder="1" applyAlignment="1" applyProtection="0">
      <alignment horizontal="center" vertical="bottom"/>
    </xf>
    <xf numFmtId="49" fontId="20" fillId="2" borderId="22" applyNumberFormat="1" applyFont="1" applyFill="1" applyBorder="1" applyAlignment="1" applyProtection="0">
      <alignment horizontal="center" vertical="bottom"/>
    </xf>
    <xf numFmtId="49" fontId="20" fillId="2" borderId="22" applyNumberFormat="1" applyFont="1" applyFill="1" applyBorder="1" applyAlignment="1" applyProtection="0">
      <alignment horizontal="center" vertical="center" wrapText="1"/>
    </xf>
    <xf numFmtId="4" fontId="20" fillId="5" borderId="22" applyNumberFormat="1" applyFont="1" applyFill="1" applyBorder="1" applyAlignment="1" applyProtection="0">
      <alignment vertical="center"/>
    </xf>
    <xf numFmtId="4" fontId="20" fillId="2" borderId="22" applyNumberFormat="1" applyFont="1" applyFill="1" applyBorder="1" applyAlignment="1" applyProtection="0">
      <alignment vertical="bottom"/>
    </xf>
    <xf numFmtId="49" fontId="16" fillId="2" borderId="25" applyNumberFormat="1" applyFont="1" applyFill="1" applyBorder="1" applyAlignment="1" applyProtection="0">
      <alignment horizontal="center" vertical="bottom"/>
    </xf>
    <xf numFmtId="0" fontId="17" fillId="2" borderId="26" applyNumberFormat="1" applyFont="1" applyFill="1" applyBorder="1" applyAlignment="1" applyProtection="0">
      <alignment horizontal="center" vertical="bottom"/>
    </xf>
    <xf numFmtId="49" fontId="16" fillId="2" borderId="27" applyNumberFormat="1" applyFont="1" applyFill="1" applyBorder="1" applyAlignment="1" applyProtection="0">
      <alignment vertical="bottom" wrapText="1"/>
    </xf>
    <xf numFmtId="0" fontId="20" fillId="2" borderId="22" applyNumberFormat="0" applyFont="1" applyFill="1" applyBorder="1" applyAlignment="1" applyProtection="0">
      <alignment horizontal="center" vertical="bottom"/>
    </xf>
    <xf numFmtId="49" fontId="23" fillId="2" borderId="22" applyNumberFormat="1" applyFont="1" applyFill="1" applyBorder="1" applyAlignment="1" applyProtection="0">
      <alignment horizontal="left" vertical="center" wrapText="1"/>
    </xf>
    <xf numFmtId="0" fontId="20" fillId="2" borderId="22" applyNumberFormat="0" applyFont="1" applyFill="1" applyBorder="1" applyAlignment="1" applyProtection="0">
      <alignment horizontal="center" vertical="center" wrapText="1"/>
    </xf>
    <xf numFmtId="0" fontId="7" fillId="2" borderId="10" applyNumberFormat="0" applyFont="1" applyFill="1" applyBorder="1" applyAlignment="1" applyProtection="0">
      <alignment horizontal="left" vertical="bottom"/>
    </xf>
    <xf numFmtId="0" fontId="9" fillId="2" borderId="10" applyNumberFormat="0" applyFont="1" applyFill="1" applyBorder="1" applyAlignment="1" applyProtection="0">
      <alignment horizontal="left" vertical="bottom"/>
    </xf>
    <xf numFmtId="0" fontId="0" fillId="2" borderId="42" applyNumberFormat="0" applyFont="1" applyFill="1" applyBorder="1" applyAlignment="1" applyProtection="0">
      <alignment vertical="bottom"/>
    </xf>
    <xf numFmtId="0" fontId="0" fillId="2" borderId="43" applyNumberFormat="0" applyFont="1" applyFill="1" applyBorder="1" applyAlignment="1" applyProtection="0">
      <alignment vertical="bottom"/>
    </xf>
    <xf numFmtId="0" fontId="0" fillId="2" borderId="44" applyNumberFormat="0" applyFont="1" applyFill="1" applyBorder="1" applyAlignment="1" applyProtection="0">
      <alignment vertical="bottom"/>
    </xf>
    <xf numFmtId="0" fontId="0" fillId="2" borderId="45" applyNumberFormat="0" applyFont="1" applyFill="1" applyBorder="1" applyAlignment="1" applyProtection="0">
      <alignment vertical="bottom"/>
    </xf>
    <xf numFmtId="0" fontId="0" fillId="2" borderId="46" applyNumberFormat="0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969696"/>
      <rgbColor rgb="ffd2d2d2"/>
      <rgbColor rgb="ff960000"/>
      <rgbColor rgb="ff003366"/>
      <rgbColor rgb="fff79646"/>
      <rgbColor rgb="ffffffcc"/>
      <rgbColor rgb="ffff0000"/>
      <rgbColor rgb="ff505050"/>
      <rgbColor rgb="ff66ffff"/>
      <rgbColor rgb="ff748c42"/>
      <rgbColor rgb="ff800080"/>
      <rgbColor rgb="ff7f7f7f"/>
      <rgbColor rgb="ff00b0f0"/>
      <rgbColor rgb="fffabf8f"/>
      <rgbColor rgb="ffffc000"/>
      <rgbColor rgb="ffd2dae4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/><Relationship Id="rId2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0</xdr:col>
      <xdr:colOff>0</xdr:colOff>
      <xdr:row>0</xdr:row>
      <xdr:rowOff>0</xdr:rowOff>
    </xdr:from>
    <xdr:to>
      <xdr:col>0</xdr:col>
      <xdr:colOff>285750</xdr:colOff>
      <xdr:row>1</xdr:row>
      <xdr:rowOff>185569</xdr:rowOff>
    </xdr:to>
    <xdr:pic>
      <xdr:nvPicPr>
        <xdr:cNvPr id="2" name="Picture 1" descr="Picture 1">
          <a:hlinkClick r:id="rId1" invalidUrl="" action="" tgtFrame="" tooltip="" history="1" highlightClick="0" endSnd="0"/>
        </xdr:cNvPr>
        <xdr:cNvPicPr>
          <a:picLocks noChangeAspect="1"/>
        </xdr:cNvPicPr>
      </xdr:nvPicPr>
      <xdr:blipFill>
        <a:blip r:embed="rId2">
          <a:extLst/>
        </a:blip>
        <a:stretch>
          <a:fillRect/>
        </a:stretch>
      </xdr:blipFill>
      <xdr:spPr>
        <a:xfrm>
          <a:off x="0" y="0"/>
          <a:ext cx="285750" cy="28717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Motiv Office">
  <a:themeElements>
    <a:clrScheme name="Motiv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Motiv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Motiv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AY215"/>
  <sheetViews>
    <sheetView workbookViewId="0" showGridLines="0" defaultGridColor="1"/>
  </sheetViews>
  <sheetFormatPr defaultColWidth="8.83333" defaultRowHeight="11.25" customHeight="1" outlineLevelRow="0" outlineLevelCol="0"/>
  <cols>
    <col min="1" max="1" width="7.17188" style="1" customWidth="1"/>
    <col min="2" max="2" width="1.5" style="1" customWidth="1"/>
    <col min="3" max="3" width="3.5" style="1" customWidth="1"/>
    <col min="4" max="4" width="3.67188" style="1" customWidth="1"/>
    <col min="5" max="5" width="14.6719" style="1" customWidth="1"/>
    <col min="6" max="6" width="60.6719" style="1" customWidth="1"/>
    <col min="7" max="7" width="6" style="1" customWidth="1"/>
    <col min="8" max="8" width="9.85156" style="1" customWidth="1"/>
    <col min="9" max="11" width="17.3516" style="1" customWidth="1"/>
    <col min="12" max="12" width="24.1719" style="1" customWidth="1"/>
    <col min="13" max="14" width="8.35156" style="1" customWidth="1"/>
    <col min="15" max="15" width="38.8516" style="1" customWidth="1"/>
    <col min="16" max="27" width="9.17188" style="1" customWidth="1"/>
    <col min="28" max="49" hidden="1" width="8.83333" style="1" customWidth="1"/>
    <col min="50" max="51" width="9.17188" style="1" customWidth="1"/>
    <col min="52" max="16384" width="8.85156" style="1" customWidth="1"/>
  </cols>
  <sheetData>
    <row r="1" ht="8" customHeight="1">
      <c r="A1" s="2"/>
      <c r="B1" s="3"/>
      <c r="C1" s="4"/>
      <c r="D1" s="4"/>
      <c r="E1" s="4"/>
      <c r="F1" s="4"/>
      <c r="G1" s="4"/>
      <c r="H1" s="4"/>
      <c r="I1" s="4"/>
      <c r="J1" s="4"/>
      <c r="K1" s="5"/>
      <c r="L1" s="6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8"/>
    </row>
    <row r="2" ht="24.95" customHeight="1">
      <c r="A2" s="9"/>
      <c r="B2" s="10"/>
      <c r="C2" t="s" s="11">
        <v>0</v>
      </c>
      <c r="D2" s="12"/>
      <c r="E2" s="12"/>
      <c r="F2" s="12"/>
      <c r="G2" s="12"/>
      <c r="H2" s="12"/>
      <c r="I2" s="12"/>
      <c r="J2" s="12"/>
      <c r="K2" s="13"/>
      <c r="L2" s="10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4"/>
    </row>
    <row r="3" ht="8" customHeight="1">
      <c r="A3" s="9"/>
      <c r="B3" s="10"/>
      <c r="C3" s="12"/>
      <c r="D3" s="12"/>
      <c r="E3" s="12"/>
      <c r="F3" s="12"/>
      <c r="G3" s="12"/>
      <c r="H3" s="12"/>
      <c r="I3" s="12"/>
      <c r="J3" s="12"/>
      <c r="K3" s="13"/>
      <c r="L3" s="10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4"/>
    </row>
    <row r="4" ht="12" customHeight="1">
      <c r="A4" s="9"/>
      <c r="B4" s="10"/>
      <c r="C4" t="s" s="15">
        <v>1</v>
      </c>
      <c r="D4" s="12"/>
      <c r="E4" s="12"/>
      <c r="F4" s="12"/>
      <c r="G4" s="12"/>
      <c r="H4" s="12"/>
      <c r="I4" s="12"/>
      <c r="J4" s="12"/>
      <c r="K4" s="13"/>
      <c r="L4" s="10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4"/>
    </row>
    <row r="5" ht="16.5" customHeight="1">
      <c r="A5" s="9"/>
      <c r="B5" s="10"/>
      <c r="C5" s="12"/>
      <c r="D5" s="12"/>
      <c r="E5" t="s" s="16">
        <v>2</v>
      </c>
      <c r="F5" s="17"/>
      <c r="G5" s="17"/>
      <c r="H5" s="17"/>
      <c r="I5" s="12"/>
      <c r="J5" s="12"/>
      <c r="K5" s="13"/>
      <c r="L5" s="10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4"/>
    </row>
    <row r="6" ht="12" customHeight="1">
      <c r="A6" s="9"/>
      <c r="B6" s="10"/>
      <c r="C6" t="s" s="18">
        <v>3</v>
      </c>
      <c r="D6" s="12"/>
      <c r="E6" s="12"/>
      <c r="F6" s="12"/>
      <c r="G6" s="12"/>
      <c r="H6" s="12"/>
      <c r="I6" s="12"/>
      <c r="J6" s="12"/>
      <c r="K6" s="13"/>
      <c r="L6" s="10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4"/>
    </row>
    <row r="7" ht="16.5" customHeight="1">
      <c r="A7" s="9"/>
      <c r="B7" s="10"/>
      <c r="C7" s="12"/>
      <c r="D7" s="12"/>
      <c r="E7" t="s" s="16">
        <v>4</v>
      </c>
      <c r="F7" s="17"/>
      <c r="G7" s="17"/>
      <c r="H7" s="17"/>
      <c r="I7" s="12"/>
      <c r="J7" s="12"/>
      <c r="K7" s="13"/>
      <c r="L7" s="10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4"/>
    </row>
    <row r="8" ht="12" customHeight="1">
      <c r="A8" s="9"/>
      <c r="B8" s="10"/>
      <c r="C8" t="s" s="18">
        <v>5</v>
      </c>
      <c r="D8" s="12"/>
      <c r="E8" s="12"/>
      <c r="F8" s="12"/>
      <c r="G8" s="12"/>
      <c r="H8" s="12"/>
      <c r="I8" s="12"/>
      <c r="J8" s="12"/>
      <c r="K8" s="13"/>
      <c r="L8" s="10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4"/>
    </row>
    <row r="9" ht="16.5" customHeight="1">
      <c r="A9" s="9"/>
      <c r="B9" s="10"/>
      <c r="C9" s="12"/>
      <c r="D9" s="12"/>
      <c r="E9" t="s" s="19">
        <v>6</v>
      </c>
      <c r="F9" s="20"/>
      <c r="G9" s="20"/>
      <c r="H9" s="20"/>
      <c r="I9" s="12"/>
      <c r="J9" s="12"/>
      <c r="K9" s="13"/>
      <c r="L9" s="10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4"/>
    </row>
    <row r="10" ht="12" customHeight="1">
      <c r="A10" s="9"/>
      <c r="B10" s="10"/>
      <c r="C10" t="s" s="15">
        <v>7</v>
      </c>
      <c r="D10" s="12"/>
      <c r="E10" s="12"/>
      <c r="F10" s="12"/>
      <c r="G10" s="12"/>
      <c r="H10" s="12"/>
      <c r="I10" s="12"/>
      <c r="J10" s="12"/>
      <c r="K10" s="13"/>
      <c r="L10" s="10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4"/>
    </row>
    <row r="11" ht="16.5" customHeight="1">
      <c r="A11" s="9"/>
      <c r="B11" s="10"/>
      <c r="C11" s="12"/>
      <c r="D11" s="12"/>
      <c r="E11" t="s" s="21">
        <v>8</v>
      </c>
      <c r="F11" s="22"/>
      <c r="G11" s="22"/>
      <c r="H11" s="22"/>
      <c r="I11" s="12"/>
      <c r="J11" s="12"/>
      <c r="K11" s="13"/>
      <c r="L11" s="10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4"/>
    </row>
    <row r="12" ht="8" customHeight="1">
      <c r="A12" s="9"/>
      <c r="B12" s="10"/>
      <c r="C12" s="12"/>
      <c r="D12" s="12"/>
      <c r="E12" s="12"/>
      <c r="F12" s="12"/>
      <c r="G12" s="12"/>
      <c r="H12" s="12"/>
      <c r="I12" s="12"/>
      <c r="J12" s="12"/>
      <c r="K12" s="13"/>
      <c r="L12" s="10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4"/>
    </row>
    <row r="13" ht="12" customHeight="1">
      <c r="A13" s="9"/>
      <c r="B13" s="10"/>
      <c r="C13" t="s" s="15">
        <v>9</v>
      </c>
      <c r="D13" s="12"/>
      <c r="E13" s="12"/>
      <c r="F13" t="s" s="23">
        <v>10</v>
      </c>
      <c r="G13" s="12"/>
      <c r="H13" s="12"/>
      <c r="I13" t="s" s="15">
        <v>11</v>
      </c>
      <c r="J13" t="s" s="23">
        <v>12</v>
      </c>
      <c r="K13" s="13"/>
      <c r="L13" s="10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4"/>
    </row>
    <row r="14" ht="8" customHeight="1">
      <c r="A14" s="9"/>
      <c r="B14" s="10"/>
      <c r="C14" s="12"/>
      <c r="D14" s="12"/>
      <c r="E14" s="12"/>
      <c r="F14" s="12"/>
      <c r="G14" s="12"/>
      <c r="H14" s="12"/>
      <c r="I14" s="12"/>
      <c r="J14" s="12"/>
      <c r="K14" s="13"/>
      <c r="L14" s="10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4"/>
    </row>
    <row r="15" ht="15.2" customHeight="1">
      <c r="A15" s="9"/>
      <c r="B15" s="10"/>
      <c r="C15" t="s" s="15">
        <v>13</v>
      </c>
      <c r="D15" s="12"/>
      <c r="E15" s="12"/>
      <c r="F15" t="s" s="23">
        <v>14</v>
      </c>
      <c r="G15" s="12"/>
      <c r="H15" s="12"/>
      <c r="I15" t="s" s="15">
        <v>15</v>
      </c>
      <c r="J15" t="s" s="24">
        <v>16</v>
      </c>
      <c r="K15" s="13"/>
      <c r="L15" s="10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4"/>
    </row>
    <row r="16" ht="25.7" customHeight="1">
      <c r="A16" s="9"/>
      <c r="B16" s="10"/>
      <c r="C16" t="s" s="15">
        <v>17</v>
      </c>
      <c r="D16" s="12"/>
      <c r="E16" s="12"/>
      <c r="F16" t="s" s="23">
        <v>18</v>
      </c>
      <c r="G16" s="12"/>
      <c r="H16" s="12"/>
      <c r="I16" t="s" s="15">
        <v>19</v>
      </c>
      <c r="J16" t="s" s="24">
        <v>20</v>
      </c>
      <c r="K16" s="13"/>
      <c r="L16" s="10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4"/>
    </row>
    <row r="17" ht="10.35" customHeight="1">
      <c r="A17" s="9"/>
      <c r="B17" s="10"/>
      <c r="C17" s="25"/>
      <c r="D17" s="25"/>
      <c r="E17" s="25"/>
      <c r="F17" s="25"/>
      <c r="G17" s="25"/>
      <c r="H17" s="25"/>
      <c r="I17" s="25"/>
      <c r="J17" s="25"/>
      <c r="K17" s="26"/>
      <c r="L17" s="10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4"/>
    </row>
    <row r="18" ht="29.25" customHeight="1">
      <c r="A18" s="9"/>
      <c r="B18" s="27"/>
      <c r="C18" t="s" s="28">
        <v>21</v>
      </c>
      <c r="D18" t="s" s="29">
        <v>22</v>
      </c>
      <c r="E18" t="s" s="29">
        <v>23</v>
      </c>
      <c r="F18" t="s" s="29">
        <v>24</v>
      </c>
      <c r="G18" t="s" s="29">
        <v>25</v>
      </c>
      <c r="H18" t="s" s="29">
        <v>26</v>
      </c>
      <c r="I18" t="s" s="29">
        <v>27</v>
      </c>
      <c r="J18" t="s" s="29">
        <v>28</v>
      </c>
      <c r="K18" t="s" s="30">
        <v>29</v>
      </c>
      <c r="L18" s="10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4"/>
    </row>
    <row r="19" ht="22.9" customHeight="1">
      <c r="A19" s="9"/>
      <c r="B19" s="10"/>
      <c r="C19" t="s" s="31">
        <v>30</v>
      </c>
      <c r="D19" s="32"/>
      <c r="E19" s="32"/>
      <c r="F19" s="32"/>
      <c r="G19" s="32"/>
      <c r="H19" s="32"/>
      <c r="I19" s="32"/>
      <c r="J19" s="33">
        <f>SUM(J20,J88,J193,J210)</f>
        <v>0</v>
      </c>
      <c r="K19" s="34"/>
      <c r="L19" s="10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t="s" s="35">
        <v>31</v>
      </c>
      <c r="AE19" t="s" s="35">
        <v>32</v>
      </c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36"/>
      <c r="AV19" s="12"/>
      <c r="AW19" s="12"/>
      <c r="AX19" s="12"/>
      <c r="AY19" s="14"/>
    </row>
    <row r="20" ht="25.9" customHeight="1">
      <c r="A20" s="9"/>
      <c r="B20" s="10"/>
      <c r="C20" s="12"/>
      <c r="D20" t="s" s="37">
        <v>31</v>
      </c>
      <c r="E20" t="s" s="38">
        <v>33</v>
      </c>
      <c r="F20" t="s" s="38">
        <v>34</v>
      </c>
      <c r="G20" s="12"/>
      <c r="H20" s="12"/>
      <c r="I20" s="12"/>
      <c r="J20" s="39">
        <f>SUM(J21,J48)</f>
        <v>0</v>
      </c>
      <c r="K20" s="13"/>
      <c r="L20" s="10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t="s" s="37">
        <v>35</v>
      </c>
      <c r="AC20" s="12"/>
      <c r="AD20" t="s" s="40">
        <v>31</v>
      </c>
      <c r="AE20" t="s" s="40">
        <v>36</v>
      </c>
      <c r="AF20" s="12"/>
      <c r="AG20" s="12"/>
      <c r="AH20" s="12"/>
      <c r="AI20" t="s" s="37">
        <v>37</v>
      </c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41">
        <v>0</v>
      </c>
      <c r="AV20" s="12"/>
      <c r="AW20" s="12"/>
      <c r="AX20" s="12"/>
      <c r="AY20" s="14"/>
    </row>
    <row r="21" ht="25.9" customHeight="1">
      <c r="A21" s="9"/>
      <c r="B21" s="10"/>
      <c r="C21" s="12"/>
      <c r="D21" t="s" s="37">
        <v>31</v>
      </c>
      <c r="E21" t="s" s="38">
        <v>38</v>
      </c>
      <c r="F21" t="s" s="38">
        <v>39</v>
      </c>
      <c r="G21" s="12"/>
      <c r="H21" s="12"/>
      <c r="I21" s="12"/>
      <c r="J21" s="39">
        <f>J23</f>
        <v>0</v>
      </c>
      <c r="K21" s="13"/>
      <c r="L21" s="10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t="s" s="37">
        <v>35</v>
      </c>
      <c r="AC21" s="12"/>
      <c r="AD21" t="s" s="40">
        <v>31</v>
      </c>
      <c r="AE21" t="s" s="40">
        <v>36</v>
      </c>
      <c r="AF21" s="12"/>
      <c r="AG21" s="12"/>
      <c r="AH21" s="12"/>
      <c r="AI21" t="s" s="37">
        <v>37</v>
      </c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41"/>
      <c r="AV21" s="12"/>
      <c r="AW21" s="12"/>
      <c r="AX21" s="12"/>
      <c r="AY21" s="14"/>
    </row>
    <row r="22" ht="11.25" customHeight="1">
      <c r="A22" s="9"/>
      <c r="B22" s="10"/>
      <c r="C22" s="12"/>
      <c r="D22" s="42"/>
      <c r="E22" s="12"/>
      <c r="F22" s="43"/>
      <c r="G22" s="12"/>
      <c r="H22" s="12"/>
      <c r="I22" s="12"/>
      <c r="J22" s="12"/>
      <c r="K22" s="13"/>
      <c r="L22" s="10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t="s" s="35">
        <v>40</v>
      </c>
      <c r="AE22" t="s" s="35">
        <v>41</v>
      </c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4"/>
    </row>
    <row r="23" ht="25.9" customHeight="1">
      <c r="A23" s="9"/>
      <c r="B23" s="10"/>
      <c r="C23" s="25"/>
      <c r="D23" t="s" s="44">
        <v>31</v>
      </c>
      <c r="E23" t="s" s="45">
        <v>42</v>
      </c>
      <c r="F23" t="s" s="46">
        <v>43</v>
      </c>
      <c r="G23" s="47"/>
      <c r="H23" s="47"/>
      <c r="I23" s="47"/>
      <c r="J23" s="48">
        <f>SUM(J24:J45)</f>
        <v>0</v>
      </c>
      <c r="K23" s="26"/>
      <c r="L23" s="10"/>
      <c r="M23" s="49"/>
      <c r="N23" s="49"/>
      <c r="O23" s="49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t="s" s="37">
        <v>35</v>
      </c>
      <c r="AC23" s="12"/>
      <c r="AD23" t="s" s="40">
        <v>31</v>
      </c>
      <c r="AE23" t="s" s="40">
        <v>36</v>
      </c>
      <c r="AF23" s="12"/>
      <c r="AG23" s="12"/>
      <c r="AH23" s="12"/>
      <c r="AI23" t="s" s="37">
        <v>37</v>
      </c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41">
        <f>SUM(AU24:AU46)</f>
        <v>0</v>
      </c>
      <c r="AV23" s="12"/>
      <c r="AW23" s="12"/>
      <c r="AX23" s="12"/>
      <c r="AY23" s="14"/>
    </row>
    <row r="24" ht="31.5" customHeight="1">
      <c r="A24" s="9"/>
      <c r="B24" s="27"/>
      <c r="C24" t="s" s="50">
        <v>44</v>
      </c>
      <c r="D24" t="s" s="50">
        <v>45</v>
      </c>
      <c r="E24" t="s" s="51">
        <v>46</v>
      </c>
      <c r="F24" t="s" s="52">
        <v>47</v>
      </c>
      <c r="G24" t="s" s="53">
        <v>48</v>
      </c>
      <c r="H24" s="54">
        <v>180.4</v>
      </c>
      <c r="I24" s="55">
        <v>0</v>
      </c>
      <c r="J24" s="56">
        <f>ROUND(I24*H24,2)</f>
        <v>0</v>
      </c>
      <c r="K24" s="57"/>
      <c r="L24" s="58"/>
      <c r="M24" t="s" s="59">
        <v>49</v>
      </c>
      <c r="N24" s="60">
        <v>18</v>
      </c>
      <c r="O24" t="s" s="61">
        <v>50</v>
      </c>
      <c r="P24" t="s" s="62">
        <v>51</v>
      </c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t="s" s="63">
        <v>52</v>
      </c>
      <c r="AC24" s="12"/>
      <c r="AD24" t="s" s="63">
        <v>45</v>
      </c>
      <c r="AE24" t="s" s="63">
        <v>35</v>
      </c>
      <c r="AF24" s="12"/>
      <c r="AG24" s="12"/>
      <c r="AH24" s="12"/>
      <c r="AI24" t="s" s="35">
        <v>37</v>
      </c>
      <c r="AJ24" s="12"/>
      <c r="AK24" s="12"/>
      <c r="AL24" s="12"/>
      <c r="AM24" s="12"/>
      <c r="AN24" s="12"/>
      <c r="AO24" s="64"/>
      <c r="AP24" s="64"/>
      <c r="AQ24" s="64"/>
      <c r="AR24" s="64"/>
      <c r="AS24" s="64"/>
      <c r="AT24" t="s" s="35">
        <v>35</v>
      </c>
      <c r="AU24" s="64">
        <f>ROUND(I24*H24,2)</f>
        <v>0</v>
      </c>
      <c r="AV24" t="s" s="35">
        <v>52</v>
      </c>
      <c r="AW24" t="s" s="63">
        <v>53</v>
      </c>
      <c r="AX24" s="12"/>
      <c r="AY24" s="14"/>
    </row>
    <row r="25" ht="58.5" customHeight="1">
      <c r="A25" s="9"/>
      <c r="B25" s="10"/>
      <c r="C25" s="32"/>
      <c r="D25" t="s" s="65">
        <v>40</v>
      </c>
      <c r="E25" s="32"/>
      <c r="F25" t="s" s="66">
        <v>54</v>
      </c>
      <c r="G25" s="32"/>
      <c r="H25" s="32"/>
      <c r="I25" s="32"/>
      <c r="J25" s="32"/>
      <c r="K25" s="34"/>
      <c r="L25" s="10"/>
      <c r="M25" s="4"/>
      <c r="N25" s="4"/>
      <c r="O25" s="4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t="s" s="35">
        <v>40</v>
      </c>
      <c r="AE25" t="s" s="35">
        <v>35</v>
      </c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4"/>
    </row>
    <row r="26" ht="13.55" customHeight="1">
      <c r="A26" s="9"/>
      <c r="B26" s="10"/>
      <c r="C26" s="25"/>
      <c r="D26" t="s" s="67">
        <v>55</v>
      </c>
      <c r="E26" s="68"/>
      <c r="F26" t="s" s="69">
        <v>56</v>
      </c>
      <c r="G26" s="25"/>
      <c r="H26" s="70">
        <v>180.4</v>
      </c>
      <c r="I26" s="25"/>
      <c r="J26" s="25"/>
      <c r="K26" s="26"/>
      <c r="L26" s="10"/>
      <c r="M26" s="49"/>
      <c r="N26" s="49"/>
      <c r="O26" s="49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t="s" s="71">
        <v>55</v>
      </c>
      <c r="AE26" t="s" s="71">
        <v>35</v>
      </c>
      <c r="AF26" t="s" s="72">
        <v>41</v>
      </c>
      <c r="AG26" t="s" s="72">
        <v>57</v>
      </c>
      <c r="AH26" t="s" s="72">
        <v>35</v>
      </c>
      <c r="AI26" t="s" s="71">
        <v>37</v>
      </c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4"/>
    </row>
    <row r="27" ht="31.5" customHeight="1">
      <c r="A27" s="9"/>
      <c r="B27" s="27"/>
      <c r="C27" t="s" s="50">
        <v>58</v>
      </c>
      <c r="D27" t="s" s="50">
        <v>45</v>
      </c>
      <c r="E27" t="s" s="51">
        <v>59</v>
      </c>
      <c r="F27" t="s" s="52">
        <v>60</v>
      </c>
      <c r="G27" t="s" s="53">
        <v>48</v>
      </c>
      <c r="H27" s="54">
        <v>180.4</v>
      </c>
      <c r="I27" s="55">
        <v>0</v>
      </c>
      <c r="J27" s="56">
        <f>ROUND(I27*H27,2)</f>
        <v>0</v>
      </c>
      <c r="K27" s="57"/>
      <c r="L27" s="58"/>
      <c r="M27" t="s" s="59">
        <v>49</v>
      </c>
      <c r="N27" s="60">
        <v>18</v>
      </c>
      <c r="O27" t="s" s="61">
        <v>50</v>
      </c>
      <c r="P27" s="10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t="s" s="63">
        <v>52</v>
      </c>
      <c r="AC27" s="12"/>
      <c r="AD27" t="s" s="63">
        <v>45</v>
      </c>
      <c r="AE27" t="s" s="63">
        <v>35</v>
      </c>
      <c r="AF27" s="12"/>
      <c r="AG27" s="12"/>
      <c r="AH27" s="12"/>
      <c r="AI27" t="s" s="35">
        <v>37</v>
      </c>
      <c r="AJ27" s="12"/>
      <c r="AK27" s="12"/>
      <c r="AL27" s="12"/>
      <c r="AM27" s="12"/>
      <c r="AN27" s="12"/>
      <c r="AO27" s="64"/>
      <c r="AP27" s="64"/>
      <c r="AQ27" s="64"/>
      <c r="AR27" s="64"/>
      <c r="AS27" s="64"/>
      <c r="AT27" t="s" s="35">
        <v>35</v>
      </c>
      <c r="AU27" s="64">
        <f>ROUND(I27*H27,2)</f>
        <v>0</v>
      </c>
      <c r="AV27" t="s" s="35">
        <v>52</v>
      </c>
      <c r="AW27" t="s" s="63">
        <v>61</v>
      </c>
      <c r="AX27" s="12"/>
      <c r="AY27" s="14"/>
    </row>
    <row r="28" ht="29.25" customHeight="1">
      <c r="A28" s="9"/>
      <c r="B28" s="10"/>
      <c r="C28" s="32"/>
      <c r="D28" t="s" s="65">
        <v>40</v>
      </c>
      <c r="E28" s="32"/>
      <c r="F28" t="s" s="66">
        <v>62</v>
      </c>
      <c r="G28" s="32"/>
      <c r="H28" s="32"/>
      <c r="I28" s="32"/>
      <c r="J28" s="32"/>
      <c r="K28" s="34"/>
      <c r="L28" s="10"/>
      <c r="M28" s="4"/>
      <c r="N28" s="4"/>
      <c r="O28" s="4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t="s" s="35">
        <v>40</v>
      </c>
      <c r="AE28" t="s" s="35">
        <v>35</v>
      </c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4"/>
    </row>
    <row r="29" ht="13.55" customHeight="1">
      <c r="A29" s="9"/>
      <c r="B29" s="10"/>
      <c r="C29" s="25"/>
      <c r="D29" t="s" s="67">
        <v>55</v>
      </c>
      <c r="E29" s="68"/>
      <c r="F29" t="s" s="69">
        <v>56</v>
      </c>
      <c r="G29" s="25"/>
      <c r="H29" s="70">
        <v>180.4</v>
      </c>
      <c r="I29" s="25"/>
      <c r="J29" s="25"/>
      <c r="K29" s="26"/>
      <c r="L29" s="10"/>
      <c r="M29" s="49"/>
      <c r="N29" s="49"/>
      <c r="O29" s="49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t="s" s="71">
        <v>55</v>
      </c>
      <c r="AE29" t="s" s="71">
        <v>35</v>
      </c>
      <c r="AF29" t="s" s="72">
        <v>41</v>
      </c>
      <c r="AG29" t="s" s="72">
        <v>57</v>
      </c>
      <c r="AH29" t="s" s="72">
        <v>35</v>
      </c>
      <c r="AI29" t="s" s="71">
        <v>37</v>
      </c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4"/>
    </row>
    <row r="30" ht="31.5" customHeight="1">
      <c r="A30" s="9"/>
      <c r="B30" s="27"/>
      <c r="C30" t="s" s="50">
        <v>63</v>
      </c>
      <c r="D30" t="s" s="50">
        <v>45</v>
      </c>
      <c r="E30" t="s" s="51">
        <v>64</v>
      </c>
      <c r="F30" t="s" s="52">
        <v>65</v>
      </c>
      <c r="G30" t="s" s="53">
        <v>48</v>
      </c>
      <c r="H30" s="54">
        <v>180.4</v>
      </c>
      <c r="I30" s="55">
        <v>0</v>
      </c>
      <c r="J30" s="56">
        <f>ROUND(I30*H30,2)</f>
        <v>0</v>
      </c>
      <c r="K30" s="57"/>
      <c r="L30" s="58"/>
      <c r="M30" t="s" s="59">
        <v>49</v>
      </c>
      <c r="N30" s="60">
        <v>18</v>
      </c>
      <c r="O30" t="s" s="61">
        <v>50</v>
      </c>
      <c r="P30" s="10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t="s" s="63">
        <v>52</v>
      </c>
      <c r="AC30" s="12"/>
      <c r="AD30" t="s" s="63">
        <v>45</v>
      </c>
      <c r="AE30" t="s" s="63">
        <v>35</v>
      </c>
      <c r="AF30" s="12"/>
      <c r="AG30" s="12"/>
      <c r="AH30" s="12"/>
      <c r="AI30" t="s" s="35">
        <v>37</v>
      </c>
      <c r="AJ30" s="12"/>
      <c r="AK30" s="12"/>
      <c r="AL30" s="12"/>
      <c r="AM30" s="12"/>
      <c r="AN30" s="12"/>
      <c r="AO30" s="64"/>
      <c r="AP30" s="64"/>
      <c r="AQ30" s="64"/>
      <c r="AR30" s="64"/>
      <c r="AS30" s="64"/>
      <c r="AT30" t="s" s="35">
        <v>35</v>
      </c>
      <c r="AU30" s="64">
        <f>ROUND(I30*H30,2)</f>
        <v>0</v>
      </c>
      <c r="AV30" t="s" s="35">
        <v>52</v>
      </c>
      <c r="AW30" t="s" s="63">
        <v>66</v>
      </c>
      <c r="AX30" s="12"/>
      <c r="AY30" s="14"/>
    </row>
    <row r="31" ht="13.55" customHeight="1">
      <c r="A31" s="9"/>
      <c r="B31" s="10"/>
      <c r="C31" s="73"/>
      <c r="D31" t="s" s="74">
        <v>55</v>
      </c>
      <c r="E31" s="75"/>
      <c r="F31" t="s" s="76">
        <v>56</v>
      </c>
      <c r="G31" s="73"/>
      <c r="H31" s="77">
        <v>180.4</v>
      </c>
      <c r="I31" s="73"/>
      <c r="J31" s="73"/>
      <c r="K31" s="78"/>
      <c r="L31" s="10"/>
      <c r="M31" s="4"/>
      <c r="N31" s="4"/>
      <c r="O31" s="4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t="s" s="71">
        <v>55</v>
      </c>
      <c r="AE31" t="s" s="71">
        <v>35</v>
      </c>
      <c r="AF31" t="s" s="72">
        <v>41</v>
      </c>
      <c r="AG31" t="s" s="72">
        <v>57</v>
      </c>
      <c r="AH31" t="s" s="72">
        <v>35</v>
      </c>
      <c r="AI31" t="s" s="71">
        <v>37</v>
      </c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4"/>
    </row>
    <row r="32" ht="24" customHeight="1">
      <c r="A32" s="9"/>
      <c r="B32" s="27"/>
      <c r="C32" t="s" s="79">
        <v>67</v>
      </c>
      <c r="D32" t="s" s="79">
        <v>45</v>
      </c>
      <c r="E32" t="s" s="80">
        <v>68</v>
      </c>
      <c r="F32" t="s" s="80">
        <v>69</v>
      </c>
      <c r="G32" t="s" s="81">
        <v>48</v>
      </c>
      <c r="H32" s="82">
        <v>180.4</v>
      </c>
      <c r="I32" s="83"/>
      <c r="J32" t="s" s="79">
        <v>70</v>
      </c>
      <c r="K32" s="84"/>
      <c r="L32" s="10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t="s" s="63">
        <v>52</v>
      </c>
      <c r="AC32" s="12"/>
      <c r="AD32" t="s" s="63">
        <v>45</v>
      </c>
      <c r="AE32" t="s" s="63">
        <v>35</v>
      </c>
      <c r="AF32" s="12"/>
      <c r="AG32" s="12"/>
      <c r="AH32" s="12"/>
      <c r="AI32" t="s" s="35">
        <v>37</v>
      </c>
      <c r="AJ32" s="12"/>
      <c r="AK32" s="12"/>
      <c r="AL32" s="12"/>
      <c r="AM32" s="12"/>
      <c r="AN32" s="12"/>
      <c r="AO32" s="64"/>
      <c r="AP32" s="64"/>
      <c r="AQ32" s="64"/>
      <c r="AR32" s="64"/>
      <c r="AS32" s="64"/>
      <c r="AT32" t="s" s="35">
        <v>35</v>
      </c>
      <c r="AU32" s="64">
        <f>ROUND(I32*H32,2)</f>
        <v>0</v>
      </c>
      <c r="AV32" t="s" s="35">
        <v>52</v>
      </c>
      <c r="AW32" t="s" s="63">
        <v>71</v>
      </c>
      <c r="AX32" s="12"/>
      <c r="AY32" s="14"/>
    </row>
    <row r="33" ht="29.25" customHeight="1">
      <c r="A33" s="9"/>
      <c r="B33" s="10"/>
      <c r="C33" s="32"/>
      <c r="D33" t="s" s="65">
        <v>40</v>
      </c>
      <c r="E33" s="32"/>
      <c r="F33" t="s" s="66">
        <v>62</v>
      </c>
      <c r="G33" s="32"/>
      <c r="H33" s="32"/>
      <c r="I33" s="32"/>
      <c r="J33" s="32"/>
      <c r="K33" s="34"/>
      <c r="L33" s="10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t="s" s="35">
        <v>40</v>
      </c>
      <c r="AE33" t="s" s="35">
        <v>35</v>
      </c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4"/>
    </row>
    <row r="34" ht="13.55" customHeight="1">
      <c r="A34" s="9"/>
      <c r="B34" s="10"/>
      <c r="C34" s="25"/>
      <c r="D34" t="s" s="67">
        <v>55</v>
      </c>
      <c r="E34" s="68"/>
      <c r="F34" t="s" s="69">
        <v>56</v>
      </c>
      <c r="G34" s="25"/>
      <c r="H34" s="70">
        <v>180.4</v>
      </c>
      <c r="I34" s="25"/>
      <c r="J34" s="25"/>
      <c r="K34" s="26"/>
      <c r="L34" s="10"/>
      <c r="M34" s="49"/>
      <c r="N34" s="49"/>
      <c r="O34" s="49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t="s" s="71">
        <v>55</v>
      </c>
      <c r="AE34" t="s" s="71">
        <v>35</v>
      </c>
      <c r="AF34" t="s" s="72">
        <v>41</v>
      </c>
      <c r="AG34" t="s" s="72">
        <v>57</v>
      </c>
      <c r="AH34" t="s" s="72">
        <v>35</v>
      </c>
      <c r="AI34" t="s" s="71">
        <v>37</v>
      </c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4"/>
    </row>
    <row r="35" ht="31.5" customHeight="1">
      <c r="A35" s="9"/>
      <c r="B35" s="27"/>
      <c r="C35" t="s" s="50">
        <v>72</v>
      </c>
      <c r="D35" t="s" s="50">
        <v>45</v>
      </c>
      <c r="E35" t="s" s="51">
        <v>73</v>
      </c>
      <c r="F35" t="s" s="52">
        <v>74</v>
      </c>
      <c r="G35" t="s" s="53">
        <v>48</v>
      </c>
      <c r="H35" s="54">
        <v>180.4</v>
      </c>
      <c r="I35" s="55">
        <v>0</v>
      </c>
      <c r="J35" s="56">
        <f>ROUND(I35*H35,2)</f>
        <v>0</v>
      </c>
      <c r="K35" s="57"/>
      <c r="L35" s="58"/>
      <c r="M35" t="s" s="59">
        <v>49</v>
      </c>
      <c r="N35" s="60">
        <v>18</v>
      </c>
      <c r="O35" t="s" s="61">
        <v>50</v>
      </c>
      <c r="P35" s="10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t="s" s="63">
        <v>52</v>
      </c>
      <c r="AC35" s="12"/>
      <c r="AD35" t="s" s="63">
        <v>45</v>
      </c>
      <c r="AE35" t="s" s="63">
        <v>35</v>
      </c>
      <c r="AF35" s="12"/>
      <c r="AG35" s="12"/>
      <c r="AH35" s="12"/>
      <c r="AI35" t="s" s="35">
        <v>37</v>
      </c>
      <c r="AJ35" s="12"/>
      <c r="AK35" s="12"/>
      <c r="AL35" s="12"/>
      <c r="AM35" s="12"/>
      <c r="AN35" s="12"/>
      <c r="AO35" s="64"/>
      <c r="AP35" s="64"/>
      <c r="AQ35" s="64"/>
      <c r="AR35" s="64"/>
      <c r="AS35" s="64"/>
      <c r="AT35" t="s" s="35">
        <v>35</v>
      </c>
      <c r="AU35" s="64">
        <f>ROUND(I35*H35,2)</f>
        <v>0</v>
      </c>
      <c r="AV35" t="s" s="35">
        <v>52</v>
      </c>
      <c r="AW35" t="s" s="63">
        <v>75</v>
      </c>
      <c r="AX35" s="12"/>
      <c r="AY35" s="14"/>
    </row>
    <row r="36" ht="29.25" customHeight="1">
      <c r="A36" s="9"/>
      <c r="B36" s="10"/>
      <c r="C36" s="32"/>
      <c r="D36" t="s" s="65">
        <v>40</v>
      </c>
      <c r="E36" s="32"/>
      <c r="F36" t="s" s="66">
        <v>62</v>
      </c>
      <c r="G36" s="32"/>
      <c r="H36" s="32"/>
      <c r="I36" s="32"/>
      <c r="J36" s="32"/>
      <c r="K36" s="34"/>
      <c r="L36" s="10"/>
      <c r="M36" s="4"/>
      <c r="N36" s="4"/>
      <c r="O36" s="4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t="s" s="35">
        <v>40</v>
      </c>
      <c r="AE36" t="s" s="35">
        <v>35</v>
      </c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4"/>
    </row>
    <row r="37" ht="13.55" customHeight="1">
      <c r="A37" s="9"/>
      <c r="B37" s="10"/>
      <c r="C37" s="25"/>
      <c r="D37" t="s" s="67">
        <v>55</v>
      </c>
      <c r="E37" s="68"/>
      <c r="F37" t="s" s="69">
        <v>56</v>
      </c>
      <c r="G37" s="25"/>
      <c r="H37" s="70">
        <v>180.4</v>
      </c>
      <c r="I37" s="25"/>
      <c r="J37" s="25"/>
      <c r="K37" s="26"/>
      <c r="L37" s="10"/>
      <c r="M37" s="49"/>
      <c r="N37" s="49"/>
      <c r="O37" s="49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t="s" s="71">
        <v>55</v>
      </c>
      <c r="AE37" t="s" s="71">
        <v>35</v>
      </c>
      <c r="AF37" t="s" s="72">
        <v>41</v>
      </c>
      <c r="AG37" t="s" s="72">
        <v>57</v>
      </c>
      <c r="AH37" t="s" s="72">
        <v>35</v>
      </c>
      <c r="AI37" t="s" s="71">
        <v>37</v>
      </c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4"/>
    </row>
    <row r="38" ht="31.5" customHeight="1">
      <c r="A38" s="9"/>
      <c r="B38" s="27"/>
      <c r="C38" t="s" s="50">
        <v>76</v>
      </c>
      <c r="D38" t="s" s="50">
        <v>45</v>
      </c>
      <c r="E38" t="s" s="51">
        <v>77</v>
      </c>
      <c r="F38" t="s" s="52">
        <v>78</v>
      </c>
      <c r="G38" t="s" s="53">
        <v>48</v>
      </c>
      <c r="H38" s="54">
        <v>180.4</v>
      </c>
      <c r="I38" s="55">
        <v>0</v>
      </c>
      <c r="J38" s="56">
        <f>ROUND(I38*H38,2)</f>
        <v>0</v>
      </c>
      <c r="K38" s="57"/>
      <c r="L38" s="58"/>
      <c r="M38" t="s" s="59">
        <v>49</v>
      </c>
      <c r="N38" s="60">
        <v>18</v>
      </c>
      <c r="O38" t="s" s="61">
        <v>50</v>
      </c>
      <c r="P38" s="10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t="s" s="63">
        <v>52</v>
      </c>
      <c r="AC38" s="12"/>
      <c r="AD38" t="s" s="63">
        <v>45</v>
      </c>
      <c r="AE38" t="s" s="63">
        <v>35</v>
      </c>
      <c r="AF38" s="12"/>
      <c r="AG38" s="12"/>
      <c r="AH38" s="12"/>
      <c r="AI38" t="s" s="35">
        <v>37</v>
      </c>
      <c r="AJ38" s="12"/>
      <c r="AK38" s="12"/>
      <c r="AL38" s="12"/>
      <c r="AM38" s="12"/>
      <c r="AN38" s="12"/>
      <c r="AO38" s="64"/>
      <c r="AP38" s="64"/>
      <c r="AQ38" s="64"/>
      <c r="AR38" s="64"/>
      <c r="AS38" s="64"/>
      <c r="AT38" t="s" s="35">
        <v>35</v>
      </c>
      <c r="AU38" s="64">
        <f>ROUND(I38*H38,2)</f>
        <v>0</v>
      </c>
      <c r="AV38" t="s" s="35">
        <v>52</v>
      </c>
      <c r="AW38" t="s" s="63">
        <v>79</v>
      </c>
      <c r="AX38" s="12"/>
      <c r="AY38" s="14"/>
    </row>
    <row r="39" ht="29.25" customHeight="1">
      <c r="A39" s="9"/>
      <c r="B39" s="10"/>
      <c r="C39" s="32"/>
      <c r="D39" t="s" s="65">
        <v>40</v>
      </c>
      <c r="E39" s="32"/>
      <c r="F39" t="s" s="66">
        <v>62</v>
      </c>
      <c r="G39" s="32"/>
      <c r="H39" s="32"/>
      <c r="I39" s="32"/>
      <c r="J39" s="32"/>
      <c r="K39" s="34"/>
      <c r="L39" s="10"/>
      <c r="M39" s="4"/>
      <c r="N39" s="4"/>
      <c r="O39" s="4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t="s" s="35">
        <v>40</v>
      </c>
      <c r="AE39" t="s" s="35">
        <v>35</v>
      </c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4"/>
    </row>
    <row r="40" ht="13.55" customHeight="1">
      <c r="A40" s="9"/>
      <c r="B40" s="10"/>
      <c r="C40" s="25"/>
      <c r="D40" t="s" s="67">
        <v>55</v>
      </c>
      <c r="E40" s="68"/>
      <c r="F40" t="s" s="69">
        <v>56</v>
      </c>
      <c r="G40" s="25"/>
      <c r="H40" s="70">
        <v>180.4</v>
      </c>
      <c r="I40" s="25"/>
      <c r="J40" s="25"/>
      <c r="K40" s="26"/>
      <c r="L40" s="10"/>
      <c r="M40" s="49"/>
      <c r="N40" s="49"/>
      <c r="O40" s="49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t="s" s="71">
        <v>55</v>
      </c>
      <c r="AE40" t="s" s="71">
        <v>35</v>
      </c>
      <c r="AF40" t="s" s="72">
        <v>41</v>
      </c>
      <c r="AG40" t="s" s="72">
        <v>57</v>
      </c>
      <c r="AH40" t="s" s="72">
        <v>35</v>
      </c>
      <c r="AI40" t="s" s="71">
        <v>37</v>
      </c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4"/>
    </row>
    <row r="41" ht="31.5" customHeight="1">
      <c r="A41" s="9"/>
      <c r="B41" s="27"/>
      <c r="C41" t="s" s="50">
        <v>80</v>
      </c>
      <c r="D41" t="s" s="50">
        <v>45</v>
      </c>
      <c r="E41" t="s" s="51">
        <v>81</v>
      </c>
      <c r="F41" t="s" s="52">
        <v>82</v>
      </c>
      <c r="G41" t="s" s="53">
        <v>48</v>
      </c>
      <c r="H41" s="54">
        <v>180.4</v>
      </c>
      <c r="I41" s="55">
        <v>0</v>
      </c>
      <c r="J41" s="56">
        <f>ROUND(I41*H41,2)</f>
        <v>0</v>
      </c>
      <c r="K41" s="57"/>
      <c r="L41" s="58"/>
      <c r="M41" t="s" s="59">
        <v>49</v>
      </c>
      <c r="N41" s="60">
        <v>18</v>
      </c>
      <c r="O41" t="s" s="61">
        <v>50</v>
      </c>
      <c r="P41" s="10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t="s" s="63">
        <v>52</v>
      </c>
      <c r="AC41" s="12"/>
      <c r="AD41" t="s" s="63">
        <v>45</v>
      </c>
      <c r="AE41" t="s" s="63">
        <v>35</v>
      </c>
      <c r="AF41" s="12"/>
      <c r="AG41" s="12"/>
      <c r="AH41" s="12"/>
      <c r="AI41" t="s" s="35">
        <v>37</v>
      </c>
      <c r="AJ41" s="12"/>
      <c r="AK41" s="12"/>
      <c r="AL41" s="12"/>
      <c r="AM41" s="12"/>
      <c r="AN41" s="12"/>
      <c r="AO41" s="64"/>
      <c r="AP41" s="64"/>
      <c r="AQ41" s="64"/>
      <c r="AR41" s="64"/>
      <c r="AS41" s="64"/>
      <c r="AT41" t="s" s="35">
        <v>35</v>
      </c>
      <c r="AU41" s="64">
        <f>ROUND(I41*H41,2)</f>
        <v>0</v>
      </c>
      <c r="AV41" t="s" s="35">
        <v>52</v>
      </c>
      <c r="AW41" t="s" s="63">
        <v>83</v>
      </c>
      <c r="AX41" s="12"/>
      <c r="AY41" s="14"/>
    </row>
    <row r="42" ht="13.55" customHeight="1">
      <c r="A42" s="9"/>
      <c r="B42" s="10"/>
      <c r="C42" s="73"/>
      <c r="D42" t="s" s="74">
        <v>55</v>
      </c>
      <c r="E42" s="75"/>
      <c r="F42" t="s" s="76">
        <v>56</v>
      </c>
      <c r="G42" s="73"/>
      <c r="H42" s="77">
        <v>180.4</v>
      </c>
      <c r="I42" s="73"/>
      <c r="J42" s="73"/>
      <c r="K42" s="78"/>
      <c r="L42" s="10"/>
      <c r="M42" s="85"/>
      <c r="N42" s="85"/>
      <c r="O42" s="85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t="s" s="71">
        <v>55</v>
      </c>
      <c r="AE42" t="s" s="71">
        <v>35</v>
      </c>
      <c r="AF42" t="s" s="72">
        <v>41</v>
      </c>
      <c r="AG42" t="s" s="72">
        <v>57</v>
      </c>
      <c r="AH42" t="s" s="72">
        <v>35</v>
      </c>
      <c r="AI42" t="s" s="71">
        <v>37</v>
      </c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4"/>
    </row>
    <row r="43" ht="31.5" customHeight="1">
      <c r="A43" s="9"/>
      <c r="B43" s="27"/>
      <c r="C43" t="s" s="50">
        <v>84</v>
      </c>
      <c r="D43" t="s" s="50">
        <v>45</v>
      </c>
      <c r="E43" t="s" s="51">
        <v>85</v>
      </c>
      <c r="F43" t="s" s="52">
        <v>86</v>
      </c>
      <c r="G43" t="s" s="53">
        <v>48</v>
      </c>
      <c r="H43" s="54">
        <v>180.4</v>
      </c>
      <c r="I43" s="55">
        <v>0</v>
      </c>
      <c r="J43" s="56">
        <f>ROUND(I43*H43,2)</f>
        <v>0</v>
      </c>
      <c r="K43" s="57"/>
      <c r="L43" s="58"/>
      <c r="M43" t="s" s="59">
        <v>49</v>
      </c>
      <c r="N43" s="60">
        <v>18</v>
      </c>
      <c r="O43" t="s" s="61">
        <v>50</v>
      </c>
      <c r="P43" s="10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t="s" s="63">
        <v>52</v>
      </c>
      <c r="AC43" s="12"/>
      <c r="AD43" t="s" s="63">
        <v>45</v>
      </c>
      <c r="AE43" t="s" s="63">
        <v>35</v>
      </c>
      <c r="AF43" s="12"/>
      <c r="AG43" s="12"/>
      <c r="AH43" s="12"/>
      <c r="AI43" t="s" s="35">
        <v>37</v>
      </c>
      <c r="AJ43" s="12"/>
      <c r="AK43" s="12"/>
      <c r="AL43" s="12"/>
      <c r="AM43" s="12"/>
      <c r="AN43" s="12"/>
      <c r="AO43" s="64"/>
      <c r="AP43" s="64"/>
      <c r="AQ43" s="64"/>
      <c r="AR43" s="64"/>
      <c r="AS43" s="64"/>
      <c r="AT43" t="s" s="35">
        <v>35</v>
      </c>
      <c r="AU43" s="64">
        <f>ROUND(I43*H43,2)</f>
        <v>0</v>
      </c>
      <c r="AV43" t="s" s="35">
        <v>52</v>
      </c>
      <c r="AW43" t="s" s="63">
        <v>87</v>
      </c>
      <c r="AX43" s="12"/>
      <c r="AY43" s="14"/>
    </row>
    <row r="44" ht="13.55" customHeight="1">
      <c r="A44" s="9"/>
      <c r="B44" s="10"/>
      <c r="C44" s="73"/>
      <c r="D44" t="s" s="74">
        <v>55</v>
      </c>
      <c r="E44" s="75"/>
      <c r="F44" t="s" s="76">
        <v>56</v>
      </c>
      <c r="G44" s="73"/>
      <c r="H44" s="77">
        <v>180.4</v>
      </c>
      <c r="I44" s="73"/>
      <c r="J44" s="73"/>
      <c r="K44" s="78"/>
      <c r="L44" s="10"/>
      <c r="M44" s="85"/>
      <c r="N44" s="85"/>
      <c r="O44" s="85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t="s" s="71">
        <v>55</v>
      </c>
      <c r="AE44" t="s" s="71">
        <v>35</v>
      </c>
      <c r="AF44" t="s" s="72">
        <v>41</v>
      </c>
      <c r="AG44" t="s" s="72">
        <v>57</v>
      </c>
      <c r="AH44" t="s" s="72">
        <v>35</v>
      </c>
      <c r="AI44" t="s" s="71">
        <v>37</v>
      </c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4"/>
    </row>
    <row r="45" ht="31.5" customHeight="1">
      <c r="A45" s="9"/>
      <c r="B45" s="27"/>
      <c r="C45" t="s" s="50">
        <v>88</v>
      </c>
      <c r="D45" t="s" s="50">
        <v>45</v>
      </c>
      <c r="E45" t="s" s="51">
        <v>89</v>
      </c>
      <c r="F45" t="s" s="52">
        <v>90</v>
      </c>
      <c r="G45" t="s" s="53">
        <v>48</v>
      </c>
      <c r="H45" s="54">
        <v>180.4</v>
      </c>
      <c r="I45" s="55">
        <v>0</v>
      </c>
      <c r="J45" s="56">
        <f>ROUND(I45*H45,2)</f>
        <v>0</v>
      </c>
      <c r="K45" s="57"/>
      <c r="L45" s="58"/>
      <c r="M45" t="s" s="59">
        <v>49</v>
      </c>
      <c r="N45" s="60">
        <v>18</v>
      </c>
      <c r="O45" t="s" s="61">
        <v>50</v>
      </c>
      <c r="P45" s="10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t="s" s="63">
        <v>52</v>
      </c>
      <c r="AC45" s="12"/>
      <c r="AD45" t="s" s="63">
        <v>45</v>
      </c>
      <c r="AE45" t="s" s="63">
        <v>35</v>
      </c>
      <c r="AF45" s="12"/>
      <c r="AG45" s="12"/>
      <c r="AH45" s="12"/>
      <c r="AI45" t="s" s="35">
        <v>37</v>
      </c>
      <c r="AJ45" s="12"/>
      <c r="AK45" s="12"/>
      <c r="AL45" s="12"/>
      <c r="AM45" s="12"/>
      <c r="AN45" s="12"/>
      <c r="AO45" s="64"/>
      <c r="AP45" s="64"/>
      <c r="AQ45" s="64"/>
      <c r="AR45" s="64"/>
      <c r="AS45" s="64"/>
      <c r="AT45" t="s" s="35">
        <v>35</v>
      </c>
      <c r="AU45" s="64">
        <f>ROUND(I45*H45,2)</f>
        <v>0</v>
      </c>
      <c r="AV45" t="s" s="35">
        <v>52</v>
      </c>
      <c r="AW45" t="s" s="63">
        <v>91</v>
      </c>
      <c r="AX45" s="12"/>
      <c r="AY45" s="14"/>
    </row>
    <row r="46" ht="13.55" customHeight="1">
      <c r="A46" s="9"/>
      <c r="B46" s="10"/>
      <c r="C46" s="32"/>
      <c r="D46" t="s" s="65">
        <v>55</v>
      </c>
      <c r="E46" s="86"/>
      <c r="F46" t="s" s="87">
        <v>56</v>
      </c>
      <c r="G46" s="32"/>
      <c r="H46" s="88">
        <v>180.4</v>
      </c>
      <c r="I46" s="32"/>
      <c r="J46" s="32"/>
      <c r="K46" s="34"/>
      <c r="L46" s="10"/>
      <c r="M46" s="4"/>
      <c r="N46" s="4"/>
      <c r="O46" s="4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t="s" s="71">
        <v>55</v>
      </c>
      <c r="AE46" t="s" s="71">
        <v>35</v>
      </c>
      <c r="AF46" t="s" s="72">
        <v>41</v>
      </c>
      <c r="AG46" t="s" s="72">
        <v>57</v>
      </c>
      <c r="AH46" t="s" s="72">
        <v>35</v>
      </c>
      <c r="AI46" t="s" s="71">
        <v>37</v>
      </c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4"/>
    </row>
    <row r="47" ht="11.25" customHeight="1">
      <c r="A47" s="9"/>
      <c r="B47" s="89"/>
      <c r="C47" s="90"/>
      <c r="D47" s="90"/>
      <c r="E47" s="90"/>
      <c r="F47" s="90"/>
      <c r="G47" s="90"/>
      <c r="H47" s="90"/>
      <c r="I47" s="90"/>
      <c r="J47" s="90"/>
      <c r="K47" s="91"/>
      <c r="L47" s="10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4"/>
    </row>
    <row r="48" ht="15" customHeight="1">
      <c r="A48" s="9"/>
      <c r="B48" s="92"/>
      <c r="C48" s="93"/>
      <c r="D48" t="s" s="94">
        <v>31</v>
      </c>
      <c r="E48" t="s" s="95">
        <v>38</v>
      </c>
      <c r="F48" t="s" s="95">
        <v>92</v>
      </c>
      <c r="G48" s="93"/>
      <c r="H48" s="93"/>
      <c r="I48" s="93"/>
      <c r="J48" s="96">
        <f>SUM(J49,J68)</f>
        <v>0</v>
      </c>
      <c r="K48" s="97"/>
      <c r="L48" s="10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t="s" s="37">
        <v>35</v>
      </c>
      <c r="AC48" s="12"/>
      <c r="AD48" t="s" s="40">
        <v>31</v>
      </c>
      <c r="AE48" t="s" s="40">
        <v>36</v>
      </c>
      <c r="AF48" s="12"/>
      <c r="AG48" s="12"/>
      <c r="AH48" s="12"/>
      <c r="AI48" t="s" s="37">
        <v>37</v>
      </c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41"/>
      <c r="AV48" s="12"/>
      <c r="AW48" s="12"/>
      <c r="AX48" s="12"/>
      <c r="AY48" s="14"/>
    </row>
    <row r="49" ht="15" customHeight="1">
      <c r="A49" s="9"/>
      <c r="B49" s="10"/>
      <c r="C49" s="25"/>
      <c r="D49" t="s" s="44">
        <v>31</v>
      </c>
      <c r="E49" t="s" s="45">
        <v>93</v>
      </c>
      <c r="F49" t="s" s="98">
        <v>94</v>
      </c>
      <c r="G49" s="47"/>
      <c r="H49" s="47"/>
      <c r="I49" s="47"/>
      <c r="J49" s="48">
        <f>SUM(J50:J66)</f>
        <v>0</v>
      </c>
      <c r="K49" s="26"/>
      <c r="L49" s="10"/>
      <c r="M49" s="49"/>
      <c r="N49" s="49"/>
      <c r="O49" s="49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t="s" s="37">
        <v>35</v>
      </c>
      <c r="AC49" s="12"/>
      <c r="AD49" t="s" s="40">
        <v>31</v>
      </c>
      <c r="AE49" t="s" s="40">
        <v>36</v>
      </c>
      <c r="AF49" s="12"/>
      <c r="AG49" s="12"/>
      <c r="AH49" s="12"/>
      <c r="AI49" t="s" s="37">
        <v>37</v>
      </c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41">
        <f>SUM(AU50:AU67)</f>
        <v>0</v>
      </c>
      <c r="AV49" s="12"/>
      <c r="AW49" s="12"/>
      <c r="AX49" s="12"/>
      <c r="AY49" s="14"/>
    </row>
    <row r="50" ht="15.75" customHeight="1">
      <c r="A50" s="9"/>
      <c r="B50" s="27"/>
      <c r="C50" t="s" s="50">
        <v>41</v>
      </c>
      <c r="D50" t="s" s="50">
        <v>45</v>
      </c>
      <c r="E50" t="s" s="51">
        <v>95</v>
      </c>
      <c r="F50" t="s" s="52">
        <v>47</v>
      </c>
      <c r="G50" t="s" s="53">
        <v>48</v>
      </c>
      <c r="H50" s="54">
        <v>438</v>
      </c>
      <c r="I50" s="55">
        <v>0</v>
      </c>
      <c r="J50" s="56">
        <f>ROUND(I50*H50,2)</f>
        <v>0</v>
      </c>
      <c r="K50" s="57"/>
      <c r="L50" s="58"/>
      <c r="M50" t="s" s="59">
        <v>96</v>
      </c>
      <c r="N50" s="60">
        <v>20</v>
      </c>
      <c r="O50" t="s" s="61">
        <v>97</v>
      </c>
      <c r="P50" t="s" s="62">
        <v>51</v>
      </c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t="s" s="63">
        <v>52</v>
      </c>
      <c r="AC50" s="12"/>
      <c r="AD50" t="s" s="63">
        <v>45</v>
      </c>
      <c r="AE50" t="s" s="63">
        <v>35</v>
      </c>
      <c r="AF50" s="12"/>
      <c r="AG50" s="12"/>
      <c r="AH50" s="12"/>
      <c r="AI50" t="s" s="35">
        <v>37</v>
      </c>
      <c r="AJ50" s="12"/>
      <c r="AK50" s="12"/>
      <c r="AL50" s="12"/>
      <c r="AM50" s="12"/>
      <c r="AN50" s="12"/>
      <c r="AO50" s="64"/>
      <c r="AP50" s="64"/>
      <c r="AQ50" s="64"/>
      <c r="AR50" s="64"/>
      <c r="AS50" s="64"/>
      <c r="AT50" t="s" s="35">
        <v>35</v>
      </c>
      <c r="AU50" s="64">
        <f>ROUND(I50*H50,2)</f>
        <v>0</v>
      </c>
      <c r="AV50" t="s" s="35">
        <v>52</v>
      </c>
      <c r="AW50" t="s" s="63">
        <v>98</v>
      </c>
      <c r="AX50" s="12"/>
      <c r="AY50" s="14"/>
    </row>
    <row r="51" ht="13.55" customHeight="1">
      <c r="A51" s="9"/>
      <c r="B51" s="10"/>
      <c r="C51" s="73"/>
      <c r="D51" t="s" s="74">
        <v>55</v>
      </c>
      <c r="E51" s="75"/>
      <c r="F51" t="s" s="76">
        <v>99</v>
      </c>
      <c r="G51" s="73"/>
      <c r="H51" s="77">
        <v>438</v>
      </c>
      <c r="I51" s="73"/>
      <c r="J51" s="73"/>
      <c r="K51" s="78"/>
      <c r="L51" s="10"/>
      <c r="M51" s="85"/>
      <c r="N51" s="85"/>
      <c r="O51" s="85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t="s" s="71">
        <v>55</v>
      </c>
      <c r="AE51" t="s" s="71">
        <v>35</v>
      </c>
      <c r="AF51" t="s" s="72">
        <v>41</v>
      </c>
      <c r="AG51" t="s" s="72">
        <v>57</v>
      </c>
      <c r="AH51" t="s" s="72">
        <v>35</v>
      </c>
      <c r="AI51" t="s" s="71">
        <v>37</v>
      </c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4"/>
    </row>
    <row r="52" ht="24" customHeight="1">
      <c r="A52" s="9"/>
      <c r="B52" s="27"/>
      <c r="C52" t="s" s="50">
        <v>100</v>
      </c>
      <c r="D52" t="s" s="50">
        <v>45</v>
      </c>
      <c r="E52" t="s" s="51">
        <v>101</v>
      </c>
      <c r="F52" t="s" s="52">
        <v>60</v>
      </c>
      <c r="G52" t="s" s="53">
        <v>48</v>
      </c>
      <c r="H52" s="54">
        <v>438</v>
      </c>
      <c r="I52" s="55">
        <v>0</v>
      </c>
      <c r="J52" s="56">
        <f>ROUND(I52*H52,2)</f>
        <v>0</v>
      </c>
      <c r="K52" s="57"/>
      <c r="L52" s="58"/>
      <c r="M52" t="s" s="59">
        <v>96</v>
      </c>
      <c r="N52" s="60">
        <v>20</v>
      </c>
      <c r="O52" t="s" s="61">
        <v>97</v>
      </c>
      <c r="P52" s="10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t="s" s="63">
        <v>52</v>
      </c>
      <c r="AC52" s="12"/>
      <c r="AD52" t="s" s="63">
        <v>45</v>
      </c>
      <c r="AE52" t="s" s="63">
        <v>35</v>
      </c>
      <c r="AF52" s="12"/>
      <c r="AG52" s="12"/>
      <c r="AH52" s="12"/>
      <c r="AI52" t="s" s="35">
        <v>37</v>
      </c>
      <c r="AJ52" s="12"/>
      <c r="AK52" s="12"/>
      <c r="AL52" s="12"/>
      <c r="AM52" s="12"/>
      <c r="AN52" s="12"/>
      <c r="AO52" s="64"/>
      <c r="AP52" s="64"/>
      <c r="AQ52" s="64"/>
      <c r="AR52" s="64"/>
      <c r="AS52" s="64"/>
      <c r="AT52" t="s" s="35">
        <v>35</v>
      </c>
      <c r="AU52" s="64">
        <f>ROUND(I52*H52,2)</f>
        <v>0</v>
      </c>
      <c r="AV52" t="s" s="35">
        <v>52</v>
      </c>
      <c r="AW52" t="s" s="63">
        <v>102</v>
      </c>
      <c r="AX52" s="12"/>
      <c r="AY52" s="14"/>
    </row>
    <row r="53" ht="13.55" customHeight="1">
      <c r="A53" s="9"/>
      <c r="B53" s="10"/>
      <c r="C53" s="73"/>
      <c r="D53" t="s" s="74">
        <v>55</v>
      </c>
      <c r="E53" s="75"/>
      <c r="F53" t="s" s="76">
        <v>99</v>
      </c>
      <c r="G53" s="73"/>
      <c r="H53" s="77">
        <v>438</v>
      </c>
      <c r="I53" s="73"/>
      <c r="J53" s="73"/>
      <c r="K53" s="78"/>
      <c r="L53" s="10"/>
      <c r="M53" s="85"/>
      <c r="N53" s="85"/>
      <c r="O53" s="85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t="s" s="71">
        <v>55</v>
      </c>
      <c r="AE53" t="s" s="71">
        <v>35</v>
      </c>
      <c r="AF53" t="s" s="72">
        <v>41</v>
      </c>
      <c r="AG53" t="s" s="72">
        <v>57</v>
      </c>
      <c r="AH53" t="s" s="72">
        <v>35</v>
      </c>
      <c r="AI53" t="s" s="71">
        <v>37</v>
      </c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4"/>
    </row>
    <row r="54" ht="15.75" customHeight="1">
      <c r="A54" s="9"/>
      <c r="B54" s="27"/>
      <c r="C54" t="s" s="50">
        <v>52</v>
      </c>
      <c r="D54" t="s" s="50">
        <v>45</v>
      </c>
      <c r="E54" t="s" s="51">
        <v>103</v>
      </c>
      <c r="F54" t="s" s="52">
        <v>104</v>
      </c>
      <c r="G54" t="s" s="53">
        <v>48</v>
      </c>
      <c r="H54" s="54">
        <v>438</v>
      </c>
      <c r="I54" s="55">
        <v>0</v>
      </c>
      <c r="J54" s="56">
        <f>ROUND(I54*H54,2)</f>
        <v>0</v>
      </c>
      <c r="K54" s="57"/>
      <c r="L54" t="s" s="99">
        <v>105</v>
      </c>
      <c r="M54" t="s" s="59">
        <v>96</v>
      </c>
      <c r="N54" s="60">
        <v>20</v>
      </c>
      <c r="O54" t="s" s="61">
        <v>97</v>
      </c>
      <c r="P54" s="10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t="s" s="63">
        <v>52</v>
      </c>
      <c r="AC54" s="12"/>
      <c r="AD54" t="s" s="63">
        <v>45</v>
      </c>
      <c r="AE54" t="s" s="63">
        <v>35</v>
      </c>
      <c r="AF54" s="12"/>
      <c r="AG54" s="12"/>
      <c r="AH54" s="12"/>
      <c r="AI54" t="s" s="35">
        <v>37</v>
      </c>
      <c r="AJ54" s="12"/>
      <c r="AK54" s="12"/>
      <c r="AL54" s="12"/>
      <c r="AM54" s="12"/>
      <c r="AN54" s="12"/>
      <c r="AO54" s="64"/>
      <c r="AP54" s="64"/>
      <c r="AQ54" s="64"/>
      <c r="AR54" s="64"/>
      <c r="AS54" s="64"/>
      <c r="AT54" t="s" s="35">
        <v>35</v>
      </c>
      <c r="AU54" s="64">
        <f>ROUND(I54*H54,2)</f>
        <v>0</v>
      </c>
      <c r="AV54" t="s" s="35">
        <v>52</v>
      </c>
      <c r="AW54" t="s" s="63">
        <v>106</v>
      </c>
      <c r="AX54" s="12"/>
      <c r="AY54" s="14"/>
    </row>
    <row r="55" ht="13.55" customHeight="1">
      <c r="A55" s="9"/>
      <c r="B55" s="10"/>
      <c r="C55" s="73"/>
      <c r="D55" t="s" s="74">
        <v>55</v>
      </c>
      <c r="E55" s="75"/>
      <c r="F55" t="s" s="76">
        <v>99</v>
      </c>
      <c r="G55" s="73"/>
      <c r="H55" s="77">
        <v>438</v>
      </c>
      <c r="I55" s="73"/>
      <c r="J55" s="73"/>
      <c r="K55" s="78"/>
      <c r="L55" s="10"/>
      <c r="M55" s="4"/>
      <c r="N55" s="4"/>
      <c r="O55" s="4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t="s" s="71">
        <v>55</v>
      </c>
      <c r="AE55" t="s" s="71">
        <v>35</v>
      </c>
      <c r="AF55" t="s" s="72">
        <v>41</v>
      </c>
      <c r="AG55" t="s" s="72">
        <v>57</v>
      </c>
      <c r="AH55" t="s" s="72">
        <v>35</v>
      </c>
      <c r="AI55" t="s" s="71">
        <v>37</v>
      </c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4"/>
    </row>
    <row r="56" ht="24" customHeight="1">
      <c r="A56" s="9"/>
      <c r="B56" s="27"/>
      <c r="C56" t="s" s="79">
        <v>107</v>
      </c>
      <c r="D56" t="s" s="79">
        <v>45</v>
      </c>
      <c r="E56" t="s" s="80">
        <v>108</v>
      </c>
      <c r="F56" t="s" s="80">
        <v>69</v>
      </c>
      <c r="G56" t="s" s="81">
        <v>48</v>
      </c>
      <c r="H56" s="82">
        <v>438</v>
      </c>
      <c r="I56" s="83"/>
      <c r="J56" t="s" s="79">
        <v>70</v>
      </c>
      <c r="K56" s="84"/>
      <c r="L56" s="10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t="s" s="63">
        <v>52</v>
      </c>
      <c r="AC56" s="12"/>
      <c r="AD56" t="s" s="63">
        <v>45</v>
      </c>
      <c r="AE56" t="s" s="63">
        <v>35</v>
      </c>
      <c r="AF56" s="12"/>
      <c r="AG56" s="12"/>
      <c r="AH56" s="12"/>
      <c r="AI56" t="s" s="35">
        <v>37</v>
      </c>
      <c r="AJ56" s="12"/>
      <c r="AK56" s="12"/>
      <c r="AL56" s="12"/>
      <c r="AM56" s="12"/>
      <c r="AN56" s="12"/>
      <c r="AO56" s="64"/>
      <c r="AP56" s="64"/>
      <c r="AQ56" s="64"/>
      <c r="AR56" s="64"/>
      <c r="AS56" s="64"/>
      <c r="AT56" t="s" s="35">
        <v>35</v>
      </c>
      <c r="AU56" s="64">
        <f>ROUND(I56*H56,2)</f>
        <v>0</v>
      </c>
      <c r="AV56" t="s" s="35">
        <v>52</v>
      </c>
      <c r="AW56" t="s" s="63">
        <v>109</v>
      </c>
      <c r="AX56" s="12"/>
      <c r="AY56" s="14"/>
    </row>
    <row r="57" ht="13.55" customHeight="1">
      <c r="A57" s="9"/>
      <c r="B57" s="10"/>
      <c r="C57" s="73"/>
      <c r="D57" t="s" s="74">
        <v>55</v>
      </c>
      <c r="E57" s="75"/>
      <c r="F57" t="s" s="76">
        <v>99</v>
      </c>
      <c r="G57" s="73"/>
      <c r="H57" s="77">
        <v>438</v>
      </c>
      <c r="I57" s="73"/>
      <c r="J57" s="73"/>
      <c r="K57" s="78"/>
      <c r="L57" s="10"/>
      <c r="M57" s="49"/>
      <c r="N57" s="49"/>
      <c r="O57" s="49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t="s" s="71">
        <v>55</v>
      </c>
      <c r="AE57" t="s" s="71">
        <v>35</v>
      </c>
      <c r="AF57" t="s" s="72">
        <v>41</v>
      </c>
      <c r="AG57" t="s" s="72">
        <v>57</v>
      </c>
      <c r="AH57" t="s" s="72">
        <v>35</v>
      </c>
      <c r="AI57" t="s" s="71">
        <v>37</v>
      </c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4"/>
    </row>
    <row r="58" ht="24" customHeight="1">
      <c r="A58" s="9"/>
      <c r="B58" s="27"/>
      <c r="C58" t="s" s="50">
        <v>110</v>
      </c>
      <c r="D58" t="s" s="50">
        <v>45</v>
      </c>
      <c r="E58" t="s" s="51">
        <v>111</v>
      </c>
      <c r="F58" t="s" s="52">
        <v>74</v>
      </c>
      <c r="G58" t="s" s="53">
        <v>48</v>
      </c>
      <c r="H58" s="54">
        <v>438</v>
      </c>
      <c r="I58" s="55">
        <v>0</v>
      </c>
      <c r="J58" s="56">
        <f>ROUND(I58*H58,2)</f>
        <v>0</v>
      </c>
      <c r="K58" s="57"/>
      <c r="L58" s="58"/>
      <c r="M58" t="s" s="59">
        <v>96</v>
      </c>
      <c r="N58" s="60">
        <v>20</v>
      </c>
      <c r="O58" t="s" s="61">
        <v>97</v>
      </c>
      <c r="P58" s="10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t="s" s="63">
        <v>52</v>
      </c>
      <c r="AC58" s="12"/>
      <c r="AD58" t="s" s="63">
        <v>45</v>
      </c>
      <c r="AE58" t="s" s="63">
        <v>35</v>
      </c>
      <c r="AF58" s="12"/>
      <c r="AG58" s="12"/>
      <c r="AH58" s="12"/>
      <c r="AI58" t="s" s="35">
        <v>37</v>
      </c>
      <c r="AJ58" s="12"/>
      <c r="AK58" s="12"/>
      <c r="AL58" s="12"/>
      <c r="AM58" s="12"/>
      <c r="AN58" s="12"/>
      <c r="AO58" s="64"/>
      <c r="AP58" s="64"/>
      <c r="AQ58" s="64"/>
      <c r="AR58" s="64"/>
      <c r="AS58" s="64"/>
      <c r="AT58" t="s" s="35">
        <v>35</v>
      </c>
      <c r="AU58" s="64">
        <f>ROUND(I58*H58,2)</f>
        <v>0</v>
      </c>
      <c r="AV58" t="s" s="35">
        <v>52</v>
      </c>
      <c r="AW58" t="s" s="63">
        <v>112</v>
      </c>
      <c r="AX58" s="12"/>
      <c r="AY58" s="14"/>
    </row>
    <row r="59" ht="13.55" customHeight="1">
      <c r="A59" s="9"/>
      <c r="B59" s="10"/>
      <c r="C59" s="73"/>
      <c r="D59" t="s" s="74">
        <v>55</v>
      </c>
      <c r="E59" s="75"/>
      <c r="F59" t="s" s="76">
        <v>99</v>
      </c>
      <c r="G59" s="73"/>
      <c r="H59" s="77">
        <v>438</v>
      </c>
      <c r="I59" s="73"/>
      <c r="J59" s="73"/>
      <c r="K59" s="78"/>
      <c r="L59" s="10"/>
      <c r="M59" s="85"/>
      <c r="N59" s="85"/>
      <c r="O59" s="85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t="s" s="71">
        <v>55</v>
      </c>
      <c r="AE59" t="s" s="71">
        <v>35</v>
      </c>
      <c r="AF59" t="s" s="72">
        <v>41</v>
      </c>
      <c r="AG59" t="s" s="72">
        <v>57</v>
      </c>
      <c r="AH59" t="s" s="72">
        <v>35</v>
      </c>
      <c r="AI59" t="s" s="71">
        <v>37</v>
      </c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4"/>
    </row>
    <row r="60" ht="24" customHeight="1">
      <c r="A60" s="9"/>
      <c r="B60" s="27"/>
      <c r="C60" t="s" s="50">
        <v>113</v>
      </c>
      <c r="D60" t="s" s="50">
        <v>45</v>
      </c>
      <c r="E60" t="s" s="51">
        <v>114</v>
      </c>
      <c r="F60" t="s" s="52">
        <v>78</v>
      </c>
      <c r="G60" t="s" s="53">
        <v>48</v>
      </c>
      <c r="H60" s="54">
        <v>438</v>
      </c>
      <c r="I60" s="55">
        <v>0</v>
      </c>
      <c r="J60" s="56">
        <f>ROUND(I60*H60,2)</f>
        <v>0</v>
      </c>
      <c r="K60" s="57"/>
      <c r="L60" s="58"/>
      <c r="M60" t="s" s="59">
        <v>96</v>
      </c>
      <c r="N60" s="60">
        <v>20</v>
      </c>
      <c r="O60" t="s" s="61">
        <v>97</v>
      </c>
      <c r="P60" s="10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t="s" s="63">
        <v>52</v>
      </c>
      <c r="AC60" s="12"/>
      <c r="AD60" t="s" s="63">
        <v>45</v>
      </c>
      <c r="AE60" t="s" s="63">
        <v>35</v>
      </c>
      <c r="AF60" s="12"/>
      <c r="AG60" s="12"/>
      <c r="AH60" s="12"/>
      <c r="AI60" t="s" s="35">
        <v>37</v>
      </c>
      <c r="AJ60" s="12"/>
      <c r="AK60" s="12"/>
      <c r="AL60" s="12"/>
      <c r="AM60" s="12"/>
      <c r="AN60" s="12"/>
      <c r="AO60" s="64"/>
      <c r="AP60" s="64"/>
      <c r="AQ60" s="64"/>
      <c r="AR60" s="64"/>
      <c r="AS60" s="64"/>
      <c r="AT60" t="s" s="35">
        <v>35</v>
      </c>
      <c r="AU60" s="64">
        <f>ROUND(I60*H60,2)</f>
        <v>0</v>
      </c>
      <c r="AV60" t="s" s="35">
        <v>52</v>
      </c>
      <c r="AW60" t="s" s="63">
        <v>115</v>
      </c>
      <c r="AX60" s="12"/>
      <c r="AY60" s="14"/>
    </row>
    <row r="61" ht="13.55" customHeight="1">
      <c r="A61" s="9"/>
      <c r="B61" s="10"/>
      <c r="C61" s="73"/>
      <c r="D61" t="s" s="74">
        <v>55</v>
      </c>
      <c r="E61" s="75"/>
      <c r="F61" t="s" s="76">
        <v>99</v>
      </c>
      <c r="G61" s="73"/>
      <c r="H61" s="77">
        <v>438</v>
      </c>
      <c r="I61" s="73"/>
      <c r="J61" s="73"/>
      <c r="K61" s="78"/>
      <c r="L61" s="10"/>
      <c r="M61" s="85"/>
      <c r="N61" s="85"/>
      <c r="O61" s="85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t="s" s="71">
        <v>55</v>
      </c>
      <c r="AE61" t="s" s="71">
        <v>35</v>
      </c>
      <c r="AF61" t="s" s="72">
        <v>41</v>
      </c>
      <c r="AG61" t="s" s="72">
        <v>57</v>
      </c>
      <c r="AH61" t="s" s="72">
        <v>35</v>
      </c>
      <c r="AI61" t="s" s="71">
        <v>37</v>
      </c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4"/>
    </row>
    <row r="62" ht="15.75" customHeight="1">
      <c r="A62" s="9"/>
      <c r="B62" s="27"/>
      <c r="C62" t="s" s="50">
        <v>116</v>
      </c>
      <c r="D62" t="s" s="50">
        <v>45</v>
      </c>
      <c r="E62" t="s" s="51">
        <v>117</v>
      </c>
      <c r="F62" t="s" s="52">
        <v>82</v>
      </c>
      <c r="G62" t="s" s="53">
        <v>48</v>
      </c>
      <c r="H62" s="54">
        <v>438</v>
      </c>
      <c r="I62" s="55">
        <v>0</v>
      </c>
      <c r="J62" s="56">
        <f>ROUND(I62*H62,2)</f>
        <v>0</v>
      </c>
      <c r="K62" s="57"/>
      <c r="L62" s="58"/>
      <c r="M62" t="s" s="59">
        <v>96</v>
      </c>
      <c r="N62" s="60">
        <v>20</v>
      </c>
      <c r="O62" t="s" s="61">
        <v>97</v>
      </c>
      <c r="P62" s="10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t="s" s="63">
        <v>52</v>
      </c>
      <c r="AC62" s="12"/>
      <c r="AD62" t="s" s="63">
        <v>45</v>
      </c>
      <c r="AE62" t="s" s="63">
        <v>35</v>
      </c>
      <c r="AF62" s="12"/>
      <c r="AG62" s="12"/>
      <c r="AH62" s="12"/>
      <c r="AI62" t="s" s="35">
        <v>37</v>
      </c>
      <c r="AJ62" s="12"/>
      <c r="AK62" s="12"/>
      <c r="AL62" s="12"/>
      <c r="AM62" s="12"/>
      <c r="AN62" s="12"/>
      <c r="AO62" s="64"/>
      <c r="AP62" s="64"/>
      <c r="AQ62" s="64"/>
      <c r="AR62" s="64"/>
      <c r="AS62" s="64"/>
      <c r="AT62" t="s" s="35">
        <v>35</v>
      </c>
      <c r="AU62" s="64">
        <f>ROUND(I62*H62,2)</f>
        <v>0</v>
      </c>
      <c r="AV62" t="s" s="35">
        <v>52</v>
      </c>
      <c r="AW62" t="s" s="63">
        <v>118</v>
      </c>
      <c r="AX62" s="12"/>
      <c r="AY62" s="14"/>
    </row>
    <row r="63" ht="13.55" customHeight="1">
      <c r="A63" s="9"/>
      <c r="B63" s="10"/>
      <c r="C63" s="73"/>
      <c r="D63" t="s" s="74">
        <v>55</v>
      </c>
      <c r="E63" s="75"/>
      <c r="F63" t="s" s="76">
        <v>99</v>
      </c>
      <c r="G63" s="73"/>
      <c r="H63" s="77">
        <v>438</v>
      </c>
      <c r="I63" s="73"/>
      <c r="J63" s="73"/>
      <c r="K63" s="78"/>
      <c r="L63" s="10"/>
      <c r="M63" s="85"/>
      <c r="N63" s="85"/>
      <c r="O63" s="85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t="s" s="71">
        <v>55</v>
      </c>
      <c r="AE63" t="s" s="71">
        <v>35</v>
      </c>
      <c r="AF63" t="s" s="72">
        <v>41</v>
      </c>
      <c r="AG63" t="s" s="72">
        <v>57</v>
      </c>
      <c r="AH63" t="s" s="72">
        <v>35</v>
      </c>
      <c r="AI63" t="s" s="71">
        <v>37</v>
      </c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4"/>
    </row>
    <row r="64" ht="15.75" customHeight="1">
      <c r="A64" s="9"/>
      <c r="B64" s="27"/>
      <c r="C64" t="s" s="50">
        <v>119</v>
      </c>
      <c r="D64" t="s" s="50">
        <v>45</v>
      </c>
      <c r="E64" t="s" s="51">
        <v>120</v>
      </c>
      <c r="F64" t="s" s="52">
        <v>86</v>
      </c>
      <c r="G64" t="s" s="53">
        <v>48</v>
      </c>
      <c r="H64" s="54">
        <v>438</v>
      </c>
      <c r="I64" s="55">
        <v>0</v>
      </c>
      <c r="J64" s="56">
        <f>ROUND(I64*H64,2)</f>
        <v>0</v>
      </c>
      <c r="K64" s="57"/>
      <c r="L64" s="58"/>
      <c r="M64" t="s" s="59">
        <v>96</v>
      </c>
      <c r="N64" s="60">
        <v>20</v>
      </c>
      <c r="O64" t="s" s="61">
        <v>97</v>
      </c>
      <c r="P64" s="10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t="s" s="63">
        <v>52</v>
      </c>
      <c r="AC64" s="12"/>
      <c r="AD64" t="s" s="63">
        <v>45</v>
      </c>
      <c r="AE64" t="s" s="63">
        <v>35</v>
      </c>
      <c r="AF64" s="12"/>
      <c r="AG64" s="12"/>
      <c r="AH64" s="12"/>
      <c r="AI64" t="s" s="35">
        <v>37</v>
      </c>
      <c r="AJ64" s="12"/>
      <c r="AK64" s="12"/>
      <c r="AL64" s="12"/>
      <c r="AM64" s="12"/>
      <c r="AN64" s="12"/>
      <c r="AO64" s="64"/>
      <c r="AP64" s="64"/>
      <c r="AQ64" s="64"/>
      <c r="AR64" s="64"/>
      <c r="AS64" s="64"/>
      <c r="AT64" t="s" s="35">
        <v>35</v>
      </c>
      <c r="AU64" s="64">
        <f>ROUND(I64*H64,2)</f>
        <v>0</v>
      </c>
      <c r="AV64" t="s" s="35">
        <v>52</v>
      </c>
      <c r="AW64" t="s" s="63">
        <v>121</v>
      </c>
      <c r="AX64" s="12"/>
      <c r="AY64" s="14"/>
    </row>
    <row r="65" ht="13.55" customHeight="1">
      <c r="A65" s="9"/>
      <c r="B65" s="10"/>
      <c r="C65" s="73"/>
      <c r="D65" t="s" s="74">
        <v>55</v>
      </c>
      <c r="E65" s="75"/>
      <c r="F65" t="s" s="76">
        <v>99</v>
      </c>
      <c r="G65" s="73"/>
      <c r="H65" s="77">
        <v>438</v>
      </c>
      <c r="I65" s="73"/>
      <c r="J65" s="73"/>
      <c r="K65" s="78"/>
      <c r="L65" s="10"/>
      <c r="M65" s="85"/>
      <c r="N65" s="85"/>
      <c r="O65" s="85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t="s" s="71">
        <v>55</v>
      </c>
      <c r="AE65" t="s" s="71">
        <v>35</v>
      </c>
      <c r="AF65" t="s" s="72">
        <v>41</v>
      </c>
      <c r="AG65" t="s" s="72">
        <v>57</v>
      </c>
      <c r="AH65" t="s" s="72">
        <v>35</v>
      </c>
      <c r="AI65" t="s" s="71">
        <v>37</v>
      </c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4"/>
    </row>
    <row r="66" ht="15.75" customHeight="1">
      <c r="A66" s="9"/>
      <c r="B66" s="27"/>
      <c r="C66" t="s" s="50">
        <v>122</v>
      </c>
      <c r="D66" t="s" s="50">
        <v>45</v>
      </c>
      <c r="E66" t="s" s="51">
        <v>123</v>
      </c>
      <c r="F66" t="s" s="52">
        <v>124</v>
      </c>
      <c r="G66" t="s" s="53">
        <v>48</v>
      </c>
      <c r="H66" s="54">
        <v>438</v>
      </c>
      <c r="I66" s="55">
        <v>0</v>
      </c>
      <c r="J66" s="56">
        <f>ROUND(I66*H66,2)</f>
        <v>0</v>
      </c>
      <c r="K66" s="57"/>
      <c r="L66" s="58"/>
      <c r="M66" t="s" s="59">
        <v>96</v>
      </c>
      <c r="N66" s="60">
        <v>20</v>
      </c>
      <c r="O66" t="s" s="61">
        <v>97</v>
      </c>
      <c r="P66" s="10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t="s" s="63">
        <v>52</v>
      </c>
      <c r="AC66" s="12"/>
      <c r="AD66" t="s" s="63">
        <v>45</v>
      </c>
      <c r="AE66" t="s" s="63">
        <v>35</v>
      </c>
      <c r="AF66" s="12"/>
      <c r="AG66" s="12"/>
      <c r="AH66" s="12"/>
      <c r="AI66" t="s" s="35">
        <v>37</v>
      </c>
      <c r="AJ66" s="12"/>
      <c r="AK66" s="12"/>
      <c r="AL66" s="12"/>
      <c r="AM66" s="12"/>
      <c r="AN66" s="12"/>
      <c r="AO66" s="64"/>
      <c r="AP66" s="64"/>
      <c r="AQ66" s="64"/>
      <c r="AR66" s="64"/>
      <c r="AS66" s="64"/>
      <c r="AT66" t="s" s="35">
        <v>35</v>
      </c>
      <c r="AU66" s="64">
        <f>ROUND(I66*H66,2)</f>
        <v>0</v>
      </c>
      <c r="AV66" t="s" s="35">
        <v>52</v>
      </c>
      <c r="AW66" t="s" s="63">
        <v>125</v>
      </c>
      <c r="AX66" s="12"/>
      <c r="AY66" s="14"/>
    </row>
    <row r="67" ht="13.55" customHeight="1">
      <c r="A67" s="9"/>
      <c r="B67" s="10"/>
      <c r="C67" s="32"/>
      <c r="D67" t="s" s="65">
        <v>55</v>
      </c>
      <c r="E67" s="86"/>
      <c r="F67" t="s" s="87">
        <v>99</v>
      </c>
      <c r="G67" s="32"/>
      <c r="H67" s="88">
        <v>438</v>
      </c>
      <c r="I67" s="32"/>
      <c r="J67" s="32"/>
      <c r="K67" s="34"/>
      <c r="L67" s="10"/>
      <c r="M67" s="4"/>
      <c r="N67" s="4"/>
      <c r="O67" s="4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t="s" s="71">
        <v>55</v>
      </c>
      <c r="AE67" t="s" s="71">
        <v>35</v>
      </c>
      <c r="AF67" t="s" s="72">
        <v>41</v>
      </c>
      <c r="AG67" t="s" s="72">
        <v>57</v>
      </c>
      <c r="AH67" t="s" s="72">
        <v>35</v>
      </c>
      <c r="AI67" t="s" s="71">
        <v>37</v>
      </c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4"/>
    </row>
    <row r="68" ht="15" customHeight="1">
      <c r="A68" s="9"/>
      <c r="B68" s="10"/>
      <c r="C68" s="25"/>
      <c r="D68" t="s" s="44">
        <v>31</v>
      </c>
      <c r="E68" t="s" s="45">
        <v>126</v>
      </c>
      <c r="F68" t="s" s="98">
        <v>127</v>
      </c>
      <c r="G68" s="47"/>
      <c r="H68" s="47"/>
      <c r="I68" s="47"/>
      <c r="J68" s="48">
        <f>SUM(J69:J85)</f>
        <v>0</v>
      </c>
      <c r="K68" s="26"/>
      <c r="L68" s="10"/>
      <c r="M68" s="49"/>
      <c r="N68" s="49"/>
      <c r="O68" s="49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t="s" s="37">
        <v>35</v>
      </c>
      <c r="AC68" s="12"/>
      <c r="AD68" t="s" s="40">
        <v>31</v>
      </c>
      <c r="AE68" t="s" s="40">
        <v>36</v>
      </c>
      <c r="AF68" s="12"/>
      <c r="AG68" s="12"/>
      <c r="AH68" s="12"/>
      <c r="AI68" t="s" s="37">
        <v>37</v>
      </c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41">
        <f>SUM(AU69:AU86)</f>
        <v>0</v>
      </c>
      <c r="AV68" s="12"/>
      <c r="AW68" s="12"/>
      <c r="AX68" s="12"/>
      <c r="AY68" s="14"/>
    </row>
    <row r="69" ht="15.75" customHeight="1">
      <c r="A69" s="9"/>
      <c r="B69" s="27"/>
      <c r="C69" t="s" s="50">
        <v>128</v>
      </c>
      <c r="D69" t="s" s="50">
        <v>45</v>
      </c>
      <c r="E69" t="s" s="51">
        <v>129</v>
      </c>
      <c r="F69" t="s" s="52">
        <v>47</v>
      </c>
      <c r="G69" t="s" s="53">
        <v>48</v>
      </c>
      <c r="H69" s="54">
        <v>743.45</v>
      </c>
      <c r="I69" s="55">
        <v>0</v>
      </c>
      <c r="J69" s="56">
        <f>ROUND(I69*H69,2)</f>
        <v>0</v>
      </c>
      <c r="K69" s="57"/>
      <c r="L69" s="58"/>
      <c r="M69" t="s" s="59">
        <v>96</v>
      </c>
      <c r="N69" s="60">
        <v>20</v>
      </c>
      <c r="O69" t="s" s="61">
        <v>97</v>
      </c>
      <c r="P69" s="10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t="s" s="63">
        <v>52</v>
      </c>
      <c r="AC69" s="12"/>
      <c r="AD69" t="s" s="63">
        <v>45</v>
      </c>
      <c r="AE69" t="s" s="63">
        <v>35</v>
      </c>
      <c r="AF69" s="12"/>
      <c r="AG69" s="12"/>
      <c r="AH69" s="12"/>
      <c r="AI69" t="s" s="35">
        <v>37</v>
      </c>
      <c r="AJ69" s="12"/>
      <c r="AK69" s="12"/>
      <c r="AL69" s="12"/>
      <c r="AM69" s="12"/>
      <c r="AN69" s="12"/>
      <c r="AO69" s="64"/>
      <c r="AP69" s="64"/>
      <c r="AQ69" s="64"/>
      <c r="AR69" s="64"/>
      <c r="AS69" s="64"/>
      <c r="AT69" t="s" s="35">
        <v>35</v>
      </c>
      <c r="AU69" s="64">
        <f>ROUND(I69*H69,2)</f>
        <v>0</v>
      </c>
      <c r="AV69" t="s" s="35">
        <v>52</v>
      </c>
      <c r="AW69" t="s" s="63">
        <v>130</v>
      </c>
      <c r="AX69" s="12"/>
      <c r="AY69" s="14"/>
    </row>
    <row r="70" ht="58.5" customHeight="1">
      <c r="A70" s="9"/>
      <c r="B70" s="10"/>
      <c r="C70" s="32"/>
      <c r="D70" t="s" s="65">
        <v>40</v>
      </c>
      <c r="E70" s="32"/>
      <c r="F70" t="s" s="66">
        <v>54</v>
      </c>
      <c r="G70" s="32"/>
      <c r="H70" s="32"/>
      <c r="I70" s="32"/>
      <c r="J70" s="32"/>
      <c r="K70" s="34"/>
      <c r="L70" s="10"/>
      <c r="M70" s="4"/>
      <c r="N70" s="4"/>
      <c r="O70" s="4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t="s" s="35">
        <v>40</v>
      </c>
      <c r="AE70" t="s" s="35">
        <v>35</v>
      </c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4"/>
    </row>
    <row r="71" ht="13.55" customHeight="1">
      <c r="A71" s="9"/>
      <c r="B71" s="10"/>
      <c r="C71" s="25"/>
      <c r="D71" t="s" s="67">
        <v>55</v>
      </c>
      <c r="E71" s="68"/>
      <c r="F71" t="s" s="69">
        <v>131</v>
      </c>
      <c r="G71" s="25"/>
      <c r="H71" s="70">
        <v>743.45</v>
      </c>
      <c r="I71" s="25"/>
      <c r="J71" s="25"/>
      <c r="K71" s="26"/>
      <c r="L71" s="10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t="s" s="71">
        <v>55</v>
      </c>
      <c r="AE71" t="s" s="71">
        <v>35</v>
      </c>
      <c r="AF71" t="s" s="72">
        <v>41</v>
      </c>
      <c r="AG71" t="s" s="72">
        <v>57</v>
      </c>
      <c r="AH71" t="s" s="72">
        <v>35</v>
      </c>
      <c r="AI71" t="s" s="71">
        <v>37</v>
      </c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4"/>
    </row>
    <row r="72" ht="24" customHeight="1">
      <c r="A72" s="9"/>
      <c r="B72" s="27"/>
      <c r="C72" t="s" s="79">
        <v>132</v>
      </c>
      <c r="D72" t="s" s="79">
        <v>45</v>
      </c>
      <c r="E72" t="s" s="80">
        <v>133</v>
      </c>
      <c r="F72" t="s" s="80">
        <v>60</v>
      </c>
      <c r="G72" t="s" s="81">
        <v>48</v>
      </c>
      <c r="H72" s="82">
        <v>743.45</v>
      </c>
      <c r="I72" s="83"/>
      <c r="J72" t="s" s="79">
        <v>70</v>
      </c>
      <c r="K72" s="84"/>
      <c r="L72" s="10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t="s" s="63">
        <v>52</v>
      </c>
      <c r="AC72" s="12"/>
      <c r="AD72" t="s" s="63">
        <v>45</v>
      </c>
      <c r="AE72" t="s" s="63">
        <v>35</v>
      </c>
      <c r="AF72" s="12"/>
      <c r="AG72" s="12"/>
      <c r="AH72" s="12"/>
      <c r="AI72" t="s" s="35">
        <v>37</v>
      </c>
      <c r="AJ72" s="12"/>
      <c r="AK72" s="12"/>
      <c r="AL72" s="12"/>
      <c r="AM72" s="12"/>
      <c r="AN72" s="12"/>
      <c r="AO72" s="64"/>
      <c r="AP72" s="64"/>
      <c r="AQ72" s="64"/>
      <c r="AR72" s="64"/>
      <c r="AS72" s="64"/>
      <c r="AT72" t="s" s="35">
        <v>35</v>
      </c>
      <c r="AU72" s="64">
        <f>ROUND(I72*H72,2)</f>
        <v>0</v>
      </c>
      <c r="AV72" t="s" s="35">
        <v>52</v>
      </c>
      <c r="AW72" t="s" s="63">
        <v>134</v>
      </c>
      <c r="AX72" s="12"/>
      <c r="AY72" s="14"/>
    </row>
    <row r="73" ht="58.5" customHeight="1">
      <c r="A73" s="9"/>
      <c r="B73" s="10"/>
      <c r="C73" s="32"/>
      <c r="D73" t="s" s="65">
        <v>40</v>
      </c>
      <c r="E73" s="32"/>
      <c r="F73" t="s" s="66">
        <v>54</v>
      </c>
      <c r="G73" s="32"/>
      <c r="H73" s="32"/>
      <c r="I73" s="32"/>
      <c r="J73" s="32"/>
      <c r="K73" s="34"/>
      <c r="L73" s="10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t="s" s="35">
        <v>40</v>
      </c>
      <c r="AE73" t="s" s="35">
        <v>35</v>
      </c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4"/>
    </row>
    <row r="74" ht="13.55" customHeight="1">
      <c r="A74" s="9"/>
      <c r="B74" s="10"/>
      <c r="C74" s="25"/>
      <c r="D74" t="s" s="67">
        <v>55</v>
      </c>
      <c r="E74" s="68"/>
      <c r="F74" t="s" s="69">
        <v>131</v>
      </c>
      <c r="G74" s="25"/>
      <c r="H74" s="70">
        <v>743.45</v>
      </c>
      <c r="I74" s="25"/>
      <c r="J74" s="25"/>
      <c r="K74" s="26"/>
      <c r="L74" s="10"/>
      <c r="M74" s="49"/>
      <c r="N74" s="49"/>
      <c r="O74" s="49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t="s" s="71">
        <v>55</v>
      </c>
      <c r="AE74" t="s" s="71">
        <v>35</v>
      </c>
      <c r="AF74" t="s" s="72">
        <v>41</v>
      </c>
      <c r="AG74" t="s" s="72">
        <v>57</v>
      </c>
      <c r="AH74" t="s" s="72">
        <v>35</v>
      </c>
      <c r="AI74" t="s" s="71">
        <v>37</v>
      </c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4"/>
    </row>
    <row r="75" ht="24" customHeight="1">
      <c r="A75" s="9"/>
      <c r="B75" s="27"/>
      <c r="C75" t="s" s="50">
        <v>135</v>
      </c>
      <c r="D75" t="s" s="50">
        <v>45</v>
      </c>
      <c r="E75" t="s" s="51">
        <v>136</v>
      </c>
      <c r="F75" t="s" s="52">
        <v>74</v>
      </c>
      <c r="G75" t="s" s="53">
        <v>48</v>
      </c>
      <c r="H75" s="54">
        <v>743.45</v>
      </c>
      <c r="I75" s="55">
        <v>0</v>
      </c>
      <c r="J75" s="56">
        <f>ROUND(I75*H75,2)</f>
        <v>0</v>
      </c>
      <c r="K75" s="57"/>
      <c r="L75" s="58"/>
      <c r="M75" t="s" s="59">
        <v>96</v>
      </c>
      <c r="N75" s="60">
        <v>20</v>
      </c>
      <c r="O75" t="s" s="61">
        <v>97</v>
      </c>
      <c r="P75" s="10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t="s" s="63">
        <v>52</v>
      </c>
      <c r="AC75" s="12"/>
      <c r="AD75" t="s" s="63">
        <v>45</v>
      </c>
      <c r="AE75" t="s" s="63">
        <v>35</v>
      </c>
      <c r="AF75" s="12"/>
      <c r="AG75" s="12"/>
      <c r="AH75" s="12"/>
      <c r="AI75" t="s" s="35">
        <v>37</v>
      </c>
      <c r="AJ75" s="12"/>
      <c r="AK75" s="12"/>
      <c r="AL75" s="12"/>
      <c r="AM75" s="12"/>
      <c r="AN75" s="12"/>
      <c r="AO75" s="64"/>
      <c r="AP75" s="64"/>
      <c r="AQ75" s="64"/>
      <c r="AR75" s="64"/>
      <c r="AS75" s="64"/>
      <c r="AT75" t="s" s="35">
        <v>35</v>
      </c>
      <c r="AU75" s="64">
        <f>ROUND(I75*H75,2)</f>
        <v>0</v>
      </c>
      <c r="AV75" t="s" s="35">
        <v>52</v>
      </c>
      <c r="AW75" t="s" s="63">
        <v>137</v>
      </c>
      <c r="AX75" s="12"/>
      <c r="AY75" s="14"/>
    </row>
    <row r="76" ht="58.5" customHeight="1">
      <c r="A76" s="9"/>
      <c r="B76" s="10"/>
      <c r="C76" s="32"/>
      <c r="D76" t="s" s="65">
        <v>40</v>
      </c>
      <c r="E76" s="32"/>
      <c r="F76" t="s" s="66">
        <v>54</v>
      </c>
      <c r="G76" s="32"/>
      <c r="H76" s="32"/>
      <c r="I76" s="32"/>
      <c r="J76" s="32"/>
      <c r="K76" s="34"/>
      <c r="L76" s="10"/>
      <c r="M76" s="4"/>
      <c r="N76" s="4"/>
      <c r="O76" s="4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t="s" s="35">
        <v>40</v>
      </c>
      <c r="AE76" t="s" s="35">
        <v>35</v>
      </c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4"/>
    </row>
    <row r="77" ht="13.55" customHeight="1">
      <c r="A77" s="9"/>
      <c r="B77" s="10"/>
      <c r="C77" s="25"/>
      <c r="D77" t="s" s="67">
        <v>55</v>
      </c>
      <c r="E77" s="68"/>
      <c r="F77" t="s" s="69">
        <v>131</v>
      </c>
      <c r="G77" s="25"/>
      <c r="H77" s="70">
        <v>743.45</v>
      </c>
      <c r="I77" s="25"/>
      <c r="J77" s="25"/>
      <c r="K77" s="26"/>
      <c r="L77" s="10"/>
      <c r="M77" s="49"/>
      <c r="N77" s="49"/>
      <c r="O77" s="49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t="s" s="71">
        <v>55</v>
      </c>
      <c r="AE77" t="s" s="71">
        <v>35</v>
      </c>
      <c r="AF77" t="s" s="72">
        <v>41</v>
      </c>
      <c r="AG77" t="s" s="72">
        <v>57</v>
      </c>
      <c r="AH77" t="s" s="72">
        <v>35</v>
      </c>
      <c r="AI77" t="s" s="71">
        <v>37</v>
      </c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4"/>
    </row>
    <row r="78" ht="24" customHeight="1">
      <c r="A78" s="9"/>
      <c r="B78" s="27"/>
      <c r="C78" t="s" s="50">
        <v>138</v>
      </c>
      <c r="D78" t="s" s="50">
        <v>45</v>
      </c>
      <c r="E78" t="s" s="51">
        <v>139</v>
      </c>
      <c r="F78" t="s" s="52">
        <v>78</v>
      </c>
      <c r="G78" t="s" s="53">
        <v>48</v>
      </c>
      <c r="H78" s="54">
        <v>743.45</v>
      </c>
      <c r="I78" s="55">
        <v>0</v>
      </c>
      <c r="J78" s="56">
        <f>ROUND(I78*H78,2)</f>
        <v>0</v>
      </c>
      <c r="K78" s="57"/>
      <c r="L78" s="58"/>
      <c r="M78" t="s" s="59">
        <v>96</v>
      </c>
      <c r="N78" s="60">
        <v>20</v>
      </c>
      <c r="O78" t="s" s="61">
        <v>97</v>
      </c>
      <c r="P78" s="10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t="s" s="63">
        <v>52</v>
      </c>
      <c r="AC78" s="12"/>
      <c r="AD78" t="s" s="63">
        <v>45</v>
      </c>
      <c r="AE78" t="s" s="63">
        <v>35</v>
      </c>
      <c r="AF78" s="12"/>
      <c r="AG78" s="12"/>
      <c r="AH78" s="12"/>
      <c r="AI78" t="s" s="35">
        <v>37</v>
      </c>
      <c r="AJ78" s="12"/>
      <c r="AK78" s="12"/>
      <c r="AL78" s="12"/>
      <c r="AM78" s="12"/>
      <c r="AN78" s="12"/>
      <c r="AO78" s="64"/>
      <c r="AP78" s="64"/>
      <c r="AQ78" s="64"/>
      <c r="AR78" s="64"/>
      <c r="AS78" s="64"/>
      <c r="AT78" t="s" s="35">
        <v>35</v>
      </c>
      <c r="AU78" s="64">
        <f>ROUND(I78*H78,2)</f>
        <v>0</v>
      </c>
      <c r="AV78" t="s" s="35">
        <v>52</v>
      </c>
      <c r="AW78" t="s" s="63">
        <v>140</v>
      </c>
      <c r="AX78" s="12"/>
      <c r="AY78" s="14"/>
    </row>
    <row r="79" ht="58.5" customHeight="1">
      <c r="A79" s="9"/>
      <c r="B79" s="10"/>
      <c r="C79" s="32"/>
      <c r="D79" t="s" s="65">
        <v>40</v>
      </c>
      <c r="E79" s="32"/>
      <c r="F79" t="s" s="66">
        <v>54</v>
      </c>
      <c r="G79" s="32"/>
      <c r="H79" s="32"/>
      <c r="I79" s="32"/>
      <c r="J79" s="32"/>
      <c r="K79" s="34"/>
      <c r="L79" s="10"/>
      <c r="M79" s="4"/>
      <c r="N79" s="4"/>
      <c r="O79" s="4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t="s" s="35">
        <v>40</v>
      </c>
      <c r="AE79" t="s" s="35">
        <v>35</v>
      </c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4"/>
    </row>
    <row r="80" ht="13.55" customHeight="1">
      <c r="A80" s="9"/>
      <c r="B80" s="10"/>
      <c r="C80" s="25"/>
      <c r="D80" t="s" s="67">
        <v>55</v>
      </c>
      <c r="E80" s="68"/>
      <c r="F80" t="s" s="69">
        <v>131</v>
      </c>
      <c r="G80" s="25"/>
      <c r="H80" s="70">
        <v>743.45</v>
      </c>
      <c r="I80" s="25"/>
      <c r="J80" s="25"/>
      <c r="K80" s="26"/>
      <c r="L80" s="10"/>
      <c r="M80" s="49"/>
      <c r="N80" s="49"/>
      <c r="O80" s="49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t="s" s="71">
        <v>55</v>
      </c>
      <c r="AE80" t="s" s="71">
        <v>35</v>
      </c>
      <c r="AF80" t="s" s="72">
        <v>41</v>
      </c>
      <c r="AG80" t="s" s="72">
        <v>57</v>
      </c>
      <c r="AH80" t="s" s="72">
        <v>35</v>
      </c>
      <c r="AI80" t="s" s="71">
        <v>37</v>
      </c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4"/>
    </row>
    <row r="81" ht="15.75" customHeight="1">
      <c r="A81" s="9"/>
      <c r="B81" s="27"/>
      <c r="C81" t="s" s="50">
        <v>141</v>
      </c>
      <c r="D81" t="s" s="50">
        <v>45</v>
      </c>
      <c r="E81" t="s" s="51">
        <v>142</v>
      </c>
      <c r="F81" t="s" s="52">
        <v>82</v>
      </c>
      <c r="G81" t="s" s="53">
        <v>48</v>
      </c>
      <c r="H81" s="54">
        <v>743.45</v>
      </c>
      <c r="I81" s="55">
        <v>0</v>
      </c>
      <c r="J81" s="56">
        <f>ROUND(I81*H81,2)</f>
        <v>0</v>
      </c>
      <c r="K81" s="57"/>
      <c r="L81" s="58"/>
      <c r="M81" t="s" s="59">
        <v>96</v>
      </c>
      <c r="N81" s="60">
        <v>20</v>
      </c>
      <c r="O81" t="s" s="61">
        <v>97</v>
      </c>
      <c r="P81" s="10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t="s" s="63">
        <v>52</v>
      </c>
      <c r="AC81" s="12"/>
      <c r="AD81" t="s" s="63">
        <v>45</v>
      </c>
      <c r="AE81" t="s" s="63">
        <v>35</v>
      </c>
      <c r="AF81" s="12"/>
      <c r="AG81" s="12"/>
      <c r="AH81" s="12"/>
      <c r="AI81" t="s" s="35">
        <v>37</v>
      </c>
      <c r="AJ81" s="12"/>
      <c r="AK81" s="12"/>
      <c r="AL81" s="12"/>
      <c r="AM81" s="12"/>
      <c r="AN81" s="12"/>
      <c r="AO81" s="64"/>
      <c r="AP81" s="64"/>
      <c r="AQ81" s="64"/>
      <c r="AR81" s="64"/>
      <c r="AS81" s="64"/>
      <c r="AT81" t="s" s="35">
        <v>35</v>
      </c>
      <c r="AU81" s="64">
        <f>ROUND(I81*H81,2)</f>
        <v>0</v>
      </c>
      <c r="AV81" t="s" s="35">
        <v>52</v>
      </c>
      <c r="AW81" t="s" s="63">
        <v>143</v>
      </c>
      <c r="AX81" s="12"/>
      <c r="AY81" s="14"/>
    </row>
    <row r="82" ht="13.55" customHeight="1">
      <c r="A82" s="9"/>
      <c r="B82" s="10"/>
      <c r="C82" s="73"/>
      <c r="D82" t="s" s="74">
        <v>55</v>
      </c>
      <c r="E82" s="75"/>
      <c r="F82" t="s" s="76">
        <v>131</v>
      </c>
      <c r="G82" s="73"/>
      <c r="H82" s="77">
        <v>743.45</v>
      </c>
      <c r="I82" s="73"/>
      <c r="J82" s="73"/>
      <c r="K82" s="78"/>
      <c r="L82" s="10"/>
      <c r="M82" s="85"/>
      <c r="N82" s="85"/>
      <c r="O82" s="85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t="s" s="71">
        <v>55</v>
      </c>
      <c r="AE82" t="s" s="71">
        <v>35</v>
      </c>
      <c r="AF82" t="s" s="72">
        <v>41</v>
      </c>
      <c r="AG82" t="s" s="72">
        <v>57</v>
      </c>
      <c r="AH82" t="s" s="72">
        <v>35</v>
      </c>
      <c r="AI82" t="s" s="71">
        <v>37</v>
      </c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4"/>
    </row>
    <row r="83" ht="15.75" customHeight="1">
      <c r="A83" s="9"/>
      <c r="B83" s="27"/>
      <c r="C83" t="s" s="50">
        <v>144</v>
      </c>
      <c r="D83" t="s" s="50">
        <v>45</v>
      </c>
      <c r="E83" t="s" s="51">
        <v>145</v>
      </c>
      <c r="F83" t="s" s="52">
        <v>86</v>
      </c>
      <c r="G83" t="s" s="53">
        <v>48</v>
      </c>
      <c r="H83" s="54">
        <v>743.45</v>
      </c>
      <c r="I83" s="55">
        <v>0</v>
      </c>
      <c r="J83" s="56">
        <f>ROUND(I83*H83,2)</f>
        <v>0</v>
      </c>
      <c r="K83" s="57"/>
      <c r="L83" s="58"/>
      <c r="M83" t="s" s="59">
        <v>96</v>
      </c>
      <c r="N83" s="60">
        <v>20</v>
      </c>
      <c r="O83" t="s" s="61">
        <v>97</v>
      </c>
      <c r="P83" s="10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t="s" s="63">
        <v>52</v>
      </c>
      <c r="AC83" s="12"/>
      <c r="AD83" t="s" s="63">
        <v>45</v>
      </c>
      <c r="AE83" t="s" s="63">
        <v>35</v>
      </c>
      <c r="AF83" s="12"/>
      <c r="AG83" s="12"/>
      <c r="AH83" s="12"/>
      <c r="AI83" t="s" s="35">
        <v>37</v>
      </c>
      <c r="AJ83" s="12"/>
      <c r="AK83" s="12"/>
      <c r="AL83" s="12"/>
      <c r="AM83" s="12"/>
      <c r="AN83" s="12"/>
      <c r="AO83" s="64"/>
      <c r="AP83" s="64"/>
      <c r="AQ83" s="64"/>
      <c r="AR83" s="64"/>
      <c r="AS83" s="64"/>
      <c r="AT83" t="s" s="35">
        <v>35</v>
      </c>
      <c r="AU83" s="64">
        <f>ROUND(I83*H83,2)</f>
        <v>0</v>
      </c>
      <c r="AV83" t="s" s="35">
        <v>52</v>
      </c>
      <c r="AW83" t="s" s="63">
        <v>146</v>
      </c>
      <c r="AX83" s="12"/>
      <c r="AY83" s="14"/>
    </row>
    <row r="84" ht="13.55" customHeight="1">
      <c r="A84" s="9"/>
      <c r="B84" s="10"/>
      <c r="C84" s="73"/>
      <c r="D84" t="s" s="74">
        <v>55</v>
      </c>
      <c r="E84" s="75"/>
      <c r="F84" t="s" s="76">
        <v>131</v>
      </c>
      <c r="G84" s="73"/>
      <c r="H84" s="77">
        <v>743.45</v>
      </c>
      <c r="I84" s="73"/>
      <c r="J84" s="73"/>
      <c r="K84" s="78"/>
      <c r="L84" s="10"/>
      <c r="M84" s="85"/>
      <c r="N84" s="85"/>
      <c r="O84" s="85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t="s" s="71">
        <v>55</v>
      </c>
      <c r="AE84" t="s" s="71">
        <v>35</v>
      </c>
      <c r="AF84" t="s" s="72">
        <v>41</v>
      </c>
      <c r="AG84" t="s" s="72">
        <v>57</v>
      </c>
      <c r="AH84" t="s" s="72">
        <v>35</v>
      </c>
      <c r="AI84" t="s" s="71">
        <v>37</v>
      </c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4"/>
    </row>
    <row r="85" ht="15.75" customHeight="1">
      <c r="A85" s="9"/>
      <c r="B85" s="27"/>
      <c r="C85" t="s" s="50">
        <v>147</v>
      </c>
      <c r="D85" t="s" s="50">
        <v>45</v>
      </c>
      <c r="E85" t="s" s="51">
        <v>148</v>
      </c>
      <c r="F85" t="s" s="52">
        <v>124</v>
      </c>
      <c r="G85" t="s" s="53">
        <v>48</v>
      </c>
      <c r="H85" s="54">
        <v>743.45</v>
      </c>
      <c r="I85" s="55">
        <v>0</v>
      </c>
      <c r="J85" s="56">
        <f>ROUND(I85*H85,2)</f>
        <v>0</v>
      </c>
      <c r="K85" s="57"/>
      <c r="L85" s="58"/>
      <c r="M85" t="s" s="59">
        <v>96</v>
      </c>
      <c r="N85" s="60">
        <v>20</v>
      </c>
      <c r="O85" t="s" s="61">
        <v>97</v>
      </c>
      <c r="P85" s="10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t="s" s="63">
        <v>52</v>
      </c>
      <c r="AC85" s="12"/>
      <c r="AD85" t="s" s="63">
        <v>45</v>
      </c>
      <c r="AE85" t="s" s="63">
        <v>35</v>
      </c>
      <c r="AF85" s="12"/>
      <c r="AG85" s="12"/>
      <c r="AH85" s="12"/>
      <c r="AI85" t="s" s="35">
        <v>37</v>
      </c>
      <c r="AJ85" s="12"/>
      <c r="AK85" s="12"/>
      <c r="AL85" s="12"/>
      <c r="AM85" s="12"/>
      <c r="AN85" s="12"/>
      <c r="AO85" s="64"/>
      <c r="AP85" s="64"/>
      <c r="AQ85" s="64"/>
      <c r="AR85" s="64"/>
      <c r="AS85" s="64"/>
      <c r="AT85" t="s" s="35">
        <v>35</v>
      </c>
      <c r="AU85" s="64">
        <f>ROUND(I85*H85,2)</f>
        <v>0</v>
      </c>
      <c r="AV85" t="s" s="35">
        <v>52</v>
      </c>
      <c r="AW85" t="s" s="63">
        <v>149</v>
      </c>
      <c r="AX85" s="12"/>
      <c r="AY85" s="14"/>
    </row>
    <row r="86" ht="13.55" customHeight="1">
      <c r="A86" s="9"/>
      <c r="B86" s="10"/>
      <c r="C86" s="32"/>
      <c r="D86" t="s" s="65">
        <v>55</v>
      </c>
      <c r="E86" s="86"/>
      <c r="F86" t="s" s="87">
        <v>131</v>
      </c>
      <c r="G86" s="32"/>
      <c r="H86" s="88">
        <v>743.45</v>
      </c>
      <c r="I86" s="32"/>
      <c r="J86" s="32"/>
      <c r="K86" s="34"/>
      <c r="L86" s="10"/>
      <c r="M86" s="4"/>
      <c r="N86" s="4"/>
      <c r="O86" s="4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t="s" s="71">
        <v>55</v>
      </c>
      <c r="AE86" t="s" s="71">
        <v>35</v>
      </c>
      <c r="AF86" t="s" s="72">
        <v>41</v>
      </c>
      <c r="AG86" t="s" s="72">
        <v>57</v>
      </c>
      <c r="AH86" t="s" s="72">
        <v>35</v>
      </c>
      <c r="AI86" t="s" s="71">
        <v>37</v>
      </c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4"/>
    </row>
    <row r="87" ht="11.25" customHeight="1">
      <c r="A87" s="9"/>
      <c r="B87" s="100"/>
      <c r="C87" s="49"/>
      <c r="D87" s="49"/>
      <c r="E87" s="49"/>
      <c r="F87" s="49"/>
      <c r="G87" s="49"/>
      <c r="H87" s="49"/>
      <c r="I87" s="49"/>
      <c r="J87" s="49"/>
      <c r="K87" s="101"/>
      <c r="L87" s="10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4"/>
    </row>
    <row r="88" ht="15" customHeight="1">
      <c r="A88" s="9"/>
      <c r="B88" s="3"/>
      <c r="C88" s="4"/>
      <c r="D88" t="s" s="102">
        <v>31</v>
      </c>
      <c r="E88" t="s" s="103">
        <v>33</v>
      </c>
      <c r="F88" t="s" s="103">
        <v>150</v>
      </c>
      <c r="G88" s="4"/>
      <c r="H88" s="4"/>
      <c r="I88" s="4"/>
      <c r="J88" s="104">
        <f>SUM(J89,J132)</f>
        <v>0</v>
      </c>
      <c r="K88" s="5"/>
      <c r="L88" s="10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t="s" s="37">
        <v>35</v>
      </c>
      <c r="AC88" s="12"/>
      <c r="AD88" t="s" s="40">
        <v>31</v>
      </c>
      <c r="AE88" t="s" s="40">
        <v>36</v>
      </c>
      <c r="AF88" s="12"/>
      <c r="AG88" s="12"/>
      <c r="AH88" s="12"/>
      <c r="AI88" t="s" s="37">
        <v>37</v>
      </c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41">
        <v>0</v>
      </c>
      <c r="AV88" s="12"/>
      <c r="AW88" s="12"/>
      <c r="AX88" s="12"/>
      <c r="AY88" s="14"/>
    </row>
    <row r="89" ht="15" customHeight="1">
      <c r="A89" s="9"/>
      <c r="B89" s="10"/>
      <c r="C89" s="12"/>
      <c r="D89" t="s" s="37">
        <v>31</v>
      </c>
      <c r="E89" t="s" s="38">
        <v>38</v>
      </c>
      <c r="F89" t="s" s="38">
        <v>39</v>
      </c>
      <c r="G89" s="12"/>
      <c r="H89" s="12"/>
      <c r="I89" s="12"/>
      <c r="J89" s="39">
        <f>J94</f>
        <v>0</v>
      </c>
      <c r="K89" s="13"/>
      <c r="L89" s="10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t="s" s="37">
        <v>35</v>
      </c>
      <c r="AC89" s="12"/>
      <c r="AD89" t="s" s="40">
        <v>31</v>
      </c>
      <c r="AE89" t="s" s="40">
        <v>36</v>
      </c>
      <c r="AF89" s="12"/>
      <c r="AG89" s="12"/>
      <c r="AH89" s="12"/>
      <c r="AI89" t="s" s="37">
        <v>37</v>
      </c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41"/>
      <c r="AV89" s="12"/>
      <c r="AW89" s="12"/>
      <c r="AX89" s="12"/>
      <c r="AY89" s="14"/>
    </row>
    <row r="90" ht="13.55" customHeight="1">
      <c r="A90" s="9"/>
      <c r="B90" s="10"/>
      <c r="C90" s="12"/>
      <c r="D90" t="s" s="105">
        <v>55</v>
      </c>
      <c r="E90" s="106"/>
      <c r="F90" t="s" s="107">
        <v>151</v>
      </c>
      <c r="G90" s="12"/>
      <c r="H90" s="108">
        <v>59.11</v>
      </c>
      <c r="I90" s="12"/>
      <c r="J90" s="12"/>
      <c r="K90" s="13"/>
      <c r="L90" s="10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t="s" s="71">
        <v>55</v>
      </c>
      <c r="AE90" t="s" s="71">
        <v>35</v>
      </c>
      <c r="AF90" t="s" s="72">
        <v>41</v>
      </c>
      <c r="AG90" t="s" s="72">
        <v>57</v>
      </c>
      <c r="AH90" t="s" s="72">
        <v>36</v>
      </c>
      <c r="AI90" t="s" s="71">
        <v>37</v>
      </c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4"/>
    </row>
    <row r="91" ht="22.5" customHeight="1">
      <c r="A91" s="9"/>
      <c r="B91" s="10"/>
      <c r="C91" s="12"/>
      <c r="D91" t="s" s="105">
        <v>55</v>
      </c>
      <c r="E91" s="106"/>
      <c r="F91" t="s" s="107">
        <v>152</v>
      </c>
      <c r="G91" s="12"/>
      <c r="H91" s="108">
        <v>177.33</v>
      </c>
      <c r="I91" s="12"/>
      <c r="J91" s="12"/>
      <c r="K91" s="13"/>
      <c r="L91" s="10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t="s" s="71">
        <v>55</v>
      </c>
      <c r="AE91" t="s" s="71">
        <v>35</v>
      </c>
      <c r="AF91" t="s" s="72">
        <v>41</v>
      </c>
      <c r="AG91" t="s" s="72">
        <v>57</v>
      </c>
      <c r="AH91" t="s" s="72">
        <v>36</v>
      </c>
      <c r="AI91" t="s" s="71">
        <v>37</v>
      </c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4"/>
    </row>
    <row r="92" ht="13.55" customHeight="1">
      <c r="A92" s="9"/>
      <c r="B92" s="10"/>
      <c r="C92" s="12"/>
      <c r="D92" t="s" s="105">
        <v>55</v>
      </c>
      <c r="E92" s="106"/>
      <c r="F92" t="s" s="107">
        <v>153</v>
      </c>
      <c r="G92" s="12"/>
      <c r="H92" s="108">
        <v>46.18</v>
      </c>
      <c r="I92" s="12"/>
      <c r="J92" s="12"/>
      <c r="K92" s="13"/>
      <c r="L92" s="10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t="s" s="71">
        <v>55</v>
      </c>
      <c r="AE92" t="s" s="71">
        <v>35</v>
      </c>
      <c r="AF92" t="s" s="72">
        <v>41</v>
      </c>
      <c r="AG92" t="s" s="72">
        <v>57</v>
      </c>
      <c r="AH92" t="s" s="72">
        <v>36</v>
      </c>
      <c r="AI92" t="s" s="71">
        <v>37</v>
      </c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4"/>
    </row>
    <row r="93" ht="13.55" customHeight="1">
      <c r="A93" s="9"/>
      <c r="B93" s="10"/>
      <c r="C93" s="12"/>
      <c r="D93" t="s" s="105">
        <v>55</v>
      </c>
      <c r="E93" s="109"/>
      <c r="F93" t="s" s="110">
        <v>154</v>
      </c>
      <c r="G93" s="12"/>
      <c r="H93" s="108">
        <v>282.62</v>
      </c>
      <c r="I93" s="12"/>
      <c r="J93" s="12"/>
      <c r="K93" s="13"/>
      <c r="L93" s="10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t="s" s="111">
        <v>55</v>
      </c>
      <c r="AE93" t="s" s="111">
        <v>35</v>
      </c>
      <c r="AF93" t="s" s="72">
        <v>52</v>
      </c>
      <c r="AG93" t="s" s="72">
        <v>57</v>
      </c>
      <c r="AH93" t="s" s="72">
        <v>35</v>
      </c>
      <c r="AI93" t="s" s="111">
        <v>37</v>
      </c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4"/>
    </row>
    <row r="94" ht="12.75" customHeight="1">
      <c r="A94" s="9"/>
      <c r="B94" s="10"/>
      <c r="C94" s="25"/>
      <c r="D94" t="s" s="44">
        <v>31</v>
      </c>
      <c r="E94" t="s" s="46">
        <v>155</v>
      </c>
      <c r="F94" t="s" s="46">
        <v>156</v>
      </c>
      <c r="G94" s="25"/>
      <c r="H94" s="25"/>
      <c r="I94" s="25"/>
      <c r="J94" s="48">
        <f>SUM(J95:J129)</f>
        <v>0</v>
      </c>
      <c r="K94" s="26"/>
      <c r="L94" s="10"/>
      <c r="M94" s="49"/>
      <c r="N94" s="49"/>
      <c r="O94" s="49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t="s" s="37">
        <v>35</v>
      </c>
      <c r="AC94" s="12"/>
      <c r="AD94" t="s" s="40">
        <v>31</v>
      </c>
      <c r="AE94" t="s" s="40">
        <v>35</v>
      </c>
      <c r="AF94" s="12"/>
      <c r="AG94" s="12"/>
      <c r="AH94" s="12"/>
      <c r="AI94" t="s" s="37">
        <v>37</v>
      </c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41">
        <f>SUM(AU95:AU130)</f>
        <v>0</v>
      </c>
      <c r="AV94" s="12"/>
      <c r="AW94" s="12"/>
      <c r="AX94" s="12"/>
      <c r="AY94" s="14"/>
    </row>
    <row r="95" ht="31.5" customHeight="1">
      <c r="A95" s="9"/>
      <c r="B95" s="27"/>
      <c r="C95" t="s" s="50">
        <v>84</v>
      </c>
      <c r="D95" t="s" s="50">
        <v>45</v>
      </c>
      <c r="E95" t="s" s="51">
        <v>157</v>
      </c>
      <c r="F95" t="s" s="52">
        <v>47</v>
      </c>
      <c r="G95" t="s" s="53">
        <v>48</v>
      </c>
      <c r="H95" s="54">
        <v>138.28</v>
      </c>
      <c r="I95" s="55">
        <v>0</v>
      </c>
      <c r="J95" s="56">
        <f>ROUND(I95*H95,2)</f>
        <v>0</v>
      </c>
      <c r="K95" s="57"/>
      <c r="L95" s="58"/>
      <c r="M95" t="s" s="59">
        <v>49</v>
      </c>
      <c r="N95" s="60">
        <v>18</v>
      </c>
      <c r="O95" t="s" s="61">
        <v>50</v>
      </c>
      <c r="P95" s="10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t="s" s="63">
        <v>52</v>
      </c>
      <c r="AC95" s="12"/>
      <c r="AD95" t="s" s="63">
        <v>45</v>
      </c>
      <c r="AE95" t="s" s="63">
        <v>41</v>
      </c>
      <c r="AF95" s="12"/>
      <c r="AG95" s="12"/>
      <c r="AH95" s="12"/>
      <c r="AI95" t="s" s="35">
        <v>37</v>
      </c>
      <c r="AJ95" s="12"/>
      <c r="AK95" s="12"/>
      <c r="AL95" s="12"/>
      <c r="AM95" s="12"/>
      <c r="AN95" s="12"/>
      <c r="AO95" s="64"/>
      <c r="AP95" s="64"/>
      <c r="AQ95" s="64"/>
      <c r="AR95" s="64"/>
      <c r="AS95" s="64"/>
      <c r="AT95" t="s" s="35">
        <v>35</v>
      </c>
      <c r="AU95" s="64">
        <f>ROUND(I95*H95,2)</f>
        <v>0</v>
      </c>
      <c r="AV95" t="s" s="35">
        <v>52</v>
      </c>
      <c r="AW95" t="s" s="63">
        <v>158</v>
      </c>
      <c r="AX95" s="12"/>
      <c r="AY95" s="14"/>
    </row>
    <row r="96" ht="13.55" customHeight="1">
      <c r="A96" s="9"/>
      <c r="B96" s="10"/>
      <c r="C96" s="32"/>
      <c r="D96" t="s" s="65">
        <v>55</v>
      </c>
      <c r="E96" s="86"/>
      <c r="F96" t="s" s="87">
        <v>159</v>
      </c>
      <c r="G96" s="32"/>
      <c r="H96" s="88">
        <v>13.67</v>
      </c>
      <c r="I96" s="32"/>
      <c r="J96" s="32"/>
      <c r="K96" s="34"/>
      <c r="L96" s="10"/>
      <c r="M96" s="4"/>
      <c r="N96" s="4"/>
      <c r="O96" s="4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t="s" s="71">
        <v>55</v>
      </c>
      <c r="AE96" t="s" s="71">
        <v>41</v>
      </c>
      <c r="AF96" t="s" s="72">
        <v>41</v>
      </c>
      <c r="AG96" t="s" s="72">
        <v>57</v>
      </c>
      <c r="AH96" t="s" s="72">
        <v>36</v>
      </c>
      <c r="AI96" t="s" s="71">
        <v>37</v>
      </c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4"/>
    </row>
    <row r="97" ht="13.55" customHeight="1">
      <c r="A97" s="9"/>
      <c r="B97" s="10"/>
      <c r="C97" s="12"/>
      <c r="D97" t="s" s="105">
        <v>55</v>
      </c>
      <c r="E97" s="106"/>
      <c r="F97" t="s" s="112">
        <v>160</v>
      </c>
      <c r="G97" s="12"/>
      <c r="H97" s="108">
        <v>124.61</v>
      </c>
      <c r="I97" s="12"/>
      <c r="J97" s="12"/>
      <c r="K97" s="13"/>
      <c r="L97" s="10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t="s" s="71">
        <v>55</v>
      </c>
      <c r="AE97" t="s" s="71">
        <v>41</v>
      </c>
      <c r="AF97" t="s" s="72">
        <v>41</v>
      </c>
      <c r="AG97" t="s" s="72">
        <v>57</v>
      </c>
      <c r="AH97" t="s" s="72">
        <v>36</v>
      </c>
      <c r="AI97" t="s" s="71">
        <v>37</v>
      </c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4"/>
    </row>
    <row r="98" ht="13.55" customHeight="1">
      <c r="A98" s="9"/>
      <c r="B98" s="10"/>
      <c r="C98" s="25"/>
      <c r="D98" t="s" s="67">
        <v>55</v>
      </c>
      <c r="E98" s="113"/>
      <c r="F98" t="s" s="114">
        <v>154</v>
      </c>
      <c r="G98" s="25"/>
      <c r="H98" s="70">
        <v>138.28</v>
      </c>
      <c r="I98" s="25"/>
      <c r="J98" s="25"/>
      <c r="K98" s="26"/>
      <c r="L98" s="10"/>
      <c r="M98" s="49"/>
      <c r="N98" s="49"/>
      <c r="O98" s="49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t="s" s="111">
        <v>55</v>
      </c>
      <c r="AE98" t="s" s="111">
        <v>41</v>
      </c>
      <c r="AF98" t="s" s="72">
        <v>52</v>
      </c>
      <c r="AG98" t="s" s="72">
        <v>57</v>
      </c>
      <c r="AH98" t="s" s="72">
        <v>35</v>
      </c>
      <c r="AI98" t="s" s="111">
        <v>37</v>
      </c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4"/>
    </row>
    <row r="99" ht="36" customHeight="1">
      <c r="A99" s="9"/>
      <c r="B99" s="27"/>
      <c r="C99" t="s" s="50">
        <v>88</v>
      </c>
      <c r="D99" t="s" s="50">
        <v>45</v>
      </c>
      <c r="E99" t="s" s="51">
        <v>161</v>
      </c>
      <c r="F99" t="s" s="52">
        <v>162</v>
      </c>
      <c r="G99" t="s" s="53">
        <v>48</v>
      </c>
      <c r="H99" s="54">
        <v>138.28</v>
      </c>
      <c r="I99" s="55">
        <v>0</v>
      </c>
      <c r="J99" s="56">
        <f>ROUND(I99*H99,2)</f>
        <v>0</v>
      </c>
      <c r="K99" s="57"/>
      <c r="L99" s="58"/>
      <c r="M99" t="s" s="59">
        <v>49</v>
      </c>
      <c r="N99" s="60">
        <v>18</v>
      </c>
      <c r="O99" t="s" s="61">
        <v>50</v>
      </c>
      <c r="P99" s="10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t="s" s="63">
        <v>52</v>
      </c>
      <c r="AC99" s="12"/>
      <c r="AD99" t="s" s="63">
        <v>45</v>
      </c>
      <c r="AE99" t="s" s="63">
        <v>41</v>
      </c>
      <c r="AF99" s="12"/>
      <c r="AG99" s="12"/>
      <c r="AH99" s="12"/>
      <c r="AI99" t="s" s="35">
        <v>37</v>
      </c>
      <c r="AJ99" s="12"/>
      <c r="AK99" s="12"/>
      <c r="AL99" s="12"/>
      <c r="AM99" s="12"/>
      <c r="AN99" s="12"/>
      <c r="AO99" s="64"/>
      <c r="AP99" s="64"/>
      <c r="AQ99" s="64"/>
      <c r="AR99" s="64"/>
      <c r="AS99" s="64"/>
      <c r="AT99" t="s" s="35">
        <v>35</v>
      </c>
      <c r="AU99" s="64">
        <f>ROUND(I99*H99,2)</f>
        <v>0</v>
      </c>
      <c r="AV99" t="s" s="35">
        <v>52</v>
      </c>
      <c r="AW99" t="s" s="63">
        <v>163</v>
      </c>
      <c r="AX99" s="12"/>
      <c r="AY99" s="14"/>
    </row>
    <row r="100" ht="13.55" customHeight="1">
      <c r="A100" s="9"/>
      <c r="B100" s="10"/>
      <c r="C100" s="32"/>
      <c r="D100" t="s" s="65">
        <v>55</v>
      </c>
      <c r="E100" s="86"/>
      <c r="F100" t="s" s="87">
        <v>159</v>
      </c>
      <c r="G100" s="32"/>
      <c r="H100" s="88">
        <v>13.67</v>
      </c>
      <c r="I100" s="32"/>
      <c r="J100" s="32"/>
      <c r="K100" s="34"/>
      <c r="L100" s="10"/>
      <c r="M100" s="4"/>
      <c r="N100" s="4"/>
      <c r="O100" s="4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t="s" s="71">
        <v>55</v>
      </c>
      <c r="AE100" t="s" s="71">
        <v>41</v>
      </c>
      <c r="AF100" t="s" s="72">
        <v>41</v>
      </c>
      <c r="AG100" t="s" s="72">
        <v>57</v>
      </c>
      <c r="AH100" t="s" s="72">
        <v>36</v>
      </c>
      <c r="AI100" t="s" s="71">
        <v>37</v>
      </c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4"/>
    </row>
    <row r="101" ht="13.55" customHeight="1">
      <c r="A101" s="9"/>
      <c r="B101" s="10"/>
      <c r="C101" s="12"/>
      <c r="D101" t="s" s="105">
        <v>55</v>
      </c>
      <c r="E101" s="106"/>
      <c r="F101" t="s" s="112">
        <v>160</v>
      </c>
      <c r="G101" s="12"/>
      <c r="H101" s="108">
        <v>124.61</v>
      </c>
      <c r="I101" s="12"/>
      <c r="J101" s="12"/>
      <c r="K101" s="13"/>
      <c r="L101" s="10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t="s" s="71">
        <v>55</v>
      </c>
      <c r="AE101" t="s" s="71">
        <v>41</v>
      </c>
      <c r="AF101" t="s" s="72">
        <v>41</v>
      </c>
      <c r="AG101" t="s" s="72">
        <v>57</v>
      </c>
      <c r="AH101" t="s" s="72">
        <v>36</v>
      </c>
      <c r="AI101" t="s" s="71">
        <v>37</v>
      </c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4"/>
    </row>
    <row r="102" ht="13.55" customHeight="1">
      <c r="A102" s="9"/>
      <c r="B102" s="10"/>
      <c r="C102" s="25"/>
      <c r="D102" t="s" s="67">
        <v>55</v>
      </c>
      <c r="E102" s="113"/>
      <c r="F102" t="s" s="114">
        <v>154</v>
      </c>
      <c r="G102" s="25"/>
      <c r="H102" s="70">
        <v>138.28</v>
      </c>
      <c r="I102" s="25"/>
      <c r="J102" s="25"/>
      <c r="K102" s="26"/>
      <c r="L102" s="10"/>
      <c r="M102" s="49"/>
      <c r="N102" s="49"/>
      <c r="O102" s="49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t="s" s="111">
        <v>55</v>
      </c>
      <c r="AE102" t="s" s="111">
        <v>41</v>
      </c>
      <c r="AF102" t="s" s="72">
        <v>52</v>
      </c>
      <c r="AG102" t="s" s="72">
        <v>57</v>
      </c>
      <c r="AH102" t="s" s="72">
        <v>35</v>
      </c>
      <c r="AI102" t="s" s="111">
        <v>37</v>
      </c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4"/>
    </row>
    <row r="103" ht="48" customHeight="1">
      <c r="A103" s="9"/>
      <c r="B103" s="27"/>
      <c r="C103" t="s" s="50">
        <v>164</v>
      </c>
      <c r="D103" t="s" s="50">
        <v>45</v>
      </c>
      <c r="E103" t="s" s="51">
        <v>165</v>
      </c>
      <c r="F103" t="s" s="52">
        <v>166</v>
      </c>
      <c r="G103" t="s" s="53">
        <v>48</v>
      </c>
      <c r="H103" s="54">
        <v>138.28</v>
      </c>
      <c r="I103" s="55">
        <v>0</v>
      </c>
      <c r="J103" s="56">
        <f>ROUND(I103*H103,2)</f>
        <v>0</v>
      </c>
      <c r="K103" s="57"/>
      <c r="L103" t="s" s="115">
        <v>167</v>
      </c>
      <c r="M103" t="s" s="59">
        <v>49</v>
      </c>
      <c r="N103" s="60">
        <v>18</v>
      </c>
      <c r="O103" t="s" s="61">
        <v>50</v>
      </c>
      <c r="P103" s="10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t="s" s="63">
        <v>52</v>
      </c>
      <c r="AC103" s="12"/>
      <c r="AD103" t="s" s="63">
        <v>45</v>
      </c>
      <c r="AE103" t="s" s="63">
        <v>41</v>
      </c>
      <c r="AF103" s="12"/>
      <c r="AG103" s="12"/>
      <c r="AH103" s="12"/>
      <c r="AI103" t="s" s="35">
        <v>37</v>
      </c>
      <c r="AJ103" s="12"/>
      <c r="AK103" s="12"/>
      <c r="AL103" s="12"/>
      <c r="AM103" s="12"/>
      <c r="AN103" s="12"/>
      <c r="AO103" s="64"/>
      <c r="AP103" s="64"/>
      <c r="AQ103" s="64"/>
      <c r="AR103" s="64"/>
      <c r="AS103" s="64"/>
      <c r="AT103" t="s" s="35">
        <v>35</v>
      </c>
      <c r="AU103" s="64">
        <f>ROUND(I103*H103,2)</f>
        <v>0</v>
      </c>
      <c r="AV103" t="s" s="35">
        <v>52</v>
      </c>
      <c r="AW103" t="s" s="63">
        <v>168</v>
      </c>
      <c r="AX103" s="12"/>
      <c r="AY103" s="14"/>
    </row>
    <row r="104" ht="13.55" customHeight="1">
      <c r="A104" s="9"/>
      <c r="B104" s="10"/>
      <c r="C104" s="32"/>
      <c r="D104" t="s" s="65">
        <v>55</v>
      </c>
      <c r="E104" s="86"/>
      <c r="F104" t="s" s="87">
        <v>159</v>
      </c>
      <c r="G104" s="32"/>
      <c r="H104" s="88">
        <v>13.67</v>
      </c>
      <c r="I104" s="32"/>
      <c r="J104" s="32"/>
      <c r="K104" s="34"/>
      <c r="L104" s="10"/>
      <c r="M104" s="4"/>
      <c r="N104" s="4"/>
      <c r="O104" s="4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t="s" s="71">
        <v>55</v>
      </c>
      <c r="AE104" t="s" s="71">
        <v>41</v>
      </c>
      <c r="AF104" t="s" s="72">
        <v>41</v>
      </c>
      <c r="AG104" t="s" s="72">
        <v>57</v>
      </c>
      <c r="AH104" t="s" s="72">
        <v>36</v>
      </c>
      <c r="AI104" t="s" s="71">
        <v>37</v>
      </c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4"/>
    </row>
    <row r="105" ht="13.55" customHeight="1">
      <c r="A105" s="9"/>
      <c r="B105" s="10"/>
      <c r="C105" s="12"/>
      <c r="D105" t="s" s="105">
        <v>55</v>
      </c>
      <c r="E105" s="106"/>
      <c r="F105" t="s" s="112">
        <v>160</v>
      </c>
      <c r="G105" s="12"/>
      <c r="H105" s="108">
        <v>124.61</v>
      </c>
      <c r="I105" s="12"/>
      <c r="J105" s="12"/>
      <c r="K105" s="13"/>
      <c r="L105" s="10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t="s" s="71">
        <v>55</v>
      </c>
      <c r="AE105" t="s" s="71">
        <v>41</v>
      </c>
      <c r="AF105" t="s" s="72">
        <v>41</v>
      </c>
      <c r="AG105" t="s" s="72">
        <v>57</v>
      </c>
      <c r="AH105" t="s" s="72">
        <v>36</v>
      </c>
      <c r="AI105" t="s" s="71">
        <v>37</v>
      </c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4"/>
    </row>
    <row r="106" ht="13.55" customHeight="1">
      <c r="A106" s="9"/>
      <c r="B106" s="10"/>
      <c r="C106" s="25"/>
      <c r="D106" t="s" s="67">
        <v>55</v>
      </c>
      <c r="E106" s="113"/>
      <c r="F106" t="s" s="114">
        <v>154</v>
      </c>
      <c r="G106" s="25"/>
      <c r="H106" s="70">
        <v>138.28</v>
      </c>
      <c r="I106" s="25"/>
      <c r="J106" s="25"/>
      <c r="K106" s="26"/>
      <c r="L106" s="10"/>
      <c r="M106" s="49"/>
      <c r="N106" s="49"/>
      <c r="O106" s="49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t="s" s="111">
        <v>55</v>
      </c>
      <c r="AE106" t="s" s="111">
        <v>41</v>
      </c>
      <c r="AF106" t="s" s="72">
        <v>52</v>
      </c>
      <c r="AG106" t="s" s="72">
        <v>57</v>
      </c>
      <c r="AH106" t="s" s="72">
        <v>35</v>
      </c>
      <c r="AI106" t="s" s="111">
        <v>37</v>
      </c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4"/>
    </row>
    <row r="107" ht="60" customHeight="1">
      <c r="A107" s="9"/>
      <c r="B107" s="27"/>
      <c r="C107" t="s" s="50">
        <v>169</v>
      </c>
      <c r="D107" t="s" s="50">
        <v>45</v>
      </c>
      <c r="E107" t="s" s="51">
        <v>170</v>
      </c>
      <c r="F107" t="s" s="52">
        <v>171</v>
      </c>
      <c r="G107" t="s" s="53">
        <v>48</v>
      </c>
      <c r="H107" s="54">
        <v>138.28</v>
      </c>
      <c r="I107" s="55">
        <v>0</v>
      </c>
      <c r="J107" s="56">
        <f>ROUND(I107*H107,2)</f>
        <v>0</v>
      </c>
      <c r="K107" s="57"/>
      <c r="L107" t="s" s="115">
        <v>167</v>
      </c>
      <c r="M107" t="s" s="59">
        <v>49</v>
      </c>
      <c r="N107" s="60">
        <v>18</v>
      </c>
      <c r="O107" t="s" s="61">
        <v>50</v>
      </c>
      <c r="P107" s="10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t="s" s="63">
        <v>52</v>
      </c>
      <c r="AC107" s="12"/>
      <c r="AD107" t="s" s="63">
        <v>45</v>
      </c>
      <c r="AE107" t="s" s="63">
        <v>41</v>
      </c>
      <c r="AF107" s="12"/>
      <c r="AG107" s="12"/>
      <c r="AH107" s="12"/>
      <c r="AI107" t="s" s="35">
        <v>37</v>
      </c>
      <c r="AJ107" s="12"/>
      <c r="AK107" s="12"/>
      <c r="AL107" s="12"/>
      <c r="AM107" s="12"/>
      <c r="AN107" s="12"/>
      <c r="AO107" s="64"/>
      <c r="AP107" s="64"/>
      <c r="AQ107" s="64"/>
      <c r="AR107" s="64"/>
      <c r="AS107" s="64"/>
      <c r="AT107" t="s" s="35">
        <v>35</v>
      </c>
      <c r="AU107" s="64">
        <f>ROUND(I107*H107,2)</f>
        <v>0</v>
      </c>
      <c r="AV107" t="s" s="35">
        <v>52</v>
      </c>
      <c r="AW107" t="s" s="63">
        <v>172</v>
      </c>
      <c r="AX107" s="12"/>
      <c r="AY107" s="14"/>
    </row>
    <row r="108" ht="13.55" customHeight="1">
      <c r="A108" s="9"/>
      <c r="B108" s="10"/>
      <c r="C108" s="32"/>
      <c r="D108" t="s" s="65">
        <v>55</v>
      </c>
      <c r="E108" s="86"/>
      <c r="F108" t="s" s="87">
        <v>159</v>
      </c>
      <c r="G108" s="32"/>
      <c r="H108" s="88">
        <v>13.67</v>
      </c>
      <c r="I108" s="32"/>
      <c r="J108" s="32"/>
      <c r="K108" s="34"/>
      <c r="L108" s="10"/>
      <c r="M108" s="4"/>
      <c r="N108" s="4"/>
      <c r="O108" s="4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t="s" s="71">
        <v>55</v>
      </c>
      <c r="AE108" t="s" s="71">
        <v>41</v>
      </c>
      <c r="AF108" t="s" s="72">
        <v>41</v>
      </c>
      <c r="AG108" t="s" s="72">
        <v>57</v>
      </c>
      <c r="AH108" t="s" s="72">
        <v>36</v>
      </c>
      <c r="AI108" t="s" s="71">
        <v>37</v>
      </c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4"/>
    </row>
    <row r="109" ht="13.55" customHeight="1">
      <c r="A109" s="9"/>
      <c r="B109" s="10"/>
      <c r="C109" s="12"/>
      <c r="D109" t="s" s="105">
        <v>55</v>
      </c>
      <c r="E109" s="106"/>
      <c r="F109" t="s" s="112">
        <v>160</v>
      </c>
      <c r="G109" s="12"/>
      <c r="H109" s="108">
        <v>124.61</v>
      </c>
      <c r="I109" s="12"/>
      <c r="J109" s="12"/>
      <c r="K109" s="13"/>
      <c r="L109" s="10"/>
      <c r="M109" s="49"/>
      <c r="N109" s="49"/>
      <c r="O109" s="49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t="s" s="71">
        <v>55</v>
      </c>
      <c r="AE109" t="s" s="71">
        <v>41</v>
      </c>
      <c r="AF109" t="s" s="72">
        <v>41</v>
      </c>
      <c r="AG109" t="s" s="72">
        <v>57</v>
      </c>
      <c r="AH109" t="s" s="72">
        <v>36</v>
      </c>
      <c r="AI109" t="s" s="71">
        <v>37</v>
      </c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4"/>
    </row>
    <row r="110" ht="31.5" customHeight="1">
      <c r="A110" s="9"/>
      <c r="B110" s="10"/>
      <c r="C110" s="25"/>
      <c r="D110" t="s" s="67">
        <v>55</v>
      </c>
      <c r="E110" s="113"/>
      <c r="F110" t="s" s="114">
        <v>154</v>
      </c>
      <c r="G110" s="25"/>
      <c r="H110" s="70">
        <v>138.28</v>
      </c>
      <c r="I110" s="25"/>
      <c r="J110" s="25"/>
      <c r="K110" s="26"/>
      <c r="L110" s="58"/>
      <c r="M110" t="s" s="59">
        <v>49</v>
      </c>
      <c r="N110" s="60">
        <v>18</v>
      </c>
      <c r="O110" t="s" s="61">
        <v>50</v>
      </c>
      <c r="P110" s="10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t="s" s="111">
        <v>55</v>
      </c>
      <c r="AE110" t="s" s="111">
        <v>41</v>
      </c>
      <c r="AF110" t="s" s="72">
        <v>52</v>
      </c>
      <c r="AG110" t="s" s="72">
        <v>57</v>
      </c>
      <c r="AH110" t="s" s="72">
        <v>35</v>
      </c>
      <c r="AI110" t="s" s="111">
        <v>37</v>
      </c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4"/>
    </row>
    <row r="111" ht="24" customHeight="1">
      <c r="A111" s="9"/>
      <c r="B111" s="27"/>
      <c r="C111" t="s" s="50">
        <v>173</v>
      </c>
      <c r="D111" t="s" s="50">
        <v>45</v>
      </c>
      <c r="E111" t="s" s="51">
        <v>174</v>
      </c>
      <c r="F111" t="s" s="52">
        <v>175</v>
      </c>
      <c r="G111" t="s" s="53">
        <v>48</v>
      </c>
      <c r="H111" s="54">
        <v>138.28</v>
      </c>
      <c r="I111" s="55">
        <v>0</v>
      </c>
      <c r="J111" s="56">
        <f>ROUND(I111*H111,2)</f>
        <v>0</v>
      </c>
      <c r="K111" s="57"/>
      <c r="L111" s="10"/>
      <c r="M111" s="4"/>
      <c r="N111" s="4"/>
      <c r="O111" s="4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t="s" s="63">
        <v>52</v>
      </c>
      <c r="AC111" s="12"/>
      <c r="AD111" t="s" s="63">
        <v>45</v>
      </c>
      <c r="AE111" t="s" s="63">
        <v>41</v>
      </c>
      <c r="AF111" s="12"/>
      <c r="AG111" s="12"/>
      <c r="AH111" s="12"/>
      <c r="AI111" t="s" s="35">
        <v>37</v>
      </c>
      <c r="AJ111" s="12"/>
      <c r="AK111" s="12"/>
      <c r="AL111" s="12"/>
      <c r="AM111" s="12"/>
      <c r="AN111" s="12"/>
      <c r="AO111" s="64"/>
      <c r="AP111" s="64"/>
      <c r="AQ111" s="64"/>
      <c r="AR111" s="64"/>
      <c r="AS111" s="64"/>
      <c r="AT111" t="s" s="35">
        <v>35</v>
      </c>
      <c r="AU111" s="64">
        <f>ROUND(I111*H111,2)</f>
        <v>0</v>
      </c>
      <c r="AV111" t="s" s="35">
        <v>52</v>
      </c>
      <c r="AW111" t="s" s="63">
        <v>176</v>
      </c>
      <c r="AX111" s="12"/>
      <c r="AY111" s="14"/>
    </row>
    <row r="112" ht="13.55" customHeight="1">
      <c r="A112" s="9"/>
      <c r="B112" s="10"/>
      <c r="C112" s="32"/>
      <c r="D112" t="s" s="65">
        <v>55</v>
      </c>
      <c r="E112" s="86"/>
      <c r="F112" t="s" s="87">
        <v>159</v>
      </c>
      <c r="G112" s="32"/>
      <c r="H112" s="88">
        <v>13.67</v>
      </c>
      <c r="I112" s="32"/>
      <c r="J112" s="32"/>
      <c r="K112" s="34"/>
      <c r="L112" s="10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t="s" s="71">
        <v>55</v>
      </c>
      <c r="AE112" t="s" s="71">
        <v>41</v>
      </c>
      <c r="AF112" t="s" s="72">
        <v>41</v>
      </c>
      <c r="AG112" t="s" s="72">
        <v>57</v>
      </c>
      <c r="AH112" t="s" s="72">
        <v>36</v>
      </c>
      <c r="AI112" t="s" s="71">
        <v>37</v>
      </c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4"/>
    </row>
    <row r="113" ht="13.55" customHeight="1">
      <c r="A113" s="9"/>
      <c r="B113" s="10"/>
      <c r="C113" s="12"/>
      <c r="D113" t="s" s="105">
        <v>55</v>
      </c>
      <c r="E113" s="106"/>
      <c r="F113" t="s" s="112">
        <v>160</v>
      </c>
      <c r="G113" s="12"/>
      <c r="H113" s="108">
        <v>124.61</v>
      </c>
      <c r="I113" s="12"/>
      <c r="J113" s="12"/>
      <c r="K113" s="13"/>
      <c r="L113" s="10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t="s" s="71">
        <v>55</v>
      </c>
      <c r="AE113" t="s" s="71">
        <v>41</v>
      </c>
      <c r="AF113" t="s" s="72">
        <v>41</v>
      </c>
      <c r="AG113" t="s" s="72">
        <v>57</v>
      </c>
      <c r="AH113" t="s" s="72">
        <v>36</v>
      </c>
      <c r="AI113" t="s" s="71">
        <v>37</v>
      </c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4"/>
    </row>
    <row r="114" ht="13.55" customHeight="1">
      <c r="A114" s="9"/>
      <c r="B114" s="10"/>
      <c r="C114" s="25"/>
      <c r="D114" t="s" s="67">
        <v>55</v>
      </c>
      <c r="E114" s="113"/>
      <c r="F114" t="s" s="114">
        <v>154</v>
      </c>
      <c r="G114" s="25"/>
      <c r="H114" s="70">
        <v>138.28</v>
      </c>
      <c r="I114" s="25"/>
      <c r="J114" s="25"/>
      <c r="K114" s="26"/>
      <c r="L114" s="10"/>
      <c r="M114" s="49"/>
      <c r="N114" s="49"/>
      <c r="O114" s="49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t="s" s="111">
        <v>55</v>
      </c>
      <c r="AE114" t="s" s="111">
        <v>41</v>
      </c>
      <c r="AF114" t="s" s="72">
        <v>52</v>
      </c>
      <c r="AG114" t="s" s="72">
        <v>57</v>
      </c>
      <c r="AH114" t="s" s="72">
        <v>35</v>
      </c>
      <c r="AI114" t="s" s="111">
        <v>37</v>
      </c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4"/>
    </row>
    <row r="115" ht="31.5" customHeight="1">
      <c r="A115" s="9"/>
      <c r="B115" s="27"/>
      <c r="C115" t="s" s="50">
        <v>177</v>
      </c>
      <c r="D115" t="s" s="50">
        <v>45</v>
      </c>
      <c r="E115" t="s" s="51">
        <v>178</v>
      </c>
      <c r="F115" t="s" s="52">
        <v>179</v>
      </c>
      <c r="G115" t="s" s="53">
        <v>48</v>
      </c>
      <c r="H115" s="54">
        <v>138.28</v>
      </c>
      <c r="I115" s="55">
        <v>0</v>
      </c>
      <c r="J115" s="56">
        <f>ROUND(I115*H115,2)</f>
        <v>0</v>
      </c>
      <c r="K115" s="57"/>
      <c r="L115" s="58"/>
      <c r="M115" t="s" s="59">
        <v>49</v>
      </c>
      <c r="N115" s="60">
        <v>18</v>
      </c>
      <c r="O115" t="s" s="61">
        <v>50</v>
      </c>
      <c r="P115" s="10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t="s" s="63">
        <v>52</v>
      </c>
      <c r="AC115" s="12"/>
      <c r="AD115" t="s" s="63">
        <v>45</v>
      </c>
      <c r="AE115" t="s" s="63">
        <v>41</v>
      </c>
      <c r="AF115" s="12"/>
      <c r="AG115" s="12"/>
      <c r="AH115" s="12"/>
      <c r="AI115" t="s" s="35">
        <v>37</v>
      </c>
      <c r="AJ115" s="12"/>
      <c r="AK115" s="12"/>
      <c r="AL115" s="12"/>
      <c r="AM115" s="12"/>
      <c r="AN115" s="12"/>
      <c r="AO115" s="64"/>
      <c r="AP115" s="64"/>
      <c r="AQ115" s="64"/>
      <c r="AR115" s="64"/>
      <c r="AS115" s="64"/>
      <c r="AT115" t="s" s="35">
        <v>35</v>
      </c>
      <c r="AU115" s="64">
        <f>ROUND(I115*H115,2)</f>
        <v>0</v>
      </c>
      <c r="AV115" t="s" s="35">
        <v>52</v>
      </c>
      <c r="AW115" t="s" s="63">
        <v>180</v>
      </c>
      <c r="AX115" s="12"/>
      <c r="AY115" s="14"/>
    </row>
    <row r="116" ht="13.55" customHeight="1">
      <c r="A116" s="9"/>
      <c r="B116" s="10"/>
      <c r="C116" s="32"/>
      <c r="D116" t="s" s="65">
        <v>55</v>
      </c>
      <c r="E116" s="86"/>
      <c r="F116" t="s" s="87">
        <v>159</v>
      </c>
      <c r="G116" s="32"/>
      <c r="H116" s="88">
        <v>13.67</v>
      </c>
      <c r="I116" s="32"/>
      <c r="J116" s="32"/>
      <c r="K116" s="34"/>
      <c r="L116" s="10"/>
      <c r="M116" s="4"/>
      <c r="N116" s="4"/>
      <c r="O116" s="4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t="s" s="71">
        <v>55</v>
      </c>
      <c r="AE116" t="s" s="71">
        <v>41</v>
      </c>
      <c r="AF116" t="s" s="72">
        <v>41</v>
      </c>
      <c r="AG116" t="s" s="72">
        <v>57</v>
      </c>
      <c r="AH116" t="s" s="72">
        <v>36</v>
      </c>
      <c r="AI116" t="s" s="71">
        <v>37</v>
      </c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4"/>
    </row>
    <row r="117" ht="13.55" customHeight="1">
      <c r="A117" s="9"/>
      <c r="B117" s="10"/>
      <c r="C117" s="12"/>
      <c r="D117" t="s" s="105">
        <v>55</v>
      </c>
      <c r="E117" s="106"/>
      <c r="F117" t="s" s="112">
        <v>160</v>
      </c>
      <c r="G117" s="12"/>
      <c r="H117" s="108">
        <v>124.61</v>
      </c>
      <c r="I117" s="12"/>
      <c r="J117" s="12"/>
      <c r="K117" s="13"/>
      <c r="L117" s="10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t="s" s="71">
        <v>55</v>
      </c>
      <c r="AE117" t="s" s="71">
        <v>41</v>
      </c>
      <c r="AF117" t="s" s="72">
        <v>41</v>
      </c>
      <c r="AG117" t="s" s="72">
        <v>57</v>
      </c>
      <c r="AH117" t="s" s="72">
        <v>36</v>
      </c>
      <c r="AI117" t="s" s="71">
        <v>37</v>
      </c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4"/>
    </row>
    <row r="118" ht="13.55" customHeight="1">
      <c r="A118" s="9"/>
      <c r="B118" s="10"/>
      <c r="C118" s="12"/>
      <c r="D118" t="s" s="105">
        <v>55</v>
      </c>
      <c r="E118" s="109"/>
      <c r="F118" t="s" s="116">
        <v>154</v>
      </c>
      <c r="G118" s="12"/>
      <c r="H118" s="108">
        <v>138.28</v>
      </c>
      <c r="I118" s="12"/>
      <c r="J118" s="12"/>
      <c r="K118" s="13"/>
      <c r="L118" s="10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t="s" s="111">
        <v>55</v>
      </c>
      <c r="AE118" t="s" s="111">
        <v>41</v>
      </c>
      <c r="AF118" t="s" s="72">
        <v>52</v>
      </c>
      <c r="AG118" t="s" s="72">
        <v>57</v>
      </c>
      <c r="AH118" t="s" s="72">
        <v>35</v>
      </c>
      <c r="AI118" t="s" s="111">
        <v>37</v>
      </c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4"/>
    </row>
    <row r="119" ht="22.5" customHeight="1">
      <c r="A119" s="9"/>
      <c r="B119" s="10"/>
      <c r="C119" s="25"/>
      <c r="D119" s="117"/>
      <c r="E119" s="113"/>
      <c r="F119" t="s" s="114">
        <v>181</v>
      </c>
      <c r="G119" s="25"/>
      <c r="H119" s="70"/>
      <c r="I119" s="25"/>
      <c r="J119" s="25"/>
      <c r="K119" s="26"/>
      <c r="L119" s="10"/>
      <c r="M119" s="49"/>
      <c r="N119" s="49"/>
      <c r="O119" s="49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09"/>
      <c r="AE119" s="109"/>
      <c r="AF119" s="12"/>
      <c r="AG119" s="12"/>
      <c r="AH119" s="12"/>
      <c r="AI119" s="109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4"/>
    </row>
    <row r="120" ht="24" customHeight="1">
      <c r="A120" s="9"/>
      <c r="B120" s="27"/>
      <c r="C120" t="s" s="50">
        <v>182</v>
      </c>
      <c r="D120" t="s" s="50">
        <v>45</v>
      </c>
      <c r="E120" t="s" s="51">
        <v>183</v>
      </c>
      <c r="F120" t="s" s="118">
        <v>184</v>
      </c>
      <c r="G120" t="s" s="53">
        <v>48</v>
      </c>
      <c r="H120" s="54">
        <v>138.28</v>
      </c>
      <c r="I120" s="55">
        <v>0</v>
      </c>
      <c r="J120" s="56">
        <f>ROUND(I120*H120,2)</f>
        <v>0</v>
      </c>
      <c r="K120" s="57"/>
      <c r="L120" t="s" s="115">
        <v>185</v>
      </c>
      <c r="M120" t="s" s="119">
        <v>186</v>
      </c>
      <c r="N120" s="120">
        <v>25</v>
      </c>
      <c r="O120" t="s" s="121">
        <v>187</v>
      </c>
      <c r="P120" t="s" s="62">
        <v>51</v>
      </c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t="s" s="63">
        <v>52</v>
      </c>
      <c r="AC120" s="12"/>
      <c r="AD120" t="s" s="63">
        <v>45</v>
      </c>
      <c r="AE120" t="s" s="63">
        <v>41</v>
      </c>
      <c r="AF120" s="12"/>
      <c r="AG120" s="12"/>
      <c r="AH120" s="12"/>
      <c r="AI120" t="s" s="35">
        <v>37</v>
      </c>
      <c r="AJ120" s="12"/>
      <c r="AK120" s="12"/>
      <c r="AL120" s="12"/>
      <c r="AM120" s="12"/>
      <c r="AN120" s="12"/>
      <c r="AO120" s="64"/>
      <c r="AP120" s="64"/>
      <c r="AQ120" s="64"/>
      <c r="AR120" s="64"/>
      <c r="AS120" s="64"/>
      <c r="AT120" t="s" s="35">
        <v>35</v>
      </c>
      <c r="AU120" s="64">
        <f>ROUND(I120*H120,2)</f>
        <v>0</v>
      </c>
      <c r="AV120" t="s" s="35">
        <v>52</v>
      </c>
      <c r="AW120" t="s" s="63">
        <v>188</v>
      </c>
      <c r="AX120" s="12"/>
      <c r="AY120" s="14"/>
    </row>
    <row r="121" ht="13.55" customHeight="1">
      <c r="A121" s="9"/>
      <c r="B121" s="10"/>
      <c r="C121" s="32"/>
      <c r="D121" t="s" s="65">
        <v>55</v>
      </c>
      <c r="E121" s="86"/>
      <c r="F121" t="s" s="122">
        <v>159</v>
      </c>
      <c r="G121" s="32"/>
      <c r="H121" s="88">
        <v>13.67</v>
      </c>
      <c r="I121" s="32"/>
      <c r="J121" s="32"/>
      <c r="K121" s="34"/>
      <c r="L121" s="10"/>
      <c r="M121" s="4"/>
      <c r="N121" s="4"/>
      <c r="O121" s="4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t="s" s="71">
        <v>55</v>
      </c>
      <c r="AE121" t="s" s="71">
        <v>41</v>
      </c>
      <c r="AF121" t="s" s="72">
        <v>41</v>
      </c>
      <c r="AG121" t="s" s="72">
        <v>57</v>
      </c>
      <c r="AH121" t="s" s="72">
        <v>36</v>
      </c>
      <c r="AI121" t="s" s="71">
        <v>37</v>
      </c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4"/>
    </row>
    <row r="122" ht="13.55" customHeight="1">
      <c r="A122" s="9"/>
      <c r="B122" s="10"/>
      <c r="C122" s="12"/>
      <c r="D122" t="s" s="105">
        <v>55</v>
      </c>
      <c r="E122" s="106"/>
      <c r="F122" t="s" s="123">
        <v>160</v>
      </c>
      <c r="G122" s="12"/>
      <c r="H122" s="108">
        <v>124.61</v>
      </c>
      <c r="I122" s="12"/>
      <c r="J122" s="12"/>
      <c r="K122" s="13"/>
      <c r="L122" s="10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t="s" s="71">
        <v>55</v>
      </c>
      <c r="AE122" t="s" s="71">
        <v>41</v>
      </c>
      <c r="AF122" t="s" s="72">
        <v>41</v>
      </c>
      <c r="AG122" t="s" s="72">
        <v>57</v>
      </c>
      <c r="AH122" t="s" s="72">
        <v>36</v>
      </c>
      <c r="AI122" t="s" s="71">
        <v>37</v>
      </c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4"/>
    </row>
    <row r="123" ht="13.55" customHeight="1">
      <c r="A123" s="9"/>
      <c r="B123" s="10"/>
      <c r="C123" s="25"/>
      <c r="D123" t="s" s="67">
        <v>55</v>
      </c>
      <c r="E123" s="113"/>
      <c r="F123" t="s" s="124">
        <v>154</v>
      </c>
      <c r="G123" s="25"/>
      <c r="H123" s="70">
        <v>138.28</v>
      </c>
      <c r="I123" s="25"/>
      <c r="J123" s="25"/>
      <c r="K123" s="26"/>
      <c r="L123" s="10"/>
      <c r="M123" s="49"/>
      <c r="N123" s="49"/>
      <c r="O123" s="49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t="s" s="111">
        <v>55</v>
      </c>
      <c r="AE123" t="s" s="111">
        <v>41</v>
      </c>
      <c r="AF123" t="s" s="72">
        <v>52</v>
      </c>
      <c r="AG123" t="s" s="72">
        <v>57</v>
      </c>
      <c r="AH123" t="s" s="72">
        <v>35</v>
      </c>
      <c r="AI123" t="s" s="111">
        <v>37</v>
      </c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  <c r="AY123" s="14"/>
    </row>
    <row r="124" ht="24" customHeight="1">
      <c r="A124" s="9"/>
      <c r="B124" s="27"/>
      <c r="C124" t="s" s="50">
        <v>189</v>
      </c>
      <c r="D124" t="s" s="50">
        <v>45</v>
      </c>
      <c r="E124" t="s" s="51">
        <v>190</v>
      </c>
      <c r="F124" t="s" s="118">
        <v>191</v>
      </c>
      <c r="G124" t="s" s="53">
        <v>48</v>
      </c>
      <c r="H124" s="54">
        <v>138.28</v>
      </c>
      <c r="I124" s="55">
        <v>0</v>
      </c>
      <c r="J124" s="56">
        <f>ROUND(I124*H124,2)</f>
        <v>0</v>
      </c>
      <c r="K124" s="57"/>
      <c r="L124" s="58"/>
      <c r="M124" t="s" s="119">
        <v>186</v>
      </c>
      <c r="N124" s="120">
        <v>25</v>
      </c>
      <c r="O124" t="s" s="121">
        <v>187</v>
      </c>
      <c r="P124" s="10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t="s" s="63">
        <v>52</v>
      </c>
      <c r="AC124" s="12"/>
      <c r="AD124" t="s" s="63">
        <v>45</v>
      </c>
      <c r="AE124" t="s" s="63">
        <v>41</v>
      </c>
      <c r="AF124" s="12"/>
      <c r="AG124" s="12"/>
      <c r="AH124" s="12"/>
      <c r="AI124" t="s" s="35">
        <v>37</v>
      </c>
      <c r="AJ124" s="12"/>
      <c r="AK124" s="12"/>
      <c r="AL124" s="12"/>
      <c r="AM124" s="12"/>
      <c r="AN124" s="12"/>
      <c r="AO124" s="64"/>
      <c r="AP124" s="64"/>
      <c r="AQ124" s="64"/>
      <c r="AR124" s="64"/>
      <c r="AS124" s="64"/>
      <c r="AT124" t="s" s="35">
        <v>35</v>
      </c>
      <c r="AU124" s="64">
        <f>ROUND(I124*H124,2)</f>
        <v>0</v>
      </c>
      <c r="AV124" t="s" s="35">
        <v>52</v>
      </c>
      <c r="AW124" t="s" s="63">
        <v>192</v>
      </c>
      <c r="AX124" s="12"/>
      <c r="AY124" s="14"/>
    </row>
    <row r="125" ht="13.55" customHeight="1">
      <c r="A125" s="9"/>
      <c r="B125" s="10"/>
      <c r="C125" s="32"/>
      <c r="D125" t="s" s="65">
        <v>55</v>
      </c>
      <c r="E125" s="86"/>
      <c r="F125" t="s" s="122">
        <v>159</v>
      </c>
      <c r="G125" s="32"/>
      <c r="H125" s="88">
        <v>13.67</v>
      </c>
      <c r="I125" s="32"/>
      <c r="J125" s="32"/>
      <c r="K125" s="34"/>
      <c r="L125" s="10"/>
      <c r="M125" s="4"/>
      <c r="N125" s="4"/>
      <c r="O125" s="4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t="s" s="71">
        <v>55</v>
      </c>
      <c r="AE125" t="s" s="71">
        <v>41</v>
      </c>
      <c r="AF125" t="s" s="72">
        <v>41</v>
      </c>
      <c r="AG125" t="s" s="72">
        <v>57</v>
      </c>
      <c r="AH125" t="s" s="72">
        <v>36</v>
      </c>
      <c r="AI125" t="s" s="71">
        <v>37</v>
      </c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  <c r="AY125" s="14"/>
    </row>
    <row r="126" ht="13.55" customHeight="1">
      <c r="A126" s="9"/>
      <c r="B126" s="10"/>
      <c r="C126" s="12"/>
      <c r="D126" t="s" s="105">
        <v>55</v>
      </c>
      <c r="E126" s="106"/>
      <c r="F126" t="s" s="123">
        <v>160</v>
      </c>
      <c r="G126" s="12"/>
      <c r="H126" s="108">
        <v>124.61</v>
      </c>
      <c r="I126" s="12"/>
      <c r="J126" s="12"/>
      <c r="K126" s="13"/>
      <c r="L126" s="10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t="s" s="71">
        <v>55</v>
      </c>
      <c r="AE126" t="s" s="71">
        <v>41</v>
      </c>
      <c r="AF126" t="s" s="72">
        <v>41</v>
      </c>
      <c r="AG126" t="s" s="72">
        <v>57</v>
      </c>
      <c r="AH126" t="s" s="72">
        <v>36</v>
      </c>
      <c r="AI126" t="s" s="71">
        <v>37</v>
      </c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  <c r="AY126" s="14"/>
    </row>
    <row r="127" ht="13.55" customHeight="1">
      <c r="A127" s="9"/>
      <c r="B127" s="10"/>
      <c r="C127" s="25"/>
      <c r="D127" t="s" s="67">
        <v>55</v>
      </c>
      <c r="E127" s="113"/>
      <c r="F127" t="s" s="124">
        <v>154</v>
      </c>
      <c r="G127" s="25"/>
      <c r="H127" s="70">
        <v>138.28</v>
      </c>
      <c r="I127" s="25"/>
      <c r="J127" s="25"/>
      <c r="K127" s="26"/>
      <c r="L127" s="10"/>
      <c r="M127" s="49"/>
      <c r="N127" s="49"/>
      <c r="O127" s="49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t="s" s="111">
        <v>55</v>
      </c>
      <c r="AE127" t="s" s="111">
        <v>41</v>
      </c>
      <c r="AF127" t="s" s="72">
        <v>52</v>
      </c>
      <c r="AG127" t="s" s="72">
        <v>57</v>
      </c>
      <c r="AH127" t="s" s="72">
        <v>35</v>
      </c>
      <c r="AI127" t="s" s="111">
        <v>37</v>
      </c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  <c r="AY127" s="14"/>
    </row>
    <row r="128" ht="24" customHeight="1">
      <c r="A128" s="9"/>
      <c r="B128" s="27"/>
      <c r="C128" t="s" s="50">
        <v>193</v>
      </c>
      <c r="D128" t="s" s="50">
        <v>45</v>
      </c>
      <c r="E128" t="s" s="51">
        <v>194</v>
      </c>
      <c r="F128" t="s" s="118">
        <v>195</v>
      </c>
      <c r="G128" t="s" s="53">
        <v>48</v>
      </c>
      <c r="H128" s="54">
        <v>138.28</v>
      </c>
      <c r="I128" s="55">
        <v>0</v>
      </c>
      <c r="J128" s="56">
        <f>ROUND(I128*H128,2)</f>
        <v>0</v>
      </c>
      <c r="K128" s="57"/>
      <c r="L128" s="58"/>
      <c r="M128" t="s" s="119">
        <v>186</v>
      </c>
      <c r="N128" s="120">
        <v>25</v>
      </c>
      <c r="O128" t="s" s="121">
        <v>187</v>
      </c>
      <c r="P128" s="10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t="s" s="63">
        <v>52</v>
      </c>
      <c r="AC128" s="12"/>
      <c r="AD128" t="s" s="63">
        <v>45</v>
      </c>
      <c r="AE128" t="s" s="63">
        <v>41</v>
      </c>
      <c r="AF128" s="12"/>
      <c r="AG128" s="12"/>
      <c r="AH128" s="12"/>
      <c r="AI128" t="s" s="35">
        <v>37</v>
      </c>
      <c r="AJ128" s="12"/>
      <c r="AK128" s="12"/>
      <c r="AL128" s="12"/>
      <c r="AM128" s="12"/>
      <c r="AN128" s="12"/>
      <c r="AO128" s="64"/>
      <c r="AP128" s="64"/>
      <c r="AQ128" s="64"/>
      <c r="AR128" s="64"/>
      <c r="AS128" s="64"/>
      <c r="AT128" t="s" s="35">
        <v>35</v>
      </c>
      <c r="AU128" s="64">
        <f>ROUND(I128*H128,2)</f>
        <v>0</v>
      </c>
      <c r="AV128" t="s" s="35">
        <v>52</v>
      </c>
      <c r="AW128" t="s" s="63">
        <v>196</v>
      </c>
      <c r="AX128" s="12"/>
      <c r="AY128" s="14"/>
    </row>
    <row r="129" ht="12" customHeight="1">
      <c r="A129" s="9"/>
      <c r="B129" s="27"/>
      <c r="C129" s="125"/>
      <c r="D129" s="125"/>
      <c r="E129" s="51"/>
      <c r="F129" t="s" s="126">
        <v>197</v>
      </c>
      <c r="G129" s="127"/>
      <c r="H129" s="54"/>
      <c r="I129" s="55"/>
      <c r="J129" s="56"/>
      <c r="K129" s="57"/>
      <c r="L129" s="10"/>
      <c r="M129" s="4"/>
      <c r="N129" s="4"/>
      <c r="O129" s="4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t="s" s="63">
        <v>52</v>
      </c>
      <c r="AC129" s="12"/>
      <c r="AD129" t="s" s="63">
        <v>45</v>
      </c>
      <c r="AE129" t="s" s="63">
        <v>41</v>
      </c>
      <c r="AF129" s="12"/>
      <c r="AG129" s="12"/>
      <c r="AH129" s="12"/>
      <c r="AI129" t="s" s="35">
        <v>37</v>
      </c>
      <c r="AJ129" s="12"/>
      <c r="AK129" s="12"/>
      <c r="AL129" s="12"/>
      <c r="AM129" s="12"/>
      <c r="AN129" s="12"/>
      <c r="AO129" s="64"/>
      <c r="AP129" s="64"/>
      <c r="AQ129" s="64"/>
      <c r="AR129" s="64"/>
      <c r="AS129" s="64"/>
      <c r="AT129" t="s" s="35">
        <v>35</v>
      </c>
      <c r="AU129" s="64">
        <f>ROUND(I129*H129,2)</f>
        <v>0</v>
      </c>
      <c r="AV129" t="s" s="35">
        <v>52</v>
      </c>
      <c r="AW129" t="s" s="63">
        <v>196</v>
      </c>
      <c r="AX129" s="12"/>
      <c r="AY129" s="14"/>
    </row>
    <row r="130" ht="97.5" customHeight="1">
      <c r="A130" s="9"/>
      <c r="B130" s="10"/>
      <c r="C130" s="32"/>
      <c r="D130" t="s" s="65">
        <v>40</v>
      </c>
      <c r="E130" s="32"/>
      <c r="F130" t="s" s="128">
        <v>198</v>
      </c>
      <c r="G130" s="32"/>
      <c r="H130" s="32"/>
      <c r="I130" s="32"/>
      <c r="J130" s="32"/>
      <c r="K130" s="34"/>
      <c r="L130" s="10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t="s" s="35">
        <v>40</v>
      </c>
      <c r="AE130" t="s" s="35">
        <v>41</v>
      </c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12"/>
      <c r="AY130" s="14"/>
    </row>
    <row r="131" ht="11.25" customHeight="1">
      <c r="A131" s="9"/>
      <c r="B131" s="89"/>
      <c r="C131" s="90"/>
      <c r="D131" s="90"/>
      <c r="E131" s="90"/>
      <c r="F131" s="90"/>
      <c r="G131" s="90"/>
      <c r="H131" s="90"/>
      <c r="I131" s="90"/>
      <c r="J131" s="90"/>
      <c r="K131" s="91"/>
      <c r="L131" s="10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12"/>
      <c r="AY131" s="14"/>
    </row>
    <row r="132" ht="15" customHeight="1">
      <c r="A132" s="9"/>
      <c r="B132" s="92"/>
      <c r="C132" s="93"/>
      <c r="D132" t="s" s="94">
        <v>31</v>
      </c>
      <c r="E132" t="s" s="95">
        <v>38</v>
      </c>
      <c r="F132" t="s" s="95">
        <v>92</v>
      </c>
      <c r="G132" s="93"/>
      <c r="H132" s="93"/>
      <c r="I132" s="93"/>
      <c r="J132" s="96">
        <f>SUM(J133,J164,J177)</f>
        <v>0</v>
      </c>
      <c r="K132" s="97"/>
      <c r="L132" s="10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t="s" s="37">
        <v>35</v>
      </c>
      <c r="AC132" s="12"/>
      <c r="AD132" t="s" s="40">
        <v>31</v>
      </c>
      <c r="AE132" t="s" s="40">
        <v>36</v>
      </c>
      <c r="AF132" s="12"/>
      <c r="AG132" s="12"/>
      <c r="AH132" s="12"/>
      <c r="AI132" t="s" s="37">
        <v>37</v>
      </c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41">
        <v>0</v>
      </c>
      <c r="AV132" s="12"/>
      <c r="AW132" s="12"/>
      <c r="AX132" s="12"/>
      <c r="AY132" s="14"/>
    </row>
    <row r="133" ht="15" customHeight="1">
      <c r="A133" s="9"/>
      <c r="B133" s="10"/>
      <c r="C133" s="25"/>
      <c r="D133" t="s" s="44">
        <v>31</v>
      </c>
      <c r="E133" t="s" s="45">
        <v>199</v>
      </c>
      <c r="F133" t="s" s="98">
        <v>200</v>
      </c>
      <c r="G133" s="47"/>
      <c r="H133" s="47"/>
      <c r="I133" s="47"/>
      <c r="J133" s="48">
        <f>SUM(J134:J159)</f>
        <v>0</v>
      </c>
      <c r="K133" s="26"/>
      <c r="L133" s="10"/>
      <c r="M133" s="49"/>
      <c r="N133" s="49"/>
      <c r="O133" s="49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t="s" s="37">
        <v>35</v>
      </c>
      <c r="AC133" s="12"/>
      <c r="AD133" t="s" s="40">
        <v>31</v>
      </c>
      <c r="AE133" t="s" s="40">
        <v>36</v>
      </c>
      <c r="AF133" s="12"/>
      <c r="AG133" s="12"/>
      <c r="AH133" s="12"/>
      <c r="AI133" t="s" s="37">
        <v>37</v>
      </c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41">
        <f>SUM(AU134:AU163)</f>
        <v>0</v>
      </c>
      <c r="AV133" s="12"/>
      <c r="AW133" s="12"/>
      <c r="AX133" s="12"/>
      <c r="AY133" s="14"/>
    </row>
    <row r="134" ht="15.75" customHeight="1">
      <c r="A134" s="9"/>
      <c r="B134" s="27"/>
      <c r="C134" t="s" s="50">
        <v>35</v>
      </c>
      <c r="D134" t="s" s="50">
        <v>45</v>
      </c>
      <c r="E134" t="s" s="51">
        <v>201</v>
      </c>
      <c r="F134" t="s" s="52">
        <v>47</v>
      </c>
      <c r="G134" t="s" s="53">
        <v>48</v>
      </c>
      <c r="H134" s="54">
        <v>715.578</v>
      </c>
      <c r="I134" s="55">
        <v>0</v>
      </c>
      <c r="J134" s="56">
        <f>ROUND(I134*H134,2)</f>
        <v>0</v>
      </c>
      <c r="K134" s="57"/>
      <c r="L134" s="58"/>
      <c r="M134" t="s" s="59">
        <v>202</v>
      </c>
      <c r="N134" s="60">
        <v>19</v>
      </c>
      <c r="O134" t="s" s="61">
        <v>203</v>
      </c>
      <c r="P134" t="s" s="62">
        <v>51</v>
      </c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t="s" s="63">
        <v>52</v>
      </c>
      <c r="AC134" s="12"/>
      <c r="AD134" t="s" s="63">
        <v>45</v>
      </c>
      <c r="AE134" t="s" s="63">
        <v>35</v>
      </c>
      <c r="AF134" s="12"/>
      <c r="AG134" s="12"/>
      <c r="AH134" s="12"/>
      <c r="AI134" t="s" s="35">
        <v>37</v>
      </c>
      <c r="AJ134" s="12"/>
      <c r="AK134" s="12"/>
      <c r="AL134" s="12"/>
      <c r="AM134" s="12"/>
      <c r="AN134" s="12"/>
      <c r="AO134" s="64"/>
      <c r="AP134" s="64"/>
      <c r="AQ134" s="64"/>
      <c r="AR134" s="64"/>
      <c r="AS134" s="64"/>
      <c r="AT134" t="s" s="35">
        <v>35</v>
      </c>
      <c r="AU134" s="64">
        <f>ROUND(I134*H134,2)</f>
        <v>0</v>
      </c>
      <c r="AV134" t="s" s="35">
        <v>52</v>
      </c>
      <c r="AW134" t="s" s="63">
        <v>204</v>
      </c>
      <c r="AX134" s="12"/>
      <c r="AY134" s="14"/>
    </row>
    <row r="135" ht="13.55" customHeight="1">
      <c r="A135" s="9"/>
      <c r="B135" s="10"/>
      <c r="C135" s="32"/>
      <c r="D135" t="s" s="65">
        <v>55</v>
      </c>
      <c r="E135" s="86"/>
      <c r="F135" t="s" s="87">
        <v>205</v>
      </c>
      <c r="G135" s="32"/>
      <c r="H135" s="88">
        <v>566.6</v>
      </c>
      <c r="I135" s="32"/>
      <c r="J135" s="32"/>
      <c r="K135" s="34"/>
      <c r="L135" s="10"/>
      <c r="M135" s="4"/>
      <c r="N135" s="4"/>
      <c r="O135" s="4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t="s" s="71">
        <v>55</v>
      </c>
      <c r="AE135" t="s" s="71">
        <v>35</v>
      </c>
      <c r="AF135" t="s" s="72">
        <v>41</v>
      </c>
      <c r="AG135" t="s" s="72">
        <v>57</v>
      </c>
      <c r="AH135" t="s" s="72">
        <v>36</v>
      </c>
      <c r="AI135" t="s" s="71">
        <v>37</v>
      </c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2"/>
      <c r="AY135" s="14"/>
    </row>
    <row r="136" ht="13.55" customHeight="1">
      <c r="A136" s="9"/>
      <c r="B136" s="10"/>
      <c r="C136" s="12"/>
      <c r="D136" t="s" s="105">
        <v>55</v>
      </c>
      <c r="E136" s="129"/>
      <c r="F136" t="s" s="130">
        <v>206</v>
      </c>
      <c r="G136" s="12"/>
      <c r="H136" s="129"/>
      <c r="I136" s="12"/>
      <c r="J136" s="12"/>
      <c r="K136" s="13"/>
      <c r="L136" s="10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t="s" s="131">
        <v>55</v>
      </c>
      <c r="AE136" t="s" s="131">
        <v>35</v>
      </c>
      <c r="AF136" t="s" s="72">
        <v>35</v>
      </c>
      <c r="AG136" t="s" s="72">
        <v>57</v>
      </c>
      <c r="AH136" t="s" s="72">
        <v>36</v>
      </c>
      <c r="AI136" t="s" s="131">
        <v>37</v>
      </c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12"/>
      <c r="AY136" s="14"/>
    </row>
    <row r="137" ht="22.5" customHeight="1">
      <c r="A137" s="9"/>
      <c r="B137" s="10"/>
      <c r="C137" s="12"/>
      <c r="D137" t="s" s="105">
        <v>55</v>
      </c>
      <c r="E137" s="106"/>
      <c r="F137" t="s" s="112">
        <v>207</v>
      </c>
      <c r="G137" s="12"/>
      <c r="H137" s="108">
        <v>148.978</v>
      </c>
      <c r="I137" s="12"/>
      <c r="J137" s="12"/>
      <c r="K137" s="13"/>
      <c r="L137" s="10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t="s" s="71">
        <v>55</v>
      </c>
      <c r="AE137" t="s" s="71">
        <v>35</v>
      </c>
      <c r="AF137" t="s" s="72">
        <v>41</v>
      </c>
      <c r="AG137" t="s" s="72">
        <v>57</v>
      </c>
      <c r="AH137" t="s" s="72">
        <v>36</v>
      </c>
      <c r="AI137" t="s" s="71">
        <v>37</v>
      </c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12"/>
      <c r="AY137" s="14"/>
    </row>
    <row r="138" ht="13.55" customHeight="1">
      <c r="A138" s="9"/>
      <c r="B138" s="10"/>
      <c r="C138" s="25"/>
      <c r="D138" t="s" s="67">
        <v>55</v>
      </c>
      <c r="E138" s="113"/>
      <c r="F138" t="s" s="114">
        <v>154</v>
      </c>
      <c r="G138" s="25"/>
      <c r="H138" s="70">
        <v>715.578</v>
      </c>
      <c r="I138" s="25"/>
      <c r="J138" s="25"/>
      <c r="K138" s="26"/>
      <c r="L138" s="10"/>
      <c r="M138" s="49"/>
      <c r="N138" s="49"/>
      <c r="O138" s="49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t="s" s="111">
        <v>55</v>
      </c>
      <c r="AE138" t="s" s="111">
        <v>35</v>
      </c>
      <c r="AF138" t="s" s="72">
        <v>52</v>
      </c>
      <c r="AG138" t="s" s="72">
        <v>57</v>
      </c>
      <c r="AH138" t="s" s="72">
        <v>35</v>
      </c>
      <c r="AI138" t="s" s="111">
        <v>37</v>
      </c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12"/>
      <c r="AY138" s="14"/>
    </row>
    <row r="139" ht="36" customHeight="1">
      <c r="A139" s="9"/>
      <c r="B139" s="27"/>
      <c r="C139" t="s" s="50">
        <v>41</v>
      </c>
      <c r="D139" t="s" s="50">
        <v>45</v>
      </c>
      <c r="E139" t="s" s="51">
        <v>208</v>
      </c>
      <c r="F139" t="s" s="52">
        <v>209</v>
      </c>
      <c r="G139" t="s" s="53">
        <v>48</v>
      </c>
      <c r="H139" s="54">
        <v>715.578</v>
      </c>
      <c r="I139" s="55">
        <v>0</v>
      </c>
      <c r="J139" s="56">
        <f>ROUND(I139*H139,2)</f>
        <v>0</v>
      </c>
      <c r="K139" s="57"/>
      <c r="L139" s="58"/>
      <c r="M139" t="s" s="59">
        <v>202</v>
      </c>
      <c r="N139" s="60">
        <v>19</v>
      </c>
      <c r="O139" t="s" s="61">
        <v>203</v>
      </c>
      <c r="P139" s="10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t="s" s="63">
        <v>52</v>
      </c>
      <c r="AC139" s="12"/>
      <c r="AD139" t="s" s="63">
        <v>45</v>
      </c>
      <c r="AE139" t="s" s="63">
        <v>35</v>
      </c>
      <c r="AF139" s="12"/>
      <c r="AG139" s="12"/>
      <c r="AH139" s="12"/>
      <c r="AI139" t="s" s="35">
        <v>37</v>
      </c>
      <c r="AJ139" s="12"/>
      <c r="AK139" s="12"/>
      <c r="AL139" s="12"/>
      <c r="AM139" s="12"/>
      <c r="AN139" s="12"/>
      <c r="AO139" s="64"/>
      <c r="AP139" s="64"/>
      <c r="AQ139" s="64"/>
      <c r="AR139" s="64"/>
      <c r="AS139" s="64"/>
      <c r="AT139" t="s" s="35">
        <v>35</v>
      </c>
      <c r="AU139" s="64">
        <f>ROUND(I139*H139,2)</f>
        <v>0</v>
      </c>
      <c r="AV139" t="s" s="35">
        <v>52</v>
      </c>
      <c r="AW139" t="s" s="63">
        <v>210</v>
      </c>
      <c r="AX139" s="12"/>
      <c r="AY139" s="14"/>
    </row>
    <row r="140" ht="13.55" customHeight="1">
      <c r="A140" s="9"/>
      <c r="B140" s="10"/>
      <c r="C140" s="32"/>
      <c r="D140" t="s" s="65">
        <v>55</v>
      </c>
      <c r="E140" s="86"/>
      <c r="F140" t="s" s="87">
        <v>205</v>
      </c>
      <c r="G140" s="32"/>
      <c r="H140" s="88">
        <v>566.6</v>
      </c>
      <c r="I140" s="32"/>
      <c r="J140" s="32"/>
      <c r="K140" s="34"/>
      <c r="L140" s="10"/>
      <c r="M140" s="4"/>
      <c r="N140" s="4"/>
      <c r="O140" s="4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t="s" s="71">
        <v>55</v>
      </c>
      <c r="AE140" t="s" s="71">
        <v>35</v>
      </c>
      <c r="AF140" t="s" s="72">
        <v>41</v>
      </c>
      <c r="AG140" t="s" s="72">
        <v>57</v>
      </c>
      <c r="AH140" t="s" s="72">
        <v>36</v>
      </c>
      <c r="AI140" t="s" s="71">
        <v>37</v>
      </c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2"/>
      <c r="AY140" s="14"/>
    </row>
    <row r="141" ht="13.55" customHeight="1">
      <c r="A141" s="9"/>
      <c r="B141" s="10"/>
      <c r="C141" s="12"/>
      <c r="D141" t="s" s="105">
        <v>55</v>
      </c>
      <c r="E141" s="129"/>
      <c r="F141" t="s" s="130">
        <v>206</v>
      </c>
      <c r="G141" s="12"/>
      <c r="H141" s="129"/>
      <c r="I141" s="12"/>
      <c r="J141" s="12"/>
      <c r="K141" s="13"/>
      <c r="L141" s="10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t="s" s="131">
        <v>55</v>
      </c>
      <c r="AE141" t="s" s="131">
        <v>35</v>
      </c>
      <c r="AF141" t="s" s="72">
        <v>35</v>
      </c>
      <c r="AG141" t="s" s="72">
        <v>57</v>
      </c>
      <c r="AH141" t="s" s="72">
        <v>36</v>
      </c>
      <c r="AI141" t="s" s="131">
        <v>37</v>
      </c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12"/>
      <c r="AY141" s="14"/>
    </row>
    <row r="142" ht="22.5" customHeight="1">
      <c r="A142" s="9"/>
      <c r="B142" s="10"/>
      <c r="C142" s="12"/>
      <c r="D142" t="s" s="105">
        <v>55</v>
      </c>
      <c r="E142" s="106"/>
      <c r="F142" t="s" s="112">
        <v>207</v>
      </c>
      <c r="G142" s="12"/>
      <c r="H142" s="108">
        <v>148.978</v>
      </c>
      <c r="I142" s="12"/>
      <c r="J142" s="12"/>
      <c r="K142" s="13"/>
      <c r="L142" s="10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t="s" s="71">
        <v>55</v>
      </c>
      <c r="AE142" t="s" s="71">
        <v>35</v>
      </c>
      <c r="AF142" t="s" s="72">
        <v>41</v>
      </c>
      <c r="AG142" t="s" s="72">
        <v>57</v>
      </c>
      <c r="AH142" t="s" s="72">
        <v>36</v>
      </c>
      <c r="AI142" t="s" s="71">
        <v>37</v>
      </c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12"/>
      <c r="AY142" s="14"/>
    </row>
    <row r="143" ht="13.55" customHeight="1">
      <c r="A143" s="9"/>
      <c r="B143" s="10"/>
      <c r="C143" s="25"/>
      <c r="D143" t="s" s="67">
        <v>55</v>
      </c>
      <c r="E143" s="113"/>
      <c r="F143" t="s" s="114">
        <v>154</v>
      </c>
      <c r="G143" s="25"/>
      <c r="H143" s="70">
        <v>715.578</v>
      </c>
      <c r="I143" s="25"/>
      <c r="J143" s="25"/>
      <c r="K143" s="26"/>
      <c r="L143" s="10"/>
      <c r="M143" s="49"/>
      <c r="N143" s="49"/>
      <c r="O143" s="49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t="s" s="111">
        <v>55</v>
      </c>
      <c r="AE143" t="s" s="111">
        <v>35</v>
      </c>
      <c r="AF143" t="s" s="72">
        <v>52</v>
      </c>
      <c r="AG143" t="s" s="72">
        <v>57</v>
      </c>
      <c r="AH143" t="s" s="72">
        <v>35</v>
      </c>
      <c r="AI143" t="s" s="111">
        <v>37</v>
      </c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12"/>
      <c r="AY143" s="14"/>
    </row>
    <row r="144" ht="24" customHeight="1">
      <c r="A144" s="9"/>
      <c r="B144" s="27"/>
      <c r="C144" t="s" s="50">
        <v>100</v>
      </c>
      <c r="D144" t="s" s="50">
        <v>45</v>
      </c>
      <c r="E144" t="s" s="51">
        <v>211</v>
      </c>
      <c r="F144" t="s" s="52">
        <v>212</v>
      </c>
      <c r="G144" t="s" s="53">
        <v>48</v>
      </c>
      <c r="H144" s="54">
        <v>715.578</v>
      </c>
      <c r="I144" s="55">
        <v>0</v>
      </c>
      <c r="J144" s="56">
        <f>ROUND(I144*H144,2)</f>
        <v>0</v>
      </c>
      <c r="K144" s="57"/>
      <c r="L144" s="58"/>
      <c r="M144" t="s" s="59">
        <v>202</v>
      </c>
      <c r="N144" s="60">
        <v>19</v>
      </c>
      <c r="O144" t="s" s="61">
        <v>203</v>
      </c>
      <c r="P144" s="10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t="s" s="63">
        <v>52</v>
      </c>
      <c r="AC144" s="12"/>
      <c r="AD144" t="s" s="63">
        <v>45</v>
      </c>
      <c r="AE144" t="s" s="63">
        <v>35</v>
      </c>
      <c r="AF144" s="12"/>
      <c r="AG144" s="12"/>
      <c r="AH144" s="12"/>
      <c r="AI144" t="s" s="35">
        <v>37</v>
      </c>
      <c r="AJ144" s="12"/>
      <c r="AK144" s="12"/>
      <c r="AL144" s="12"/>
      <c r="AM144" s="12"/>
      <c r="AN144" s="12"/>
      <c r="AO144" s="64"/>
      <c r="AP144" s="64"/>
      <c r="AQ144" s="64"/>
      <c r="AR144" s="64"/>
      <c r="AS144" s="64"/>
      <c r="AT144" t="s" s="35">
        <v>35</v>
      </c>
      <c r="AU144" s="64">
        <f>ROUND(I144*H144,2)</f>
        <v>0</v>
      </c>
      <c r="AV144" t="s" s="35">
        <v>52</v>
      </c>
      <c r="AW144" t="s" s="63">
        <v>213</v>
      </c>
      <c r="AX144" s="12"/>
      <c r="AY144" s="14"/>
    </row>
    <row r="145" ht="13.55" customHeight="1">
      <c r="A145" s="9"/>
      <c r="B145" s="10"/>
      <c r="C145" s="32"/>
      <c r="D145" t="s" s="65">
        <v>55</v>
      </c>
      <c r="E145" s="86"/>
      <c r="F145" t="s" s="87">
        <v>205</v>
      </c>
      <c r="G145" s="32"/>
      <c r="H145" s="88">
        <v>566.6</v>
      </c>
      <c r="I145" s="32"/>
      <c r="J145" s="32"/>
      <c r="K145" s="34"/>
      <c r="L145" s="10"/>
      <c r="M145" s="4"/>
      <c r="N145" s="4"/>
      <c r="O145" s="4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t="s" s="71">
        <v>55</v>
      </c>
      <c r="AE145" t="s" s="71">
        <v>35</v>
      </c>
      <c r="AF145" t="s" s="72">
        <v>41</v>
      </c>
      <c r="AG145" t="s" s="72">
        <v>57</v>
      </c>
      <c r="AH145" t="s" s="72">
        <v>36</v>
      </c>
      <c r="AI145" t="s" s="71">
        <v>37</v>
      </c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12"/>
      <c r="AY145" s="14"/>
    </row>
    <row r="146" ht="13.55" customHeight="1">
      <c r="A146" s="9"/>
      <c r="B146" s="10"/>
      <c r="C146" s="12"/>
      <c r="D146" t="s" s="105">
        <v>55</v>
      </c>
      <c r="E146" s="129"/>
      <c r="F146" t="s" s="130">
        <v>206</v>
      </c>
      <c r="G146" s="12"/>
      <c r="H146" s="129"/>
      <c r="I146" s="12"/>
      <c r="J146" s="12"/>
      <c r="K146" s="13"/>
      <c r="L146" s="10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t="s" s="131">
        <v>55</v>
      </c>
      <c r="AE146" t="s" s="131">
        <v>35</v>
      </c>
      <c r="AF146" t="s" s="72">
        <v>35</v>
      </c>
      <c r="AG146" t="s" s="72">
        <v>57</v>
      </c>
      <c r="AH146" t="s" s="72">
        <v>36</v>
      </c>
      <c r="AI146" t="s" s="131">
        <v>37</v>
      </c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2"/>
      <c r="AY146" s="14"/>
    </row>
    <row r="147" ht="22.5" customHeight="1">
      <c r="A147" s="9"/>
      <c r="B147" s="10"/>
      <c r="C147" s="12"/>
      <c r="D147" t="s" s="105">
        <v>55</v>
      </c>
      <c r="E147" s="106"/>
      <c r="F147" t="s" s="112">
        <v>207</v>
      </c>
      <c r="G147" s="12"/>
      <c r="H147" s="108">
        <v>148.978</v>
      </c>
      <c r="I147" s="12"/>
      <c r="J147" s="12"/>
      <c r="K147" s="13"/>
      <c r="L147" s="10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t="s" s="71">
        <v>55</v>
      </c>
      <c r="AE147" t="s" s="71">
        <v>35</v>
      </c>
      <c r="AF147" t="s" s="72">
        <v>41</v>
      </c>
      <c r="AG147" t="s" s="72">
        <v>57</v>
      </c>
      <c r="AH147" t="s" s="72">
        <v>36</v>
      </c>
      <c r="AI147" t="s" s="71">
        <v>37</v>
      </c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12"/>
      <c r="AY147" s="14"/>
    </row>
    <row r="148" ht="13.55" customHeight="1">
      <c r="A148" s="9"/>
      <c r="B148" s="10"/>
      <c r="C148" s="25"/>
      <c r="D148" t="s" s="67">
        <v>55</v>
      </c>
      <c r="E148" s="113"/>
      <c r="F148" t="s" s="114">
        <v>154</v>
      </c>
      <c r="G148" s="25"/>
      <c r="H148" s="70">
        <v>715.578</v>
      </c>
      <c r="I148" s="25"/>
      <c r="J148" s="25"/>
      <c r="K148" s="26"/>
      <c r="L148" s="10"/>
      <c r="M148" s="49"/>
      <c r="N148" s="49"/>
      <c r="O148" s="49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t="s" s="111">
        <v>55</v>
      </c>
      <c r="AE148" t="s" s="111">
        <v>35</v>
      </c>
      <c r="AF148" t="s" s="72">
        <v>52</v>
      </c>
      <c r="AG148" t="s" s="72">
        <v>57</v>
      </c>
      <c r="AH148" t="s" s="72">
        <v>35</v>
      </c>
      <c r="AI148" t="s" s="111">
        <v>37</v>
      </c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12"/>
      <c r="AY148" s="14"/>
    </row>
    <row r="149" ht="48" customHeight="1">
      <c r="A149" s="9"/>
      <c r="B149" s="27"/>
      <c r="C149" t="s" s="50">
        <v>52</v>
      </c>
      <c r="D149" t="s" s="50">
        <v>45</v>
      </c>
      <c r="E149" t="s" s="51">
        <v>214</v>
      </c>
      <c r="F149" t="s" s="52">
        <v>215</v>
      </c>
      <c r="G149" t="s" s="53">
        <v>48</v>
      </c>
      <c r="H149" s="54">
        <v>715.578</v>
      </c>
      <c r="I149" s="55">
        <v>0</v>
      </c>
      <c r="J149" s="56">
        <f>ROUND(I149*H149,2)</f>
        <v>0</v>
      </c>
      <c r="K149" s="57"/>
      <c r="L149" s="58"/>
      <c r="M149" t="s" s="59">
        <v>202</v>
      </c>
      <c r="N149" s="60">
        <v>19</v>
      </c>
      <c r="O149" t="s" s="61">
        <v>203</v>
      </c>
      <c r="P149" s="10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t="s" s="63">
        <v>52</v>
      </c>
      <c r="AC149" s="12"/>
      <c r="AD149" t="s" s="63">
        <v>45</v>
      </c>
      <c r="AE149" t="s" s="63">
        <v>35</v>
      </c>
      <c r="AF149" s="12"/>
      <c r="AG149" s="12"/>
      <c r="AH149" s="12"/>
      <c r="AI149" t="s" s="35">
        <v>37</v>
      </c>
      <c r="AJ149" s="12"/>
      <c r="AK149" s="12"/>
      <c r="AL149" s="12"/>
      <c r="AM149" s="12"/>
      <c r="AN149" s="12"/>
      <c r="AO149" s="64"/>
      <c r="AP149" s="64"/>
      <c r="AQ149" s="64"/>
      <c r="AR149" s="64"/>
      <c r="AS149" s="64"/>
      <c r="AT149" t="s" s="35">
        <v>35</v>
      </c>
      <c r="AU149" s="64">
        <f>ROUND(I149*H149,2)</f>
        <v>0</v>
      </c>
      <c r="AV149" t="s" s="35">
        <v>52</v>
      </c>
      <c r="AW149" t="s" s="63">
        <v>216</v>
      </c>
      <c r="AX149" s="12"/>
      <c r="AY149" s="14"/>
    </row>
    <row r="150" ht="13.55" customHeight="1">
      <c r="A150" s="9"/>
      <c r="B150" s="10"/>
      <c r="C150" s="32"/>
      <c r="D150" t="s" s="65">
        <v>55</v>
      </c>
      <c r="E150" s="86"/>
      <c r="F150" t="s" s="87">
        <v>205</v>
      </c>
      <c r="G150" s="32"/>
      <c r="H150" s="88">
        <v>566.6</v>
      </c>
      <c r="I150" s="32"/>
      <c r="J150" s="32"/>
      <c r="K150" s="34"/>
      <c r="L150" s="10"/>
      <c r="M150" s="4"/>
      <c r="N150" s="4"/>
      <c r="O150" s="4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t="s" s="71">
        <v>55</v>
      </c>
      <c r="AE150" t="s" s="71">
        <v>35</v>
      </c>
      <c r="AF150" t="s" s="72">
        <v>41</v>
      </c>
      <c r="AG150" t="s" s="72">
        <v>57</v>
      </c>
      <c r="AH150" t="s" s="72">
        <v>36</v>
      </c>
      <c r="AI150" t="s" s="71">
        <v>37</v>
      </c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2"/>
      <c r="AY150" s="14"/>
    </row>
    <row r="151" ht="13.55" customHeight="1">
      <c r="A151" s="9"/>
      <c r="B151" s="10"/>
      <c r="C151" s="12"/>
      <c r="D151" t="s" s="105">
        <v>55</v>
      </c>
      <c r="E151" s="129"/>
      <c r="F151" t="s" s="130">
        <v>206</v>
      </c>
      <c r="G151" s="12"/>
      <c r="H151" s="129"/>
      <c r="I151" s="12"/>
      <c r="J151" s="12"/>
      <c r="K151" s="13"/>
      <c r="L151" s="10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t="s" s="131">
        <v>55</v>
      </c>
      <c r="AE151" t="s" s="131">
        <v>35</v>
      </c>
      <c r="AF151" t="s" s="72">
        <v>35</v>
      </c>
      <c r="AG151" t="s" s="72">
        <v>57</v>
      </c>
      <c r="AH151" t="s" s="72">
        <v>36</v>
      </c>
      <c r="AI151" t="s" s="131">
        <v>37</v>
      </c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12"/>
      <c r="AY151" s="14"/>
    </row>
    <row r="152" ht="22.5" customHeight="1">
      <c r="A152" s="9"/>
      <c r="B152" s="10"/>
      <c r="C152" s="12"/>
      <c r="D152" t="s" s="105">
        <v>55</v>
      </c>
      <c r="E152" s="106"/>
      <c r="F152" t="s" s="112">
        <v>207</v>
      </c>
      <c r="G152" s="12"/>
      <c r="H152" s="108">
        <v>148.978</v>
      </c>
      <c r="I152" s="12"/>
      <c r="J152" s="12"/>
      <c r="K152" s="13"/>
      <c r="L152" s="10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t="s" s="71">
        <v>55</v>
      </c>
      <c r="AE152" t="s" s="71">
        <v>35</v>
      </c>
      <c r="AF152" t="s" s="72">
        <v>41</v>
      </c>
      <c r="AG152" t="s" s="72">
        <v>57</v>
      </c>
      <c r="AH152" t="s" s="72">
        <v>36</v>
      </c>
      <c r="AI152" t="s" s="71">
        <v>37</v>
      </c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2"/>
      <c r="AY152" s="14"/>
    </row>
    <row r="153" ht="13.55" customHeight="1">
      <c r="A153" s="9"/>
      <c r="B153" s="10"/>
      <c r="C153" s="25"/>
      <c r="D153" t="s" s="67">
        <v>55</v>
      </c>
      <c r="E153" s="113"/>
      <c r="F153" t="s" s="114">
        <v>154</v>
      </c>
      <c r="G153" s="25"/>
      <c r="H153" s="70">
        <v>715.578</v>
      </c>
      <c r="I153" s="25"/>
      <c r="J153" s="25"/>
      <c r="K153" s="26"/>
      <c r="L153" s="10"/>
      <c r="M153" s="49"/>
      <c r="N153" s="49"/>
      <c r="O153" s="49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t="s" s="111">
        <v>55</v>
      </c>
      <c r="AE153" t="s" s="111">
        <v>35</v>
      </c>
      <c r="AF153" t="s" s="72">
        <v>52</v>
      </c>
      <c r="AG153" t="s" s="72">
        <v>57</v>
      </c>
      <c r="AH153" t="s" s="72">
        <v>35</v>
      </c>
      <c r="AI153" t="s" s="111">
        <v>37</v>
      </c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2"/>
      <c r="AY153" s="14"/>
    </row>
    <row r="154" ht="15.75" customHeight="1">
      <c r="A154" s="9"/>
      <c r="B154" s="27"/>
      <c r="C154" t="s" s="50">
        <v>107</v>
      </c>
      <c r="D154" t="s" s="50">
        <v>45</v>
      </c>
      <c r="E154" t="s" s="51">
        <v>217</v>
      </c>
      <c r="F154" t="s" s="52">
        <v>218</v>
      </c>
      <c r="G154" t="s" s="53">
        <v>48</v>
      </c>
      <c r="H154" s="54">
        <v>715.578</v>
      </c>
      <c r="I154" s="55">
        <v>0</v>
      </c>
      <c r="J154" s="56">
        <f>ROUND(I154*H154,2)</f>
        <v>0</v>
      </c>
      <c r="K154" s="57"/>
      <c r="L154" s="58"/>
      <c r="M154" t="s" s="59">
        <v>202</v>
      </c>
      <c r="N154" s="60">
        <v>19</v>
      </c>
      <c r="O154" t="s" s="61">
        <v>203</v>
      </c>
      <c r="P154" s="10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t="s" s="63">
        <v>52</v>
      </c>
      <c r="AC154" s="12"/>
      <c r="AD154" t="s" s="63">
        <v>45</v>
      </c>
      <c r="AE154" t="s" s="63">
        <v>35</v>
      </c>
      <c r="AF154" s="12"/>
      <c r="AG154" s="12"/>
      <c r="AH154" s="12"/>
      <c r="AI154" t="s" s="35">
        <v>37</v>
      </c>
      <c r="AJ154" s="12"/>
      <c r="AK154" s="12"/>
      <c r="AL154" s="12"/>
      <c r="AM154" s="12"/>
      <c r="AN154" s="12"/>
      <c r="AO154" s="64"/>
      <c r="AP154" s="64"/>
      <c r="AQ154" s="64"/>
      <c r="AR154" s="64"/>
      <c r="AS154" s="64"/>
      <c r="AT154" t="s" s="35">
        <v>35</v>
      </c>
      <c r="AU154" s="64">
        <f>ROUND(I154*H154,2)</f>
        <v>0</v>
      </c>
      <c r="AV154" t="s" s="35">
        <v>52</v>
      </c>
      <c r="AW154" t="s" s="63">
        <v>219</v>
      </c>
      <c r="AX154" s="12"/>
      <c r="AY154" s="14"/>
    </row>
    <row r="155" ht="13.55" customHeight="1">
      <c r="A155" s="9"/>
      <c r="B155" s="10"/>
      <c r="C155" s="32"/>
      <c r="D155" t="s" s="65">
        <v>55</v>
      </c>
      <c r="E155" s="86"/>
      <c r="F155" t="s" s="87">
        <v>205</v>
      </c>
      <c r="G155" s="32"/>
      <c r="H155" s="88">
        <v>566.6</v>
      </c>
      <c r="I155" s="32"/>
      <c r="J155" s="32"/>
      <c r="K155" s="34"/>
      <c r="L155" s="10"/>
      <c r="M155" s="4"/>
      <c r="N155" s="4"/>
      <c r="O155" s="4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t="s" s="71">
        <v>55</v>
      </c>
      <c r="AE155" t="s" s="71">
        <v>35</v>
      </c>
      <c r="AF155" t="s" s="72">
        <v>41</v>
      </c>
      <c r="AG155" t="s" s="72">
        <v>57</v>
      </c>
      <c r="AH155" t="s" s="72">
        <v>36</v>
      </c>
      <c r="AI155" t="s" s="71">
        <v>37</v>
      </c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2"/>
      <c r="AY155" s="14"/>
    </row>
    <row r="156" ht="13.55" customHeight="1">
      <c r="A156" s="9"/>
      <c r="B156" s="10"/>
      <c r="C156" s="12"/>
      <c r="D156" t="s" s="105">
        <v>55</v>
      </c>
      <c r="E156" s="129"/>
      <c r="F156" t="s" s="130">
        <v>206</v>
      </c>
      <c r="G156" s="12"/>
      <c r="H156" s="129"/>
      <c r="I156" s="12"/>
      <c r="J156" s="12"/>
      <c r="K156" s="13"/>
      <c r="L156" s="10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t="s" s="131">
        <v>55</v>
      </c>
      <c r="AE156" t="s" s="131">
        <v>35</v>
      </c>
      <c r="AF156" t="s" s="72">
        <v>35</v>
      </c>
      <c r="AG156" t="s" s="72">
        <v>57</v>
      </c>
      <c r="AH156" t="s" s="72">
        <v>36</v>
      </c>
      <c r="AI156" t="s" s="131">
        <v>37</v>
      </c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2"/>
      <c r="AY156" s="14"/>
    </row>
    <row r="157" ht="22.5" customHeight="1">
      <c r="A157" s="9"/>
      <c r="B157" s="10"/>
      <c r="C157" s="12"/>
      <c r="D157" t="s" s="105">
        <v>55</v>
      </c>
      <c r="E157" s="106"/>
      <c r="F157" t="s" s="112">
        <v>207</v>
      </c>
      <c r="G157" s="12"/>
      <c r="H157" s="108">
        <v>148.978</v>
      </c>
      <c r="I157" s="12"/>
      <c r="J157" s="12"/>
      <c r="K157" s="13"/>
      <c r="L157" s="10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t="s" s="71">
        <v>55</v>
      </c>
      <c r="AE157" t="s" s="71">
        <v>35</v>
      </c>
      <c r="AF157" t="s" s="72">
        <v>41</v>
      </c>
      <c r="AG157" t="s" s="72">
        <v>57</v>
      </c>
      <c r="AH157" t="s" s="72">
        <v>36</v>
      </c>
      <c r="AI157" t="s" s="71">
        <v>37</v>
      </c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12"/>
      <c r="AY157" s="14"/>
    </row>
    <row r="158" ht="13.55" customHeight="1">
      <c r="A158" s="9"/>
      <c r="B158" s="10"/>
      <c r="C158" s="25"/>
      <c r="D158" t="s" s="67">
        <v>55</v>
      </c>
      <c r="E158" s="113"/>
      <c r="F158" t="s" s="114">
        <v>154</v>
      </c>
      <c r="G158" s="25"/>
      <c r="H158" s="70">
        <v>715.578</v>
      </c>
      <c r="I158" s="25"/>
      <c r="J158" s="25"/>
      <c r="K158" s="26"/>
      <c r="L158" s="10"/>
      <c r="M158" s="49"/>
      <c r="N158" s="49"/>
      <c r="O158" s="49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t="s" s="111">
        <v>55</v>
      </c>
      <c r="AE158" t="s" s="111">
        <v>35</v>
      </c>
      <c r="AF158" t="s" s="72">
        <v>52</v>
      </c>
      <c r="AG158" t="s" s="72">
        <v>57</v>
      </c>
      <c r="AH158" t="s" s="72">
        <v>35</v>
      </c>
      <c r="AI158" t="s" s="111">
        <v>37</v>
      </c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2"/>
      <c r="AY158" s="14"/>
    </row>
    <row r="159" ht="24" customHeight="1">
      <c r="A159" s="9"/>
      <c r="B159" s="27"/>
      <c r="C159" t="s" s="50">
        <v>110</v>
      </c>
      <c r="D159" t="s" s="50">
        <v>45</v>
      </c>
      <c r="E159" t="s" s="51">
        <v>220</v>
      </c>
      <c r="F159" t="s" s="52">
        <v>221</v>
      </c>
      <c r="G159" t="s" s="53">
        <v>48</v>
      </c>
      <c r="H159" s="54">
        <v>715.578</v>
      </c>
      <c r="I159" s="55">
        <v>0</v>
      </c>
      <c r="J159" s="56">
        <f>ROUND(I159*H159,2)</f>
        <v>0</v>
      </c>
      <c r="K159" s="57"/>
      <c r="L159" s="58"/>
      <c r="M159" t="s" s="59">
        <v>202</v>
      </c>
      <c r="N159" s="60">
        <v>19</v>
      </c>
      <c r="O159" t="s" s="61">
        <v>203</v>
      </c>
      <c r="P159" s="10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t="s" s="63">
        <v>52</v>
      </c>
      <c r="AC159" s="12"/>
      <c r="AD159" t="s" s="63">
        <v>45</v>
      </c>
      <c r="AE159" t="s" s="63">
        <v>35</v>
      </c>
      <c r="AF159" s="12"/>
      <c r="AG159" s="12"/>
      <c r="AH159" s="12"/>
      <c r="AI159" t="s" s="35">
        <v>37</v>
      </c>
      <c r="AJ159" s="12"/>
      <c r="AK159" s="12"/>
      <c r="AL159" s="12"/>
      <c r="AM159" s="12"/>
      <c r="AN159" s="12"/>
      <c r="AO159" s="64"/>
      <c r="AP159" s="64"/>
      <c r="AQ159" s="64"/>
      <c r="AR159" s="64"/>
      <c r="AS159" s="64"/>
      <c r="AT159" t="s" s="35">
        <v>35</v>
      </c>
      <c r="AU159" s="64">
        <f>ROUND(I159*H159,2)</f>
        <v>0</v>
      </c>
      <c r="AV159" t="s" s="35">
        <v>52</v>
      </c>
      <c r="AW159" t="s" s="63">
        <v>222</v>
      </c>
      <c r="AX159" s="12"/>
      <c r="AY159" s="14"/>
    </row>
    <row r="160" ht="13.55" customHeight="1">
      <c r="A160" s="9"/>
      <c r="B160" s="10"/>
      <c r="C160" s="32"/>
      <c r="D160" t="s" s="65">
        <v>55</v>
      </c>
      <c r="E160" s="86"/>
      <c r="F160" t="s" s="87">
        <v>205</v>
      </c>
      <c r="G160" s="32"/>
      <c r="H160" s="88">
        <v>566.6</v>
      </c>
      <c r="I160" s="32"/>
      <c r="J160" s="32"/>
      <c r="K160" s="34"/>
      <c r="L160" s="10"/>
      <c r="M160" s="4"/>
      <c r="N160" s="4"/>
      <c r="O160" s="4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t="s" s="71">
        <v>55</v>
      </c>
      <c r="AE160" t="s" s="71">
        <v>35</v>
      </c>
      <c r="AF160" t="s" s="72">
        <v>41</v>
      </c>
      <c r="AG160" t="s" s="72">
        <v>57</v>
      </c>
      <c r="AH160" t="s" s="72">
        <v>36</v>
      </c>
      <c r="AI160" t="s" s="71">
        <v>37</v>
      </c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12"/>
      <c r="AY160" s="14"/>
    </row>
    <row r="161" ht="13.55" customHeight="1">
      <c r="A161" s="9"/>
      <c r="B161" s="10"/>
      <c r="C161" s="12"/>
      <c r="D161" t="s" s="105">
        <v>55</v>
      </c>
      <c r="E161" s="129"/>
      <c r="F161" t="s" s="130">
        <v>206</v>
      </c>
      <c r="G161" s="12"/>
      <c r="H161" s="129"/>
      <c r="I161" s="12"/>
      <c r="J161" s="12"/>
      <c r="K161" s="13"/>
      <c r="L161" s="10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t="s" s="131">
        <v>55</v>
      </c>
      <c r="AE161" t="s" s="131">
        <v>35</v>
      </c>
      <c r="AF161" t="s" s="72">
        <v>35</v>
      </c>
      <c r="AG161" t="s" s="72">
        <v>57</v>
      </c>
      <c r="AH161" t="s" s="72">
        <v>36</v>
      </c>
      <c r="AI161" t="s" s="131">
        <v>37</v>
      </c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2"/>
      <c r="AY161" s="14"/>
    </row>
    <row r="162" ht="22.5" customHeight="1">
      <c r="A162" s="9"/>
      <c r="B162" s="10"/>
      <c r="C162" s="12"/>
      <c r="D162" t="s" s="105">
        <v>55</v>
      </c>
      <c r="E162" s="106"/>
      <c r="F162" t="s" s="112">
        <v>207</v>
      </c>
      <c r="G162" s="12"/>
      <c r="H162" s="108">
        <v>148.978</v>
      </c>
      <c r="I162" s="12"/>
      <c r="J162" s="12"/>
      <c r="K162" s="13"/>
      <c r="L162" s="10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t="s" s="71">
        <v>55</v>
      </c>
      <c r="AE162" t="s" s="71">
        <v>35</v>
      </c>
      <c r="AF162" t="s" s="72">
        <v>41</v>
      </c>
      <c r="AG162" t="s" s="72">
        <v>57</v>
      </c>
      <c r="AH162" t="s" s="72">
        <v>36</v>
      </c>
      <c r="AI162" t="s" s="71">
        <v>37</v>
      </c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2"/>
      <c r="AY162" s="14"/>
    </row>
    <row r="163" ht="13.55" customHeight="1">
      <c r="A163" s="9"/>
      <c r="B163" s="10"/>
      <c r="C163" s="12"/>
      <c r="D163" t="s" s="105">
        <v>55</v>
      </c>
      <c r="E163" s="109"/>
      <c r="F163" t="s" s="116">
        <v>154</v>
      </c>
      <c r="G163" s="12"/>
      <c r="H163" s="108">
        <v>715.578</v>
      </c>
      <c r="I163" s="12"/>
      <c r="J163" s="12"/>
      <c r="K163" s="13"/>
      <c r="L163" s="10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t="s" s="111">
        <v>55</v>
      </c>
      <c r="AE163" t="s" s="111">
        <v>35</v>
      </c>
      <c r="AF163" t="s" s="72">
        <v>52</v>
      </c>
      <c r="AG163" t="s" s="72">
        <v>57</v>
      </c>
      <c r="AH163" t="s" s="72">
        <v>35</v>
      </c>
      <c r="AI163" t="s" s="111">
        <v>37</v>
      </c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2"/>
      <c r="AY163" s="14"/>
    </row>
    <row r="164" ht="15" customHeight="1">
      <c r="A164" s="9"/>
      <c r="B164" s="10"/>
      <c r="C164" s="25"/>
      <c r="D164" t="s" s="44">
        <v>31</v>
      </c>
      <c r="E164" t="s" s="45">
        <v>223</v>
      </c>
      <c r="F164" t="s" s="98">
        <v>224</v>
      </c>
      <c r="G164" s="47"/>
      <c r="H164" s="47"/>
      <c r="I164" s="47"/>
      <c r="J164" s="48">
        <f>SUM(J165:J175)</f>
        <v>0</v>
      </c>
      <c r="K164" s="26"/>
      <c r="L164" s="10"/>
      <c r="M164" s="49"/>
      <c r="N164" s="49"/>
      <c r="O164" s="49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t="s" s="37">
        <v>35</v>
      </c>
      <c r="AC164" s="12"/>
      <c r="AD164" t="s" s="40">
        <v>31</v>
      </c>
      <c r="AE164" t="s" s="40">
        <v>36</v>
      </c>
      <c r="AF164" s="12"/>
      <c r="AG164" s="12"/>
      <c r="AH164" s="12"/>
      <c r="AI164" t="s" s="37">
        <v>37</v>
      </c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41">
        <f>SUM(AU165:AU176)</f>
        <v>0</v>
      </c>
      <c r="AV164" s="12"/>
      <c r="AW164" s="12"/>
      <c r="AX164" s="12"/>
      <c r="AY164" s="14"/>
    </row>
    <row r="165" ht="15.75" customHeight="1">
      <c r="A165" s="9"/>
      <c r="B165" s="27"/>
      <c r="C165" t="s" s="50">
        <v>113</v>
      </c>
      <c r="D165" t="s" s="50">
        <v>45</v>
      </c>
      <c r="E165" t="s" s="51">
        <v>225</v>
      </c>
      <c r="F165" t="s" s="52">
        <v>47</v>
      </c>
      <c r="G165" t="s" s="53">
        <v>48</v>
      </c>
      <c r="H165" s="54">
        <v>5.798</v>
      </c>
      <c r="I165" s="55">
        <v>0</v>
      </c>
      <c r="J165" s="56">
        <f>ROUND(I165*H165,2)</f>
        <v>0</v>
      </c>
      <c r="K165" s="57"/>
      <c r="L165" s="58"/>
      <c r="M165" t="s" s="59">
        <v>202</v>
      </c>
      <c r="N165" s="60">
        <v>19</v>
      </c>
      <c r="O165" t="s" s="61">
        <v>203</v>
      </c>
      <c r="P165" s="10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t="s" s="63">
        <v>52</v>
      </c>
      <c r="AC165" s="12"/>
      <c r="AD165" t="s" s="63">
        <v>45</v>
      </c>
      <c r="AE165" t="s" s="63">
        <v>35</v>
      </c>
      <c r="AF165" s="12"/>
      <c r="AG165" s="12"/>
      <c r="AH165" s="12"/>
      <c r="AI165" t="s" s="35">
        <v>37</v>
      </c>
      <c r="AJ165" s="12"/>
      <c r="AK165" s="12"/>
      <c r="AL165" s="12"/>
      <c r="AM165" s="12"/>
      <c r="AN165" s="12"/>
      <c r="AO165" s="64"/>
      <c r="AP165" s="64"/>
      <c r="AQ165" s="64"/>
      <c r="AR165" s="64"/>
      <c r="AS165" s="64"/>
      <c r="AT165" t="s" s="35">
        <v>35</v>
      </c>
      <c r="AU165" s="64">
        <f>ROUND(I165*H165,2)</f>
        <v>0</v>
      </c>
      <c r="AV165" t="s" s="35">
        <v>52</v>
      </c>
      <c r="AW165" t="s" s="63">
        <v>226</v>
      </c>
      <c r="AX165" s="12"/>
      <c r="AY165" s="14"/>
    </row>
    <row r="166" ht="13.55" customHeight="1">
      <c r="A166" s="9"/>
      <c r="B166" s="10"/>
      <c r="C166" s="73"/>
      <c r="D166" t="s" s="74">
        <v>55</v>
      </c>
      <c r="E166" s="75"/>
      <c r="F166" t="s" s="76">
        <v>227</v>
      </c>
      <c r="G166" s="73"/>
      <c r="H166" s="77">
        <v>5.798</v>
      </c>
      <c r="I166" s="73"/>
      <c r="J166" s="73"/>
      <c r="K166" s="78"/>
      <c r="L166" s="10"/>
      <c r="M166" s="85"/>
      <c r="N166" s="85"/>
      <c r="O166" s="85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t="s" s="71">
        <v>55</v>
      </c>
      <c r="AE166" t="s" s="71">
        <v>35</v>
      </c>
      <c r="AF166" t="s" s="72">
        <v>41</v>
      </c>
      <c r="AG166" t="s" s="72">
        <v>57</v>
      </c>
      <c r="AH166" t="s" s="72">
        <v>35</v>
      </c>
      <c r="AI166" t="s" s="71">
        <v>37</v>
      </c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2"/>
      <c r="AY166" s="14"/>
    </row>
    <row r="167" ht="36" customHeight="1">
      <c r="A167" s="9"/>
      <c r="B167" s="27"/>
      <c r="C167" t="s" s="50">
        <v>116</v>
      </c>
      <c r="D167" t="s" s="50">
        <v>45</v>
      </c>
      <c r="E167" t="s" s="51">
        <v>228</v>
      </c>
      <c r="F167" t="s" s="52">
        <v>209</v>
      </c>
      <c r="G167" t="s" s="53">
        <v>48</v>
      </c>
      <c r="H167" s="54">
        <v>5.798</v>
      </c>
      <c r="I167" s="55">
        <v>0</v>
      </c>
      <c r="J167" s="56">
        <f>ROUND(I167*H167,2)</f>
        <v>0</v>
      </c>
      <c r="K167" s="57"/>
      <c r="L167" s="58"/>
      <c r="M167" t="s" s="59">
        <v>202</v>
      </c>
      <c r="N167" s="60">
        <v>19</v>
      </c>
      <c r="O167" t="s" s="61">
        <v>203</v>
      </c>
      <c r="P167" s="10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t="s" s="63">
        <v>52</v>
      </c>
      <c r="AC167" s="12"/>
      <c r="AD167" t="s" s="63">
        <v>45</v>
      </c>
      <c r="AE167" t="s" s="63">
        <v>35</v>
      </c>
      <c r="AF167" s="12"/>
      <c r="AG167" s="12"/>
      <c r="AH167" s="12"/>
      <c r="AI167" t="s" s="35">
        <v>37</v>
      </c>
      <c r="AJ167" s="12"/>
      <c r="AK167" s="12"/>
      <c r="AL167" s="12"/>
      <c r="AM167" s="12"/>
      <c r="AN167" s="12"/>
      <c r="AO167" s="64"/>
      <c r="AP167" s="64"/>
      <c r="AQ167" s="64"/>
      <c r="AR167" s="64"/>
      <c r="AS167" s="64"/>
      <c r="AT167" t="s" s="35">
        <v>35</v>
      </c>
      <c r="AU167" s="64">
        <f>ROUND(I167*H167,2)</f>
        <v>0</v>
      </c>
      <c r="AV167" t="s" s="35">
        <v>52</v>
      </c>
      <c r="AW167" t="s" s="63">
        <v>229</v>
      </c>
      <c r="AX167" s="12"/>
      <c r="AY167" s="14"/>
    </row>
    <row r="168" ht="13.55" customHeight="1">
      <c r="A168" s="9"/>
      <c r="B168" s="10"/>
      <c r="C168" s="73"/>
      <c r="D168" t="s" s="74">
        <v>55</v>
      </c>
      <c r="E168" s="75"/>
      <c r="F168" t="s" s="76">
        <v>227</v>
      </c>
      <c r="G168" s="73"/>
      <c r="H168" s="77">
        <v>5.798</v>
      </c>
      <c r="I168" s="73"/>
      <c r="J168" s="73"/>
      <c r="K168" s="78"/>
      <c r="L168" s="10"/>
      <c r="M168" s="85"/>
      <c r="N168" s="85"/>
      <c r="O168" s="85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t="s" s="71">
        <v>55</v>
      </c>
      <c r="AE168" t="s" s="71">
        <v>35</v>
      </c>
      <c r="AF168" t="s" s="72">
        <v>41</v>
      </c>
      <c r="AG168" t="s" s="72">
        <v>57</v>
      </c>
      <c r="AH168" t="s" s="72">
        <v>35</v>
      </c>
      <c r="AI168" t="s" s="71">
        <v>37</v>
      </c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2"/>
      <c r="AY168" s="14"/>
    </row>
    <row r="169" ht="24" customHeight="1">
      <c r="A169" s="9"/>
      <c r="B169" s="27"/>
      <c r="C169" t="s" s="50">
        <v>119</v>
      </c>
      <c r="D169" t="s" s="50">
        <v>45</v>
      </c>
      <c r="E169" t="s" s="51">
        <v>230</v>
      </c>
      <c r="F169" t="s" s="52">
        <v>231</v>
      </c>
      <c r="G169" t="s" s="53">
        <v>48</v>
      </c>
      <c r="H169" s="54">
        <v>5.798</v>
      </c>
      <c r="I169" s="55">
        <v>0</v>
      </c>
      <c r="J169" s="56">
        <f>ROUND(I169*H169,2)</f>
        <v>0</v>
      </c>
      <c r="K169" s="57"/>
      <c r="L169" s="58"/>
      <c r="M169" t="s" s="59">
        <v>202</v>
      </c>
      <c r="N169" s="60">
        <v>19</v>
      </c>
      <c r="O169" t="s" s="61">
        <v>203</v>
      </c>
      <c r="P169" s="10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t="s" s="63">
        <v>52</v>
      </c>
      <c r="AC169" s="12"/>
      <c r="AD169" t="s" s="63">
        <v>45</v>
      </c>
      <c r="AE169" t="s" s="63">
        <v>35</v>
      </c>
      <c r="AF169" s="12"/>
      <c r="AG169" s="12"/>
      <c r="AH169" s="12"/>
      <c r="AI169" t="s" s="35">
        <v>37</v>
      </c>
      <c r="AJ169" s="12"/>
      <c r="AK169" s="12"/>
      <c r="AL169" s="12"/>
      <c r="AM169" s="12"/>
      <c r="AN169" s="12"/>
      <c r="AO169" s="64"/>
      <c r="AP169" s="64"/>
      <c r="AQ169" s="64"/>
      <c r="AR169" s="64"/>
      <c r="AS169" s="64"/>
      <c r="AT169" t="s" s="35">
        <v>35</v>
      </c>
      <c r="AU169" s="64">
        <f>ROUND(I169*H169,2)</f>
        <v>0</v>
      </c>
      <c r="AV169" t="s" s="35">
        <v>52</v>
      </c>
      <c r="AW169" t="s" s="63">
        <v>232</v>
      </c>
      <c r="AX169" s="12"/>
      <c r="AY169" s="14"/>
    </row>
    <row r="170" ht="13.55" customHeight="1">
      <c r="A170" s="9"/>
      <c r="B170" s="10"/>
      <c r="C170" s="73"/>
      <c r="D170" t="s" s="74">
        <v>55</v>
      </c>
      <c r="E170" s="75"/>
      <c r="F170" t="s" s="76">
        <v>227</v>
      </c>
      <c r="G170" s="73"/>
      <c r="H170" s="77">
        <v>5.798</v>
      </c>
      <c r="I170" s="73"/>
      <c r="J170" s="73"/>
      <c r="K170" s="78"/>
      <c r="L170" s="10"/>
      <c r="M170" s="85"/>
      <c r="N170" s="85"/>
      <c r="O170" s="85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t="s" s="71">
        <v>55</v>
      </c>
      <c r="AE170" t="s" s="71">
        <v>35</v>
      </c>
      <c r="AF170" t="s" s="72">
        <v>41</v>
      </c>
      <c r="AG170" t="s" s="72">
        <v>57</v>
      </c>
      <c r="AH170" t="s" s="72">
        <v>35</v>
      </c>
      <c r="AI170" t="s" s="71">
        <v>37</v>
      </c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2"/>
      <c r="AY170" s="14"/>
    </row>
    <row r="171" ht="48" customHeight="1">
      <c r="A171" s="9"/>
      <c r="B171" s="27"/>
      <c r="C171" t="s" s="50">
        <v>122</v>
      </c>
      <c r="D171" t="s" s="50">
        <v>45</v>
      </c>
      <c r="E171" t="s" s="51">
        <v>233</v>
      </c>
      <c r="F171" t="s" s="52">
        <v>215</v>
      </c>
      <c r="G171" t="s" s="53">
        <v>48</v>
      </c>
      <c r="H171" s="54">
        <v>5.798</v>
      </c>
      <c r="I171" s="55">
        <v>0</v>
      </c>
      <c r="J171" s="56">
        <f>ROUND(I171*H171,2)</f>
        <v>0</v>
      </c>
      <c r="K171" s="57"/>
      <c r="L171" s="58"/>
      <c r="M171" t="s" s="59">
        <v>202</v>
      </c>
      <c r="N171" s="60">
        <v>19</v>
      </c>
      <c r="O171" t="s" s="61">
        <v>203</v>
      </c>
      <c r="P171" s="10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t="s" s="63">
        <v>52</v>
      </c>
      <c r="AC171" s="12"/>
      <c r="AD171" t="s" s="63">
        <v>45</v>
      </c>
      <c r="AE171" t="s" s="63">
        <v>35</v>
      </c>
      <c r="AF171" s="12"/>
      <c r="AG171" s="12"/>
      <c r="AH171" s="12"/>
      <c r="AI171" t="s" s="35">
        <v>37</v>
      </c>
      <c r="AJ171" s="12"/>
      <c r="AK171" s="12"/>
      <c r="AL171" s="12"/>
      <c r="AM171" s="12"/>
      <c r="AN171" s="12"/>
      <c r="AO171" s="64"/>
      <c r="AP171" s="64"/>
      <c r="AQ171" s="64"/>
      <c r="AR171" s="64"/>
      <c r="AS171" s="64"/>
      <c r="AT171" t="s" s="35">
        <v>35</v>
      </c>
      <c r="AU171" s="64">
        <f>ROUND(I171*H171,2)</f>
        <v>0</v>
      </c>
      <c r="AV171" t="s" s="35">
        <v>52</v>
      </c>
      <c r="AW171" t="s" s="63">
        <v>234</v>
      </c>
      <c r="AX171" s="12"/>
      <c r="AY171" s="14"/>
    </row>
    <row r="172" ht="13.55" customHeight="1">
      <c r="A172" s="9"/>
      <c r="B172" s="10"/>
      <c r="C172" s="73"/>
      <c r="D172" t="s" s="74">
        <v>55</v>
      </c>
      <c r="E172" s="75"/>
      <c r="F172" t="s" s="76">
        <v>227</v>
      </c>
      <c r="G172" s="73"/>
      <c r="H172" s="77">
        <v>5.798</v>
      </c>
      <c r="I172" s="73"/>
      <c r="J172" s="73"/>
      <c r="K172" s="78"/>
      <c r="L172" s="10"/>
      <c r="M172" s="85"/>
      <c r="N172" s="85"/>
      <c r="O172" s="85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t="s" s="71">
        <v>55</v>
      </c>
      <c r="AE172" t="s" s="71">
        <v>35</v>
      </c>
      <c r="AF172" t="s" s="72">
        <v>41</v>
      </c>
      <c r="AG172" t="s" s="72">
        <v>57</v>
      </c>
      <c r="AH172" t="s" s="72">
        <v>35</v>
      </c>
      <c r="AI172" t="s" s="71">
        <v>37</v>
      </c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2"/>
      <c r="AY172" s="14"/>
    </row>
    <row r="173" ht="15.75" customHeight="1">
      <c r="A173" s="9"/>
      <c r="B173" s="27"/>
      <c r="C173" t="s" s="50">
        <v>235</v>
      </c>
      <c r="D173" t="s" s="50">
        <v>45</v>
      </c>
      <c r="E173" t="s" s="51">
        <v>236</v>
      </c>
      <c r="F173" t="s" s="52">
        <v>218</v>
      </c>
      <c r="G173" t="s" s="53">
        <v>48</v>
      </c>
      <c r="H173" s="54">
        <v>5.798</v>
      </c>
      <c r="I173" s="55">
        <v>0</v>
      </c>
      <c r="J173" s="56">
        <f>ROUND(I173*H173,2)</f>
        <v>0</v>
      </c>
      <c r="K173" s="57"/>
      <c r="L173" s="58"/>
      <c r="M173" t="s" s="59">
        <v>202</v>
      </c>
      <c r="N173" s="60">
        <v>19</v>
      </c>
      <c r="O173" t="s" s="61">
        <v>203</v>
      </c>
      <c r="P173" s="10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t="s" s="63">
        <v>52</v>
      </c>
      <c r="AC173" s="12"/>
      <c r="AD173" t="s" s="63">
        <v>45</v>
      </c>
      <c r="AE173" t="s" s="63">
        <v>35</v>
      </c>
      <c r="AF173" s="12"/>
      <c r="AG173" s="12"/>
      <c r="AH173" s="12"/>
      <c r="AI173" t="s" s="35">
        <v>37</v>
      </c>
      <c r="AJ173" s="12"/>
      <c r="AK173" s="12"/>
      <c r="AL173" s="12"/>
      <c r="AM173" s="12"/>
      <c r="AN173" s="12"/>
      <c r="AO173" s="64"/>
      <c r="AP173" s="64"/>
      <c r="AQ173" s="64"/>
      <c r="AR173" s="64"/>
      <c r="AS173" s="64"/>
      <c r="AT173" t="s" s="35">
        <v>35</v>
      </c>
      <c r="AU173" s="64">
        <f>ROUND(I173*H173,2)</f>
        <v>0</v>
      </c>
      <c r="AV173" t="s" s="35">
        <v>52</v>
      </c>
      <c r="AW173" t="s" s="63">
        <v>237</v>
      </c>
      <c r="AX173" s="12"/>
      <c r="AY173" s="14"/>
    </row>
    <row r="174" ht="13.55" customHeight="1">
      <c r="A174" s="9"/>
      <c r="B174" s="10"/>
      <c r="C174" s="73"/>
      <c r="D174" t="s" s="74">
        <v>55</v>
      </c>
      <c r="E174" s="75"/>
      <c r="F174" t="s" s="76">
        <v>227</v>
      </c>
      <c r="G174" s="73"/>
      <c r="H174" s="77">
        <v>5.798</v>
      </c>
      <c r="I174" s="73"/>
      <c r="J174" s="73"/>
      <c r="K174" s="78"/>
      <c r="L174" s="10"/>
      <c r="M174" s="85"/>
      <c r="N174" s="85"/>
      <c r="O174" s="85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t="s" s="71">
        <v>55</v>
      </c>
      <c r="AE174" t="s" s="71">
        <v>35</v>
      </c>
      <c r="AF174" t="s" s="72">
        <v>41</v>
      </c>
      <c r="AG174" t="s" s="72">
        <v>57</v>
      </c>
      <c r="AH174" t="s" s="72">
        <v>35</v>
      </c>
      <c r="AI174" t="s" s="71">
        <v>37</v>
      </c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2"/>
      <c r="AY174" s="14"/>
    </row>
    <row r="175" ht="24" customHeight="1">
      <c r="A175" s="9"/>
      <c r="B175" s="27"/>
      <c r="C175" t="s" s="50">
        <v>128</v>
      </c>
      <c r="D175" t="s" s="50">
        <v>45</v>
      </c>
      <c r="E175" t="s" s="51">
        <v>238</v>
      </c>
      <c r="F175" t="s" s="52">
        <v>221</v>
      </c>
      <c r="G175" t="s" s="53">
        <v>48</v>
      </c>
      <c r="H175" s="54">
        <v>5.798</v>
      </c>
      <c r="I175" s="55">
        <v>0</v>
      </c>
      <c r="J175" s="56">
        <f>ROUND(I175*H175,2)</f>
        <v>0</v>
      </c>
      <c r="K175" s="57"/>
      <c r="L175" s="58"/>
      <c r="M175" t="s" s="59">
        <v>202</v>
      </c>
      <c r="N175" s="60">
        <v>19</v>
      </c>
      <c r="O175" t="s" s="61">
        <v>203</v>
      </c>
      <c r="P175" s="10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t="s" s="63">
        <v>52</v>
      </c>
      <c r="AC175" s="12"/>
      <c r="AD175" t="s" s="63">
        <v>45</v>
      </c>
      <c r="AE175" t="s" s="63">
        <v>35</v>
      </c>
      <c r="AF175" s="12"/>
      <c r="AG175" s="12"/>
      <c r="AH175" s="12"/>
      <c r="AI175" t="s" s="35">
        <v>37</v>
      </c>
      <c r="AJ175" s="12"/>
      <c r="AK175" s="12"/>
      <c r="AL175" s="12"/>
      <c r="AM175" s="12"/>
      <c r="AN175" s="12"/>
      <c r="AO175" s="64"/>
      <c r="AP175" s="64"/>
      <c r="AQ175" s="64"/>
      <c r="AR175" s="64"/>
      <c r="AS175" s="64"/>
      <c r="AT175" t="s" s="35">
        <v>35</v>
      </c>
      <c r="AU175" s="64">
        <f>ROUND(I175*H175,2)</f>
        <v>0</v>
      </c>
      <c r="AV175" t="s" s="35">
        <v>52</v>
      </c>
      <c r="AW175" t="s" s="63">
        <v>239</v>
      </c>
      <c r="AX175" s="12"/>
      <c r="AY175" s="14"/>
    </row>
    <row r="176" ht="13.55" customHeight="1">
      <c r="A176" s="9"/>
      <c r="B176" s="10"/>
      <c r="C176" s="32"/>
      <c r="D176" t="s" s="65">
        <v>55</v>
      </c>
      <c r="E176" s="86"/>
      <c r="F176" t="s" s="87">
        <v>227</v>
      </c>
      <c r="G176" s="32"/>
      <c r="H176" s="88">
        <v>5.798</v>
      </c>
      <c r="I176" s="32"/>
      <c r="J176" s="32"/>
      <c r="K176" s="34"/>
      <c r="L176" s="10"/>
      <c r="M176" s="4"/>
      <c r="N176" s="4"/>
      <c r="O176" s="4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t="s" s="71">
        <v>55</v>
      </c>
      <c r="AE176" t="s" s="71">
        <v>35</v>
      </c>
      <c r="AF176" t="s" s="72">
        <v>41</v>
      </c>
      <c r="AG176" t="s" s="72">
        <v>57</v>
      </c>
      <c r="AH176" t="s" s="72">
        <v>35</v>
      </c>
      <c r="AI176" t="s" s="71">
        <v>37</v>
      </c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2"/>
      <c r="AY176" s="14"/>
    </row>
    <row r="177" ht="15" customHeight="1">
      <c r="A177" s="9"/>
      <c r="B177" s="10"/>
      <c r="C177" s="25"/>
      <c r="D177" t="s" s="44">
        <v>31</v>
      </c>
      <c r="E177" t="s" s="45">
        <v>240</v>
      </c>
      <c r="F177" t="s" s="98">
        <v>241</v>
      </c>
      <c r="G177" s="47"/>
      <c r="H177" s="47"/>
      <c r="I177" s="47"/>
      <c r="J177" s="48">
        <f>SUM(J178:J191)</f>
        <v>0</v>
      </c>
      <c r="K177" s="26"/>
      <c r="L177" s="10"/>
      <c r="M177" s="49"/>
      <c r="N177" s="49"/>
      <c r="O177" s="49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t="s" s="37">
        <v>35</v>
      </c>
      <c r="AC177" s="12"/>
      <c r="AD177" t="s" s="40">
        <v>31</v>
      </c>
      <c r="AE177" t="s" s="40">
        <v>36</v>
      </c>
      <c r="AF177" s="12"/>
      <c r="AG177" s="12"/>
      <c r="AH177" s="12"/>
      <c r="AI177" t="s" s="37">
        <v>37</v>
      </c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41">
        <f>SUM(AU178:AU191)</f>
        <v>0</v>
      </c>
      <c r="AV177" s="12"/>
      <c r="AW177" s="12"/>
      <c r="AX177" s="12"/>
      <c r="AY177" s="14"/>
    </row>
    <row r="178" ht="15.75" customHeight="1">
      <c r="A178" s="9"/>
      <c r="B178" s="27"/>
      <c r="C178" t="s" s="50">
        <v>132</v>
      </c>
      <c r="D178" t="s" s="50">
        <v>45</v>
      </c>
      <c r="E178" t="s" s="51">
        <v>242</v>
      </c>
      <c r="F178" t="s" s="52">
        <v>47</v>
      </c>
      <c r="G178" t="s" s="53">
        <v>48</v>
      </c>
      <c r="H178" s="54">
        <v>13.25</v>
      </c>
      <c r="I178" s="55">
        <v>0</v>
      </c>
      <c r="J178" s="56">
        <f>ROUND(I178*H178,2)</f>
        <v>0</v>
      </c>
      <c r="K178" s="57"/>
      <c r="L178" s="58"/>
      <c r="M178" t="s" s="59">
        <v>202</v>
      </c>
      <c r="N178" s="60">
        <v>19</v>
      </c>
      <c r="O178" t="s" s="61">
        <v>203</v>
      </c>
      <c r="P178" s="10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t="s" s="63">
        <v>52</v>
      </c>
      <c r="AC178" s="12"/>
      <c r="AD178" t="s" s="63">
        <v>45</v>
      </c>
      <c r="AE178" t="s" s="63">
        <v>35</v>
      </c>
      <c r="AF178" s="12"/>
      <c r="AG178" s="12"/>
      <c r="AH178" s="12"/>
      <c r="AI178" t="s" s="35">
        <v>37</v>
      </c>
      <c r="AJ178" s="12"/>
      <c r="AK178" s="12"/>
      <c r="AL178" s="12"/>
      <c r="AM178" s="12"/>
      <c r="AN178" s="12"/>
      <c r="AO178" s="64"/>
      <c r="AP178" s="64"/>
      <c r="AQ178" s="64"/>
      <c r="AR178" s="64"/>
      <c r="AS178" s="64"/>
      <c r="AT178" t="s" s="35">
        <v>35</v>
      </c>
      <c r="AU178" s="64">
        <f>ROUND(I178*H178,2)</f>
        <v>0</v>
      </c>
      <c r="AV178" t="s" s="35">
        <v>52</v>
      </c>
      <c r="AW178" t="s" s="63">
        <v>243</v>
      </c>
      <c r="AX178" s="12"/>
      <c r="AY178" s="14"/>
    </row>
    <row r="179" ht="13.55" customHeight="1">
      <c r="A179" s="9"/>
      <c r="B179" s="10"/>
      <c r="C179" s="73"/>
      <c r="D179" t="s" s="74">
        <v>55</v>
      </c>
      <c r="E179" s="75"/>
      <c r="F179" t="s" s="76">
        <v>244</v>
      </c>
      <c r="G179" s="73"/>
      <c r="H179" s="77">
        <v>13.25</v>
      </c>
      <c r="I179" s="73"/>
      <c r="J179" s="73"/>
      <c r="K179" s="78"/>
      <c r="L179" s="10"/>
      <c r="M179" s="85"/>
      <c r="N179" s="85"/>
      <c r="O179" s="85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t="s" s="71">
        <v>55</v>
      </c>
      <c r="AE179" t="s" s="71">
        <v>35</v>
      </c>
      <c r="AF179" t="s" s="72">
        <v>41</v>
      </c>
      <c r="AG179" t="s" s="72">
        <v>57</v>
      </c>
      <c r="AH179" t="s" s="72">
        <v>35</v>
      </c>
      <c r="AI179" t="s" s="71">
        <v>37</v>
      </c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2"/>
      <c r="AY179" s="14"/>
    </row>
    <row r="180" ht="24" customHeight="1">
      <c r="A180" s="9"/>
      <c r="B180" s="27"/>
      <c r="C180" t="s" s="50">
        <v>135</v>
      </c>
      <c r="D180" t="s" s="50">
        <v>45</v>
      </c>
      <c r="E180" t="s" s="51">
        <v>245</v>
      </c>
      <c r="F180" t="s" s="52">
        <v>246</v>
      </c>
      <c r="G180" t="s" s="53">
        <v>48</v>
      </c>
      <c r="H180" s="54">
        <v>13.25</v>
      </c>
      <c r="I180" s="55">
        <v>0</v>
      </c>
      <c r="J180" s="56">
        <f>ROUND(I180*H180,2)</f>
        <v>0</v>
      </c>
      <c r="K180" s="57"/>
      <c r="L180" s="58"/>
      <c r="M180" t="s" s="59">
        <v>202</v>
      </c>
      <c r="N180" s="60">
        <v>19</v>
      </c>
      <c r="O180" t="s" s="61">
        <v>203</v>
      </c>
      <c r="P180" s="10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t="s" s="63">
        <v>52</v>
      </c>
      <c r="AC180" s="12"/>
      <c r="AD180" t="s" s="63">
        <v>45</v>
      </c>
      <c r="AE180" t="s" s="63">
        <v>35</v>
      </c>
      <c r="AF180" s="12"/>
      <c r="AG180" s="12"/>
      <c r="AH180" s="12"/>
      <c r="AI180" t="s" s="35">
        <v>37</v>
      </c>
      <c r="AJ180" s="12"/>
      <c r="AK180" s="12"/>
      <c r="AL180" s="12"/>
      <c r="AM180" s="12"/>
      <c r="AN180" s="12"/>
      <c r="AO180" s="64"/>
      <c r="AP180" s="64"/>
      <c r="AQ180" s="64"/>
      <c r="AR180" s="64"/>
      <c r="AS180" s="64"/>
      <c r="AT180" t="s" s="35">
        <v>35</v>
      </c>
      <c r="AU180" s="64">
        <f>ROUND(I180*H180,2)</f>
        <v>0</v>
      </c>
      <c r="AV180" t="s" s="35">
        <v>52</v>
      </c>
      <c r="AW180" t="s" s="63">
        <v>247</v>
      </c>
      <c r="AX180" s="12"/>
      <c r="AY180" s="14"/>
    </row>
    <row r="181" ht="13.55" customHeight="1">
      <c r="A181" s="9"/>
      <c r="B181" s="10"/>
      <c r="C181" s="73"/>
      <c r="D181" t="s" s="74">
        <v>55</v>
      </c>
      <c r="E181" s="75"/>
      <c r="F181" t="s" s="76">
        <v>244</v>
      </c>
      <c r="G181" s="73"/>
      <c r="H181" s="77">
        <v>13.25</v>
      </c>
      <c r="I181" s="73"/>
      <c r="J181" s="73"/>
      <c r="K181" s="78"/>
      <c r="L181" s="10"/>
      <c r="M181" s="85"/>
      <c r="N181" s="85"/>
      <c r="O181" s="85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t="s" s="71">
        <v>55</v>
      </c>
      <c r="AE181" t="s" s="71">
        <v>35</v>
      </c>
      <c r="AF181" t="s" s="72">
        <v>41</v>
      </c>
      <c r="AG181" t="s" s="72">
        <v>57</v>
      </c>
      <c r="AH181" t="s" s="72">
        <v>35</v>
      </c>
      <c r="AI181" t="s" s="71">
        <v>37</v>
      </c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2"/>
      <c r="AY181" s="14"/>
    </row>
    <row r="182" ht="15.75" customHeight="1">
      <c r="A182" s="9"/>
      <c r="B182" s="27"/>
      <c r="C182" t="s" s="50">
        <v>138</v>
      </c>
      <c r="D182" t="s" s="50">
        <v>45</v>
      </c>
      <c r="E182" t="s" s="51">
        <v>248</v>
      </c>
      <c r="F182" t="s" s="52">
        <v>249</v>
      </c>
      <c r="G182" t="s" s="53">
        <v>48</v>
      </c>
      <c r="H182" s="54">
        <v>13.25</v>
      </c>
      <c r="I182" s="55">
        <v>0</v>
      </c>
      <c r="J182" s="56">
        <f>ROUND(I182*H182,2)</f>
        <v>0</v>
      </c>
      <c r="K182" s="132"/>
      <c r="L182" t="s" s="133">
        <v>105</v>
      </c>
      <c r="M182" t="s" s="59">
        <v>202</v>
      </c>
      <c r="N182" s="60">
        <v>19</v>
      </c>
      <c r="O182" t="s" s="61">
        <v>203</v>
      </c>
      <c r="P182" s="10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t="s" s="63">
        <v>52</v>
      </c>
      <c r="AC182" s="12"/>
      <c r="AD182" t="s" s="63">
        <v>45</v>
      </c>
      <c r="AE182" t="s" s="63">
        <v>35</v>
      </c>
      <c r="AF182" s="12"/>
      <c r="AG182" s="12"/>
      <c r="AH182" s="12"/>
      <c r="AI182" t="s" s="35">
        <v>37</v>
      </c>
      <c r="AJ182" s="12"/>
      <c r="AK182" s="12"/>
      <c r="AL182" s="12"/>
      <c r="AM182" s="12"/>
      <c r="AN182" s="12"/>
      <c r="AO182" s="64"/>
      <c r="AP182" s="64"/>
      <c r="AQ182" s="64"/>
      <c r="AR182" s="64"/>
      <c r="AS182" s="64"/>
      <c r="AT182" t="s" s="35">
        <v>35</v>
      </c>
      <c r="AU182" s="64">
        <f>ROUND(I182*H182,2)</f>
        <v>0</v>
      </c>
      <c r="AV182" t="s" s="35">
        <v>52</v>
      </c>
      <c r="AW182" t="s" s="63">
        <v>250</v>
      </c>
      <c r="AX182" s="12"/>
      <c r="AY182" s="14"/>
    </row>
    <row r="183" ht="13.55" customHeight="1">
      <c r="A183" s="9"/>
      <c r="B183" s="10"/>
      <c r="C183" s="73"/>
      <c r="D183" t="s" s="74">
        <v>55</v>
      </c>
      <c r="E183" s="75"/>
      <c r="F183" t="s" s="76">
        <v>244</v>
      </c>
      <c r="G183" s="73"/>
      <c r="H183" s="77">
        <v>13.25</v>
      </c>
      <c r="I183" s="73"/>
      <c r="J183" s="73"/>
      <c r="K183" s="78"/>
      <c r="L183" s="10"/>
      <c r="M183" s="85"/>
      <c r="N183" s="85"/>
      <c r="O183" s="85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t="s" s="71">
        <v>55</v>
      </c>
      <c r="AE183" t="s" s="71">
        <v>35</v>
      </c>
      <c r="AF183" t="s" s="72">
        <v>41</v>
      </c>
      <c r="AG183" t="s" s="72">
        <v>57</v>
      </c>
      <c r="AH183" t="s" s="72">
        <v>35</v>
      </c>
      <c r="AI183" t="s" s="71">
        <v>37</v>
      </c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12"/>
      <c r="AY183" s="14"/>
    </row>
    <row r="184" ht="15.75" customHeight="1">
      <c r="A184" s="9"/>
      <c r="B184" s="27"/>
      <c r="C184" t="s" s="50">
        <v>141</v>
      </c>
      <c r="D184" t="s" s="50">
        <v>45</v>
      </c>
      <c r="E184" t="s" s="51">
        <v>251</v>
      </c>
      <c r="F184" t="s" s="52">
        <v>252</v>
      </c>
      <c r="G184" t="s" s="53">
        <v>48</v>
      </c>
      <c r="H184" s="54">
        <v>13.25</v>
      </c>
      <c r="I184" s="55">
        <v>0</v>
      </c>
      <c r="J184" s="56">
        <f>ROUND(I184*H184,2)</f>
        <v>0</v>
      </c>
      <c r="K184" s="57"/>
      <c r="L184" s="58"/>
      <c r="M184" t="s" s="59">
        <v>202</v>
      </c>
      <c r="N184" s="60">
        <v>19</v>
      </c>
      <c r="O184" t="s" s="61">
        <v>203</v>
      </c>
      <c r="P184" s="10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t="s" s="63">
        <v>52</v>
      </c>
      <c r="AC184" s="12"/>
      <c r="AD184" t="s" s="63">
        <v>45</v>
      </c>
      <c r="AE184" t="s" s="63">
        <v>35</v>
      </c>
      <c r="AF184" s="12"/>
      <c r="AG184" s="12"/>
      <c r="AH184" s="12"/>
      <c r="AI184" t="s" s="35">
        <v>37</v>
      </c>
      <c r="AJ184" s="12"/>
      <c r="AK184" s="12"/>
      <c r="AL184" s="12"/>
      <c r="AM184" s="12"/>
      <c r="AN184" s="12"/>
      <c r="AO184" s="64"/>
      <c r="AP184" s="64"/>
      <c r="AQ184" s="64"/>
      <c r="AR184" s="64"/>
      <c r="AS184" s="64"/>
      <c r="AT184" t="s" s="35">
        <v>35</v>
      </c>
      <c r="AU184" s="64">
        <f>ROUND(I184*H184,2)</f>
        <v>0</v>
      </c>
      <c r="AV184" t="s" s="35">
        <v>52</v>
      </c>
      <c r="AW184" t="s" s="63">
        <v>253</v>
      </c>
      <c r="AX184" s="12"/>
      <c r="AY184" s="14"/>
    </row>
    <row r="185" ht="13.55" customHeight="1">
      <c r="A185" s="9"/>
      <c r="B185" s="10"/>
      <c r="C185" s="73"/>
      <c r="D185" t="s" s="74">
        <v>55</v>
      </c>
      <c r="E185" s="75"/>
      <c r="F185" t="s" s="76">
        <v>244</v>
      </c>
      <c r="G185" s="73"/>
      <c r="H185" s="77">
        <v>13.25</v>
      </c>
      <c r="I185" s="73"/>
      <c r="J185" s="73"/>
      <c r="K185" s="78"/>
      <c r="L185" s="10"/>
      <c r="M185" s="85"/>
      <c r="N185" s="85"/>
      <c r="O185" s="85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t="s" s="71">
        <v>55</v>
      </c>
      <c r="AE185" t="s" s="71">
        <v>35</v>
      </c>
      <c r="AF185" t="s" s="72">
        <v>41</v>
      </c>
      <c r="AG185" t="s" s="72">
        <v>57</v>
      </c>
      <c r="AH185" t="s" s="72">
        <v>35</v>
      </c>
      <c r="AI185" t="s" s="71">
        <v>37</v>
      </c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14"/>
    </row>
    <row r="186" ht="15.75" customHeight="1">
      <c r="A186" t="s" s="134">
        <v>185</v>
      </c>
      <c r="B186" s="27"/>
      <c r="C186" t="s" s="50">
        <v>144</v>
      </c>
      <c r="D186" t="s" s="50">
        <v>45</v>
      </c>
      <c r="E186" t="s" s="51">
        <v>254</v>
      </c>
      <c r="F186" t="s" s="135">
        <v>255</v>
      </c>
      <c r="G186" t="s" s="53">
        <v>48</v>
      </c>
      <c r="H186" s="54">
        <v>13.25</v>
      </c>
      <c r="I186" s="55">
        <v>0</v>
      </c>
      <c r="J186" s="56">
        <f>H186*I186</f>
        <v>0</v>
      </c>
      <c r="K186" s="57"/>
      <c r="L186" s="58"/>
      <c r="M186" s="136"/>
      <c r="N186" s="137"/>
      <c r="O186" s="138"/>
      <c r="P186" s="10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t="s" s="63">
        <v>52</v>
      </c>
      <c r="AC186" s="12"/>
      <c r="AD186" t="s" s="63">
        <v>45</v>
      </c>
      <c r="AE186" t="s" s="63">
        <v>35</v>
      </c>
      <c r="AF186" s="12"/>
      <c r="AG186" s="12"/>
      <c r="AH186" s="12"/>
      <c r="AI186" t="s" s="35">
        <v>37</v>
      </c>
      <c r="AJ186" s="12"/>
      <c r="AK186" s="12"/>
      <c r="AL186" s="12"/>
      <c r="AM186" s="12"/>
      <c r="AN186" s="12"/>
      <c r="AO186" s="64"/>
      <c r="AP186" s="64"/>
      <c r="AQ186" s="64"/>
      <c r="AR186" s="64"/>
      <c r="AS186" s="64"/>
      <c r="AT186" t="s" s="35">
        <v>35</v>
      </c>
      <c r="AU186" s="64">
        <f>ROUND(I186*H186,2)</f>
        <v>0</v>
      </c>
      <c r="AV186" t="s" s="35">
        <v>52</v>
      </c>
      <c r="AW186" t="s" s="63">
        <v>256</v>
      </c>
      <c r="AX186" s="12"/>
      <c r="AY186" s="14"/>
    </row>
    <row r="187" ht="13.55" customHeight="1">
      <c r="A187" s="9"/>
      <c r="B187" s="10"/>
      <c r="C187" s="73"/>
      <c r="D187" t="s" s="74">
        <v>55</v>
      </c>
      <c r="E187" s="75"/>
      <c r="F187" t="s" s="139">
        <v>244</v>
      </c>
      <c r="G187" s="73"/>
      <c r="H187" s="77">
        <v>13.25</v>
      </c>
      <c r="I187" s="73"/>
      <c r="J187" s="73"/>
      <c r="K187" s="78"/>
      <c r="L187" s="10"/>
      <c r="M187" s="85"/>
      <c r="N187" s="85"/>
      <c r="O187" s="85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t="s" s="71">
        <v>55</v>
      </c>
      <c r="AE187" t="s" s="71">
        <v>35</v>
      </c>
      <c r="AF187" t="s" s="72">
        <v>41</v>
      </c>
      <c r="AG187" t="s" s="72">
        <v>57</v>
      </c>
      <c r="AH187" t="s" s="72">
        <v>35</v>
      </c>
      <c r="AI187" t="s" s="71">
        <v>37</v>
      </c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2"/>
      <c r="AY187" s="14"/>
    </row>
    <row r="188" ht="36" customHeight="1">
      <c r="A188" s="9"/>
      <c r="B188" s="27"/>
      <c r="C188" t="s" s="50">
        <v>147</v>
      </c>
      <c r="D188" t="s" s="50">
        <v>45</v>
      </c>
      <c r="E188" t="s" s="51">
        <v>257</v>
      </c>
      <c r="F188" t="s" s="52">
        <v>258</v>
      </c>
      <c r="G188" t="s" s="53">
        <v>48</v>
      </c>
      <c r="H188" s="54">
        <v>13.25</v>
      </c>
      <c r="I188" s="55">
        <v>0</v>
      </c>
      <c r="J188" s="56">
        <f>ROUND(I188*H188,2)</f>
        <v>0</v>
      </c>
      <c r="K188" s="57"/>
      <c r="L188" s="58"/>
      <c r="M188" t="s" s="59">
        <v>202</v>
      </c>
      <c r="N188" s="60">
        <v>19</v>
      </c>
      <c r="O188" t="s" s="61">
        <v>203</v>
      </c>
      <c r="P188" s="10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t="s" s="63">
        <v>52</v>
      </c>
      <c r="AC188" s="12"/>
      <c r="AD188" t="s" s="63">
        <v>45</v>
      </c>
      <c r="AE188" t="s" s="63">
        <v>35</v>
      </c>
      <c r="AF188" s="12"/>
      <c r="AG188" s="12"/>
      <c r="AH188" s="12"/>
      <c r="AI188" t="s" s="35">
        <v>37</v>
      </c>
      <c r="AJ188" s="12"/>
      <c r="AK188" s="12"/>
      <c r="AL188" s="12"/>
      <c r="AM188" s="12"/>
      <c r="AN188" s="12"/>
      <c r="AO188" s="64"/>
      <c r="AP188" s="64"/>
      <c r="AQ188" s="64"/>
      <c r="AR188" s="64"/>
      <c r="AS188" s="64"/>
      <c r="AT188" t="s" s="35">
        <v>35</v>
      </c>
      <c r="AU188" s="64">
        <f>ROUND(I188*H188,2)</f>
        <v>0</v>
      </c>
      <c r="AV188" t="s" s="35">
        <v>52</v>
      </c>
      <c r="AW188" t="s" s="63">
        <v>259</v>
      </c>
      <c r="AX188" s="12"/>
      <c r="AY188" s="14"/>
    </row>
    <row r="189" ht="13.55" customHeight="1">
      <c r="A189" s="9"/>
      <c r="B189" s="10"/>
      <c r="C189" s="73"/>
      <c r="D189" t="s" s="74">
        <v>55</v>
      </c>
      <c r="E189" s="75"/>
      <c r="F189" t="s" s="76">
        <v>244</v>
      </c>
      <c r="G189" s="73"/>
      <c r="H189" s="77">
        <v>13.25</v>
      </c>
      <c r="I189" s="73"/>
      <c r="J189" s="73"/>
      <c r="K189" s="78"/>
      <c r="L189" s="10"/>
      <c r="M189" s="85"/>
      <c r="N189" s="85"/>
      <c r="O189" s="85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t="s" s="71">
        <v>55</v>
      </c>
      <c r="AE189" t="s" s="71">
        <v>35</v>
      </c>
      <c r="AF189" t="s" s="72">
        <v>41</v>
      </c>
      <c r="AG189" t="s" s="72">
        <v>57</v>
      </c>
      <c r="AH189" t="s" s="72">
        <v>35</v>
      </c>
      <c r="AI189" t="s" s="71">
        <v>37</v>
      </c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12"/>
      <c r="AY189" s="14"/>
    </row>
    <row r="190" ht="48" customHeight="1">
      <c r="A190" s="9"/>
      <c r="B190" s="27"/>
      <c r="C190" t="s" s="50">
        <v>260</v>
      </c>
      <c r="D190" t="s" s="50">
        <v>45</v>
      </c>
      <c r="E190" t="s" s="51">
        <v>261</v>
      </c>
      <c r="F190" t="s" s="52">
        <v>262</v>
      </c>
      <c r="G190" t="s" s="53">
        <v>48</v>
      </c>
      <c r="H190" s="54">
        <v>13.25</v>
      </c>
      <c r="I190" s="55">
        <v>0</v>
      </c>
      <c r="J190" s="56">
        <f>ROUND(I190*H190,2)</f>
        <v>0</v>
      </c>
      <c r="K190" s="57"/>
      <c r="L190" s="58"/>
      <c r="M190" t="s" s="59">
        <v>202</v>
      </c>
      <c r="N190" s="60">
        <v>19</v>
      </c>
      <c r="O190" t="s" s="61">
        <v>203</v>
      </c>
      <c r="P190" s="10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t="s" s="63">
        <v>52</v>
      </c>
      <c r="AC190" s="12"/>
      <c r="AD190" t="s" s="63">
        <v>45</v>
      </c>
      <c r="AE190" t="s" s="63">
        <v>35</v>
      </c>
      <c r="AF190" s="12"/>
      <c r="AG190" s="12"/>
      <c r="AH190" s="12"/>
      <c r="AI190" t="s" s="35">
        <v>37</v>
      </c>
      <c r="AJ190" s="12"/>
      <c r="AK190" s="12"/>
      <c r="AL190" s="12"/>
      <c r="AM190" s="12"/>
      <c r="AN190" s="12"/>
      <c r="AO190" s="64"/>
      <c r="AP190" s="64"/>
      <c r="AQ190" s="64"/>
      <c r="AR190" s="64"/>
      <c r="AS190" s="64"/>
      <c r="AT190" t="s" s="35">
        <v>35</v>
      </c>
      <c r="AU190" s="64">
        <f>ROUND(I190*H190,2)</f>
        <v>0</v>
      </c>
      <c r="AV190" t="s" s="35">
        <v>52</v>
      </c>
      <c r="AW190" t="s" s="63">
        <v>263</v>
      </c>
      <c r="AX190" s="12"/>
      <c r="AY190" s="14"/>
    </row>
    <row r="191" ht="13.55" customHeight="1">
      <c r="A191" s="9"/>
      <c r="B191" s="10"/>
      <c r="C191" s="32"/>
      <c r="D191" t="s" s="65">
        <v>55</v>
      </c>
      <c r="E191" s="86"/>
      <c r="F191" t="s" s="87">
        <v>244</v>
      </c>
      <c r="G191" s="32"/>
      <c r="H191" s="88">
        <v>13.25</v>
      </c>
      <c r="I191" s="32"/>
      <c r="J191" s="32"/>
      <c r="K191" s="34"/>
      <c r="L191" s="10"/>
      <c r="M191" s="4"/>
      <c r="N191" s="4"/>
      <c r="O191" s="4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t="s" s="71">
        <v>55</v>
      </c>
      <c r="AE191" t="s" s="71">
        <v>35</v>
      </c>
      <c r="AF191" t="s" s="72">
        <v>41</v>
      </c>
      <c r="AG191" t="s" s="72">
        <v>57</v>
      </c>
      <c r="AH191" t="s" s="72">
        <v>35</v>
      </c>
      <c r="AI191" t="s" s="71">
        <v>37</v>
      </c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12"/>
      <c r="AY191" s="14"/>
    </row>
    <row r="192" ht="11.25" customHeight="1">
      <c r="A192" s="9"/>
      <c r="B192" s="100"/>
      <c r="C192" s="49"/>
      <c r="D192" s="49"/>
      <c r="E192" s="49"/>
      <c r="F192" s="49"/>
      <c r="G192" s="49"/>
      <c r="H192" s="49"/>
      <c r="I192" s="49"/>
      <c r="J192" s="49"/>
      <c r="K192" s="101"/>
      <c r="L192" s="10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12"/>
      <c r="AY192" s="14"/>
    </row>
    <row r="193" ht="15" customHeight="1">
      <c r="A193" s="9"/>
      <c r="B193" s="3"/>
      <c r="C193" s="4"/>
      <c r="D193" t="s" s="102">
        <v>31</v>
      </c>
      <c r="E193" t="s" s="103">
        <v>38</v>
      </c>
      <c r="F193" t="s" s="103">
        <v>264</v>
      </c>
      <c r="G193" s="4"/>
      <c r="H193" s="4"/>
      <c r="I193" s="4"/>
      <c r="J193" s="140">
        <f>J194+J198</f>
        <v>0</v>
      </c>
      <c r="K193" s="5"/>
      <c r="L193" s="10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t="s" s="37">
        <v>35</v>
      </c>
      <c r="AC193" s="12"/>
      <c r="AD193" t="s" s="40">
        <v>31</v>
      </c>
      <c r="AE193" t="s" s="40">
        <v>36</v>
      </c>
      <c r="AF193" s="12"/>
      <c r="AG193" s="12"/>
      <c r="AH193" s="12"/>
      <c r="AI193" t="s" s="37">
        <v>37</v>
      </c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41"/>
      <c r="AV193" s="12"/>
      <c r="AW193" s="12"/>
      <c r="AX193" s="12"/>
      <c r="AY193" s="14"/>
    </row>
    <row r="194" ht="12.75" customHeight="1">
      <c r="A194" s="9"/>
      <c r="B194" s="10"/>
      <c r="C194" s="25"/>
      <c r="D194" t="s" s="44">
        <v>31</v>
      </c>
      <c r="E194" t="s" s="46">
        <v>265</v>
      </c>
      <c r="F194" t="s" s="46">
        <v>266</v>
      </c>
      <c r="G194" s="25"/>
      <c r="H194" s="25"/>
      <c r="I194" s="25"/>
      <c r="J194" s="48">
        <f>SUM(J195:J197)</f>
        <v>0</v>
      </c>
      <c r="K194" s="26"/>
      <c r="L194" s="10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t="s" s="37">
        <v>35</v>
      </c>
      <c r="AC194" s="12"/>
      <c r="AD194" t="s" s="40">
        <v>31</v>
      </c>
      <c r="AE194" t="s" s="40">
        <v>35</v>
      </c>
      <c r="AF194" s="12"/>
      <c r="AG194" s="12"/>
      <c r="AH194" s="12"/>
      <c r="AI194" t="s" s="37">
        <v>37</v>
      </c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41">
        <f>SUM(AU195:AU197)</f>
        <v>0</v>
      </c>
      <c r="AV194" s="12"/>
      <c r="AW194" s="12"/>
      <c r="AX194" s="12"/>
      <c r="AY194" s="14"/>
    </row>
    <row r="195" ht="36" customHeight="1">
      <c r="A195" s="9"/>
      <c r="B195" s="27"/>
      <c r="C195" t="s" s="50">
        <v>35</v>
      </c>
      <c r="D195" t="s" s="50">
        <v>45</v>
      </c>
      <c r="E195" t="s" s="51">
        <v>267</v>
      </c>
      <c r="F195" t="s" s="51">
        <v>268</v>
      </c>
      <c r="G195" s="127"/>
      <c r="H195" s="54"/>
      <c r="I195" s="55"/>
      <c r="J195" s="56">
        <f>ROUND(I195*H195,2)</f>
        <v>0</v>
      </c>
      <c r="K195" s="57"/>
      <c r="L195" s="10"/>
      <c r="M195" s="49"/>
      <c r="N195" s="49"/>
      <c r="O195" s="49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t="s" s="63">
        <v>52</v>
      </c>
      <c r="AC195" s="12"/>
      <c r="AD195" t="s" s="63">
        <v>45</v>
      </c>
      <c r="AE195" t="s" s="63">
        <v>41</v>
      </c>
      <c r="AF195" s="12"/>
      <c r="AG195" s="12"/>
      <c r="AH195" s="12"/>
      <c r="AI195" t="s" s="35">
        <v>37</v>
      </c>
      <c r="AJ195" s="12"/>
      <c r="AK195" s="12"/>
      <c r="AL195" s="12"/>
      <c r="AM195" s="12"/>
      <c r="AN195" s="12"/>
      <c r="AO195" s="64"/>
      <c r="AP195" s="64"/>
      <c r="AQ195" s="64"/>
      <c r="AR195" s="64"/>
      <c r="AS195" s="64"/>
      <c r="AT195" t="s" s="35">
        <v>35</v>
      </c>
      <c r="AU195" s="64">
        <f>ROUND(I195*H195,2)</f>
        <v>0</v>
      </c>
      <c r="AV195" t="s" s="35">
        <v>52</v>
      </c>
      <c r="AW195" t="s" s="63">
        <v>269</v>
      </c>
      <c r="AX195" s="12"/>
      <c r="AY195" s="14"/>
    </row>
    <row r="196" ht="15.75" customHeight="1">
      <c r="A196" s="9"/>
      <c r="B196" s="27"/>
      <c r="C196" s="125"/>
      <c r="D196" s="125"/>
      <c r="E196" s="51"/>
      <c r="F196" t="s" s="52">
        <v>270</v>
      </c>
      <c r="G196" t="s" s="53">
        <v>271</v>
      </c>
      <c r="H196" s="54">
        <v>1</v>
      </c>
      <c r="I196" s="55">
        <v>0</v>
      </c>
      <c r="J196" s="141">
        <f>ROUND(I196*H196,2)</f>
        <v>0</v>
      </c>
      <c r="K196" s="132"/>
      <c r="L196" t="s" s="142">
        <v>270</v>
      </c>
      <c r="M196" t="s" s="59">
        <v>272</v>
      </c>
      <c r="N196" s="60">
        <v>21</v>
      </c>
      <c r="O196" s="143"/>
      <c r="P196" s="10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t="s" s="63">
        <v>52</v>
      </c>
      <c r="AC196" s="12"/>
      <c r="AD196" t="s" s="63">
        <v>45</v>
      </c>
      <c r="AE196" t="s" s="63">
        <v>41</v>
      </c>
      <c r="AF196" s="12"/>
      <c r="AG196" s="12"/>
      <c r="AH196" s="12"/>
      <c r="AI196" t="s" s="35">
        <v>37</v>
      </c>
      <c r="AJ196" s="12"/>
      <c r="AK196" s="12"/>
      <c r="AL196" s="12"/>
      <c r="AM196" s="12"/>
      <c r="AN196" s="12"/>
      <c r="AO196" s="64"/>
      <c r="AP196" s="64"/>
      <c r="AQ196" s="64"/>
      <c r="AR196" s="64"/>
      <c r="AS196" s="64"/>
      <c r="AT196" t="s" s="35">
        <v>35</v>
      </c>
      <c r="AU196" s="64">
        <f>ROUND(I196*H196,2)</f>
        <v>0</v>
      </c>
      <c r="AV196" t="s" s="35">
        <v>52</v>
      </c>
      <c r="AW196" t="s" s="63">
        <v>273</v>
      </c>
      <c r="AX196" s="12"/>
      <c r="AY196" s="14"/>
    </row>
    <row r="197" ht="24" customHeight="1">
      <c r="A197" s="9"/>
      <c r="B197" s="27"/>
      <c r="C197" t="s" s="50">
        <v>41</v>
      </c>
      <c r="D197" t="s" s="50">
        <v>45</v>
      </c>
      <c r="E197" t="s" s="51">
        <v>274</v>
      </c>
      <c r="F197" t="s" s="144">
        <v>275</v>
      </c>
      <c r="G197" t="s" s="53">
        <v>271</v>
      </c>
      <c r="H197" s="54">
        <v>1</v>
      </c>
      <c r="I197" s="55">
        <v>0</v>
      </c>
      <c r="J197" s="141">
        <f>ROUND(I197*H197,2)</f>
        <v>0</v>
      </c>
      <c r="K197" s="57"/>
      <c r="L197" s="58"/>
      <c r="M197" t="s" s="145">
        <v>276</v>
      </c>
      <c r="N197" s="146">
        <v>52</v>
      </c>
      <c r="O197" t="s" s="147">
        <v>277</v>
      </c>
      <c r="P197" s="10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t="s" s="63">
        <v>52</v>
      </c>
      <c r="AC197" s="12"/>
      <c r="AD197" t="s" s="63">
        <v>45</v>
      </c>
      <c r="AE197" t="s" s="63">
        <v>41</v>
      </c>
      <c r="AF197" s="12"/>
      <c r="AG197" s="12"/>
      <c r="AH197" s="12"/>
      <c r="AI197" t="s" s="35">
        <v>37</v>
      </c>
      <c r="AJ197" s="12"/>
      <c r="AK197" s="12"/>
      <c r="AL197" s="12"/>
      <c r="AM197" s="12"/>
      <c r="AN197" s="12"/>
      <c r="AO197" s="64"/>
      <c r="AP197" s="64"/>
      <c r="AQ197" s="64"/>
      <c r="AR197" s="64"/>
      <c r="AS197" s="64"/>
      <c r="AT197" t="s" s="35">
        <v>35</v>
      </c>
      <c r="AU197" s="64">
        <f>ROUND(I197*H197,2)</f>
        <v>0</v>
      </c>
      <c r="AV197" t="s" s="35">
        <v>52</v>
      </c>
      <c r="AW197" t="s" s="63">
        <v>273</v>
      </c>
      <c r="AX197" s="12"/>
      <c r="AY197" s="14"/>
    </row>
    <row r="198" ht="12.75" customHeight="1">
      <c r="A198" s="9"/>
      <c r="B198" s="10"/>
      <c r="C198" s="73"/>
      <c r="D198" t="s" s="148">
        <v>31</v>
      </c>
      <c r="E198" t="s" s="149">
        <v>278</v>
      </c>
      <c r="F198" t="s" s="149">
        <v>279</v>
      </c>
      <c r="G198" s="73"/>
      <c r="H198" s="73"/>
      <c r="I198" s="73"/>
      <c r="J198" s="150">
        <f>SUM(J200:J208)</f>
        <v>0</v>
      </c>
      <c r="K198" s="78"/>
      <c r="L198" s="10"/>
      <c r="M198" s="4"/>
      <c r="N198" s="4"/>
      <c r="O198" s="4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t="s" s="37">
        <v>35</v>
      </c>
      <c r="AC198" s="12"/>
      <c r="AD198" t="s" s="40">
        <v>31</v>
      </c>
      <c r="AE198" t="s" s="40">
        <v>35</v>
      </c>
      <c r="AF198" s="12"/>
      <c r="AG198" s="12"/>
      <c r="AH198" s="12"/>
      <c r="AI198" t="s" s="37">
        <v>37</v>
      </c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41">
        <f>SUM(AU199:AU208)</f>
        <v>0</v>
      </c>
      <c r="AV198" s="12"/>
      <c r="AW198" s="12"/>
      <c r="AX198" s="12"/>
      <c r="AY198" s="14"/>
    </row>
    <row r="199" ht="48" customHeight="1">
      <c r="A199" s="9"/>
      <c r="B199" s="27"/>
      <c r="C199" t="s" s="50">
        <v>280</v>
      </c>
      <c r="D199" t="s" s="50">
        <v>45</v>
      </c>
      <c r="E199" t="s" s="51">
        <v>281</v>
      </c>
      <c r="F199" t="s" s="51">
        <v>282</v>
      </c>
      <c r="G199" s="127"/>
      <c r="H199" s="54"/>
      <c r="I199" s="55"/>
      <c r="J199" s="56"/>
      <c r="K199" s="57"/>
      <c r="L199" s="10"/>
      <c r="M199" s="49"/>
      <c r="N199" s="49"/>
      <c r="O199" s="49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t="s" s="63">
        <v>52</v>
      </c>
      <c r="AC199" s="12"/>
      <c r="AD199" t="s" s="63">
        <v>45</v>
      </c>
      <c r="AE199" t="s" s="63">
        <v>41</v>
      </c>
      <c r="AF199" s="12"/>
      <c r="AG199" s="12"/>
      <c r="AH199" s="12"/>
      <c r="AI199" t="s" s="35">
        <v>37</v>
      </c>
      <c r="AJ199" s="12"/>
      <c r="AK199" s="12"/>
      <c r="AL199" s="12"/>
      <c r="AM199" s="12"/>
      <c r="AN199" s="12"/>
      <c r="AO199" s="64"/>
      <c r="AP199" s="64"/>
      <c r="AQ199" s="64"/>
      <c r="AR199" s="64"/>
      <c r="AS199" s="64"/>
      <c r="AT199" t="s" s="35">
        <v>35</v>
      </c>
      <c r="AU199" s="64">
        <f>ROUND(I199*H199,2)</f>
        <v>0</v>
      </c>
      <c r="AV199" t="s" s="35">
        <v>52</v>
      </c>
      <c r="AW199" t="s" s="63">
        <v>283</v>
      </c>
      <c r="AX199" s="12"/>
      <c r="AY199" s="14"/>
    </row>
    <row r="200" ht="24" customHeight="1">
      <c r="A200" s="9"/>
      <c r="B200" s="27"/>
      <c r="C200" t="s" s="50">
        <v>284</v>
      </c>
      <c r="D200" t="s" s="50">
        <v>45</v>
      </c>
      <c r="E200" t="s" s="51">
        <v>285</v>
      </c>
      <c r="F200" t="s" s="151">
        <v>286</v>
      </c>
      <c r="G200" t="s" s="53">
        <v>287</v>
      </c>
      <c r="H200" s="54">
        <v>175.34</v>
      </c>
      <c r="I200" s="55">
        <v>0</v>
      </c>
      <c r="J200" s="141">
        <f>ROUND(I200*H200,2)</f>
        <v>0</v>
      </c>
      <c r="K200" s="132"/>
      <c r="L200" t="s" s="152">
        <v>288</v>
      </c>
      <c r="M200" t="s" s="153">
        <v>289</v>
      </c>
      <c r="N200" s="154">
        <v>59</v>
      </c>
      <c r="O200" t="s" s="155">
        <v>290</v>
      </c>
      <c r="P200" s="10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t="s" s="63">
        <v>52</v>
      </c>
      <c r="AC200" s="12"/>
      <c r="AD200" t="s" s="63">
        <v>45</v>
      </c>
      <c r="AE200" t="s" s="63">
        <v>41</v>
      </c>
      <c r="AF200" s="12"/>
      <c r="AG200" s="12"/>
      <c r="AH200" s="12"/>
      <c r="AI200" t="s" s="35">
        <v>37</v>
      </c>
      <c r="AJ200" s="12"/>
      <c r="AK200" s="12"/>
      <c r="AL200" s="12"/>
      <c r="AM200" s="12"/>
      <c r="AN200" s="12"/>
      <c r="AO200" s="64"/>
      <c r="AP200" s="64"/>
      <c r="AQ200" s="64"/>
      <c r="AR200" s="64"/>
      <c r="AS200" s="64"/>
      <c r="AT200" t="s" s="35">
        <v>35</v>
      </c>
      <c r="AU200" s="64">
        <f>ROUND(I200*H200,2)</f>
        <v>0</v>
      </c>
      <c r="AV200" t="s" s="35">
        <v>52</v>
      </c>
      <c r="AW200" t="s" s="63">
        <v>291</v>
      </c>
      <c r="AX200" s="12"/>
      <c r="AY200" s="14"/>
    </row>
    <row r="201" ht="24" customHeight="1">
      <c r="A201" s="9"/>
      <c r="B201" s="27"/>
      <c r="C201" t="s" s="50">
        <v>292</v>
      </c>
      <c r="D201" t="s" s="50">
        <v>45</v>
      </c>
      <c r="E201" t="s" s="51">
        <v>293</v>
      </c>
      <c r="F201" t="s" s="151">
        <v>294</v>
      </c>
      <c r="G201" t="s" s="53">
        <v>287</v>
      </c>
      <c r="H201" s="156">
        <v>187</v>
      </c>
      <c r="I201" s="55">
        <v>0</v>
      </c>
      <c r="J201" s="141">
        <f>ROUND(I201*H201,2)</f>
        <v>0</v>
      </c>
      <c r="K201" s="132"/>
      <c r="L201" t="s" s="152">
        <v>295</v>
      </c>
      <c r="M201" t="s" s="153">
        <v>289</v>
      </c>
      <c r="N201" s="154">
        <v>59</v>
      </c>
      <c r="O201" t="s" s="155">
        <v>290</v>
      </c>
      <c r="P201" s="10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t="s" s="63">
        <v>52</v>
      </c>
      <c r="AC201" s="12"/>
      <c r="AD201" t="s" s="63">
        <v>45</v>
      </c>
      <c r="AE201" t="s" s="63">
        <v>41</v>
      </c>
      <c r="AF201" s="12"/>
      <c r="AG201" s="12"/>
      <c r="AH201" s="12"/>
      <c r="AI201" t="s" s="35">
        <v>37</v>
      </c>
      <c r="AJ201" s="12"/>
      <c r="AK201" s="12"/>
      <c r="AL201" s="12"/>
      <c r="AM201" s="12"/>
      <c r="AN201" s="12"/>
      <c r="AO201" s="64"/>
      <c r="AP201" s="64"/>
      <c r="AQ201" s="64"/>
      <c r="AR201" s="64"/>
      <c r="AS201" s="64"/>
      <c r="AT201" t="s" s="35">
        <v>35</v>
      </c>
      <c r="AU201" s="64">
        <f>ROUND(I201*H201,2)</f>
        <v>0</v>
      </c>
      <c r="AV201" t="s" s="35">
        <v>52</v>
      </c>
      <c r="AW201" t="s" s="63">
        <v>296</v>
      </c>
      <c r="AX201" s="12"/>
      <c r="AY201" s="14"/>
    </row>
    <row r="202" ht="24" customHeight="1">
      <c r="A202" s="9"/>
      <c r="B202" s="27"/>
      <c r="C202" t="s" s="50">
        <v>297</v>
      </c>
      <c r="D202" t="s" s="50">
        <v>45</v>
      </c>
      <c r="E202" t="s" s="51">
        <v>298</v>
      </c>
      <c r="F202" t="s" s="151">
        <v>299</v>
      </c>
      <c r="G202" t="s" s="53">
        <v>287</v>
      </c>
      <c r="H202" s="54">
        <v>58.319</v>
      </c>
      <c r="I202" s="55">
        <v>0</v>
      </c>
      <c r="J202" s="141">
        <f>ROUND(I202*H202,2)</f>
        <v>0</v>
      </c>
      <c r="K202" s="57"/>
      <c r="L202" s="58"/>
      <c r="M202" t="s" s="153">
        <v>289</v>
      </c>
      <c r="N202" s="154">
        <v>59</v>
      </c>
      <c r="O202" t="s" s="155">
        <v>290</v>
      </c>
      <c r="P202" s="10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t="s" s="63">
        <v>52</v>
      </c>
      <c r="AC202" s="12"/>
      <c r="AD202" t="s" s="63">
        <v>45</v>
      </c>
      <c r="AE202" t="s" s="63">
        <v>41</v>
      </c>
      <c r="AF202" s="12"/>
      <c r="AG202" s="12"/>
      <c r="AH202" s="12"/>
      <c r="AI202" t="s" s="35">
        <v>37</v>
      </c>
      <c r="AJ202" s="12"/>
      <c r="AK202" s="12"/>
      <c r="AL202" s="12"/>
      <c r="AM202" s="12"/>
      <c r="AN202" s="12"/>
      <c r="AO202" s="64"/>
      <c r="AP202" s="64"/>
      <c r="AQ202" s="64"/>
      <c r="AR202" s="64"/>
      <c r="AS202" s="64"/>
      <c r="AT202" t="s" s="35">
        <v>35</v>
      </c>
      <c r="AU202" s="64">
        <f>ROUND(I202*H202,2)</f>
        <v>0</v>
      </c>
      <c r="AV202" t="s" s="35">
        <v>52</v>
      </c>
      <c r="AW202" t="s" s="63">
        <v>300</v>
      </c>
      <c r="AX202" s="12"/>
      <c r="AY202" s="14"/>
    </row>
    <row r="203" ht="24" customHeight="1">
      <c r="A203" s="9"/>
      <c r="B203" s="27"/>
      <c r="C203" t="s" s="50">
        <v>301</v>
      </c>
      <c r="D203" t="s" s="50">
        <v>45</v>
      </c>
      <c r="E203" t="s" s="51">
        <v>302</v>
      </c>
      <c r="F203" t="s" s="151">
        <v>303</v>
      </c>
      <c r="G203" t="s" s="53">
        <v>287</v>
      </c>
      <c r="H203" s="156">
        <v>0</v>
      </c>
      <c r="I203" s="55"/>
      <c r="J203" s="141">
        <f>ROUND(I203*H203,2)</f>
        <v>0</v>
      </c>
      <c r="K203" s="57"/>
      <c r="L203" s="58"/>
      <c r="M203" t="s" s="153">
        <v>289</v>
      </c>
      <c r="N203" s="154">
        <v>59</v>
      </c>
      <c r="O203" t="s" s="155">
        <v>290</v>
      </c>
      <c r="P203" s="10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t="s" s="63">
        <v>52</v>
      </c>
      <c r="AC203" s="12"/>
      <c r="AD203" t="s" s="63">
        <v>45</v>
      </c>
      <c r="AE203" t="s" s="63">
        <v>41</v>
      </c>
      <c r="AF203" s="12"/>
      <c r="AG203" s="12"/>
      <c r="AH203" s="12"/>
      <c r="AI203" t="s" s="35">
        <v>37</v>
      </c>
      <c r="AJ203" s="12"/>
      <c r="AK203" s="12"/>
      <c r="AL203" s="12"/>
      <c r="AM203" s="12"/>
      <c r="AN203" s="12"/>
      <c r="AO203" s="64"/>
      <c r="AP203" s="64"/>
      <c r="AQ203" s="64"/>
      <c r="AR203" s="64"/>
      <c r="AS203" s="64"/>
      <c r="AT203" t="s" s="35">
        <v>35</v>
      </c>
      <c r="AU203" s="64">
        <f>ROUND(I203*H203,2)</f>
        <v>0</v>
      </c>
      <c r="AV203" t="s" s="35">
        <v>52</v>
      </c>
      <c r="AW203" t="s" s="63">
        <v>304</v>
      </c>
      <c r="AX203" s="12"/>
      <c r="AY203" s="14"/>
    </row>
    <row r="204" ht="24" customHeight="1">
      <c r="A204" s="9"/>
      <c r="B204" s="27"/>
      <c r="C204" t="s" s="50">
        <v>305</v>
      </c>
      <c r="D204" t="s" s="50">
        <v>45</v>
      </c>
      <c r="E204" t="s" s="51">
        <v>306</v>
      </c>
      <c r="F204" t="s" s="151">
        <v>307</v>
      </c>
      <c r="G204" t="s" s="53">
        <v>48</v>
      </c>
      <c r="H204" s="54">
        <v>15.6</v>
      </c>
      <c r="I204" s="55">
        <v>0</v>
      </c>
      <c r="J204" s="141">
        <f>ROUND(I204*H204,2)</f>
        <v>0</v>
      </c>
      <c r="K204" s="57"/>
      <c r="L204" s="58"/>
      <c r="M204" t="s" s="153">
        <v>289</v>
      </c>
      <c r="N204" s="154">
        <v>59</v>
      </c>
      <c r="O204" t="s" s="155">
        <v>290</v>
      </c>
      <c r="P204" s="10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t="s" s="63">
        <v>52</v>
      </c>
      <c r="AC204" s="12"/>
      <c r="AD204" t="s" s="63">
        <v>45</v>
      </c>
      <c r="AE204" t="s" s="63">
        <v>41</v>
      </c>
      <c r="AF204" s="12"/>
      <c r="AG204" s="12"/>
      <c r="AH204" s="12"/>
      <c r="AI204" t="s" s="35">
        <v>37</v>
      </c>
      <c r="AJ204" s="12"/>
      <c r="AK204" s="12"/>
      <c r="AL204" s="12"/>
      <c r="AM204" s="12"/>
      <c r="AN204" s="12"/>
      <c r="AO204" s="64"/>
      <c r="AP204" s="64"/>
      <c r="AQ204" s="64"/>
      <c r="AR204" s="64"/>
      <c r="AS204" s="64"/>
      <c r="AT204" t="s" s="35">
        <v>35</v>
      </c>
      <c r="AU204" s="64">
        <f>ROUND(I204*H204,2)</f>
        <v>0</v>
      </c>
      <c r="AV204" t="s" s="35">
        <v>52</v>
      </c>
      <c r="AW204" t="s" s="63">
        <v>308</v>
      </c>
      <c r="AX204" s="12"/>
      <c r="AY204" s="14"/>
    </row>
    <row r="205" ht="24" customHeight="1">
      <c r="A205" s="9"/>
      <c r="B205" s="27"/>
      <c r="C205" t="s" s="50">
        <v>309</v>
      </c>
      <c r="D205" t="s" s="50">
        <v>45</v>
      </c>
      <c r="E205" t="s" s="51">
        <v>310</v>
      </c>
      <c r="F205" t="s" s="151">
        <v>311</v>
      </c>
      <c r="G205" t="s" s="53">
        <v>287</v>
      </c>
      <c r="H205" s="156">
        <v>0</v>
      </c>
      <c r="I205" s="55"/>
      <c r="J205" s="141">
        <f>ROUND(I205*H205,2)</f>
        <v>0</v>
      </c>
      <c r="K205" s="57"/>
      <c r="L205" s="58"/>
      <c r="M205" t="s" s="153">
        <v>289</v>
      </c>
      <c r="N205" s="154">
        <v>59</v>
      </c>
      <c r="O205" t="s" s="155">
        <v>290</v>
      </c>
      <c r="P205" s="10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t="s" s="63">
        <v>52</v>
      </c>
      <c r="AC205" s="12"/>
      <c r="AD205" t="s" s="63">
        <v>45</v>
      </c>
      <c r="AE205" t="s" s="63">
        <v>41</v>
      </c>
      <c r="AF205" s="12"/>
      <c r="AG205" s="12"/>
      <c r="AH205" s="12"/>
      <c r="AI205" t="s" s="35">
        <v>37</v>
      </c>
      <c r="AJ205" s="12"/>
      <c r="AK205" s="12"/>
      <c r="AL205" s="12"/>
      <c r="AM205" s="12"/>
      <c r="AN205" s="12"/>
      <c r="AO205" s="64"/>
      <c r="AP205" s="64"/>
      <c r="AQ205" s="64"/>
      <c r="AR205" s="64"/>
      <c r="AS205" s="64"/>
      <c r="AT205" t="s" s="35">
        <v>35</v>
      </c>
      <c r="AU205" s="64">
        <f>ROUND(I205*H205,2)</f>
        <v>0</v>
      </c>
      <c r="AV205" t="s" s="35">
        <v>52</v>
      </c>
      <c r="AW205" t="s" s="63">
        <v>312</v>
      </c>
      <c r="AX205" s="12"/>
      <c r="AY205" s="14"/>
    </row>
    <row r="206" ht="24" customHeight="1">
      <c r="A206" s="9"/>
      <c r="B206" s="27"/>
      <c r="C206" t="s" s="50">
        <v>313</v>
      </c>
      <c r="D206" t="s" s="50">
        <v>45</v>
      </c>
      <c r="E206" t="s" s="51">
        <v>314</v>
      </c>
      <c r="F206" t="s" s="151">
        <v>315</v>
      </c>
      <c r="G206" t="s" s="53">
        <v>287</v>
      </c>
      <c r="H206" s="54">
        <v>21.048</v>
      </c>
      <c r="I206" s="55">
        <v>0</v>
      </c>
      <c r="J206" s="141">
        <f>ROUND(I206*H206,2)</f>
        <v>0</v>
      </c>
      <c r="K206" s="57"/>
      <c r="L206" s="58"/>
      <c r="M206" t="s" s="153">
        <v>289</v>
      </c>
      <c r="N206" s="154">
        <v>59</v>
      </c>
      <c r="O206" t="s" s="155">
        <v>290</v>
      </c>
      <c r="P206" s="10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t="s" s="63">
        <v>52</v>
      </c>
      <c r="AC206" s="12"/>
      <c r="AD206" t="s" s="63">
        <v>45</v>
      </c>
      <c r="AE206" t="s" s="63">
        <v>41</v>
      </c>
      <c r="AF206" s="12"/>
      <c r="AG206" s="12"/>
      <c r="AH206" s="12"/>
      <c r="AI206" t="s" s="35">
        <v>37</v>
      </c>
      <c r="AJ206" s="12"/>
      <c r="AK206" s="12"/>
      <c r="AL206" s="12"/>
      <c r="AM206" s="12"/>
      <c r="AN206" s="12"/>
      <c r="AO206" s="64"/>
      <c r="AP206" s="64"/>
      <c r="AQ206" s="64"/>
      <c r="AR206" s="64"/>
      <c r="AS206" s="64"/>
      <c r="AT206" t="s" s="35">
        <v>35</v>
      </c>
      <c r="AU206" s="64">
        <f>ROUND(I206*H206,2)</f>
        <v>0</v>
      </c>
      <c r="AV206" t="s" s="35">
        <v>52</v>
      </c>
      <c r="AW206" t="s" s="63">
        <v>316</v>
      </c>
      <c r="AX206" s="12"/>
      <c r="AY206" s="14"/>
    </row>
    <row r="207" ht="24" customHeight="1">
      <c r="A207" s="9"/>
      <c r="B207" s="27"/>
      <c r="C207" t="s" s="50">
        <v>317</v>
      </c>
      <c r="D207" t="s" s="50">
        <v>45</v>
      </c>
      <c r="E207" t="s" s="51">
        <v>318</v>
      </c>
      <c r="F207" t="s" s="151">
        <v>319</v>
      </c>
      <c r="G207" t="s" s="53">
        <v>287</v>
      </c>
      <c r="H207" s="54">
        <v>6.021</v>
      </c>
      <c r="I207" s="55">
        <v>0</v>
      </c>
      <c r="J207" s="141">
        <f>ROUND(I207*H207,2)</f>
        <v>0</v>
      </c>
      <c r="K207" s="57"/>
      <c r="L207" s="58"/>
      <c r="M207" t="s" s="153">
        <v>289</v>
      </c>
      <c r="N207" s="154">
        <v>59</v>
      </c>
      <c r="O207" t="s" s="155">
        <v>290</v>
      </c>
      <c r="P207" s="10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t="s" s="63">
        <v>52</v>
      </c>
      <c r="AC207" s="12"/>
      <c r="AD207" t="s" s="63">
        <v>45</v>
      </c>
      <c r="AE207" t="s" s="63">
        <v>41</v>
      </c>
      <c r="AF207" s="12"/>
      <c r="AG207" s="12"/>
      <c r="AH207" s="12"/>
      <c r="AI207" t="s" s="35">
        <v>37</v>
      </c>
      <c r="AJ207" s="12"/>
      <c r="AK207" s="12"/>
      <c r="AL207" s="12"/>
      <c r="AM207" s="12"/>
      <c r="AN207" s="12"/>
      <c r="AO207" s="64"/>
      <c r="AP207" s="64"/>
      <c r="AQ207" s="64"/>
      <c r="AR207" s="64"/>
      <c r="AS207" s="64"/>
      <c r="AT207" t="s" s="35">
        <v>35</v>
      </c>
      <c r="AU207" s="64">
        <f>ROUND(I207*H207,2)</f>
        <v>0</v>
      </c>
      <c r="AV207" t="s" s="35">
        <v>52</v>
      </c>
      <c r="AW207" t="s" s="63">
        <v>320</v>
      </c>
      <c r="AX207" s="12"/>
      <c r="AY207" s="14"/>
    </row>
    <row r="208" ht="24" customHeight="1">
      <c r="A208" s="9"/>
      <c r="B208" s="27"/>
      <c r="C208" t="s" s="50">
        <v>321</v>
      </c>
      <c r="D208" t="s" s="50">
        <v>45</v>
      </c>
      <c r="E208" t="s" s="51">
        <v>322</v>
      </c>
      <c r="F208" t="s" s="151">
        <v>323</v>
      </c>
      <c r="G208" t="s" s="53">
        <v>287</v>
      </c>
      <c r="H208" s="54">
        <v>144.432</v>
      </c>
      <c r="I208" s="55">
        <v>0</v>
      </c>
      <c r="J208" s="141">
        <f>ROUND(I208*H208,2)</f>
        <v>0</v>
      </c>
      <c r="K208" s="132"/>
      <c r="L208" t="s" s="133">
        <v>324</v>
      </c>
      <c r="M208" t="s" s="153">
        <v>289</v>
      </c>
      <c r="N208" s="154">
        <v>59</v>
      </c>
      <c r="O208" t="s" s="155">
        <v>290</v>
      </c>
      <c r="P208" s="10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t="s" s="63">
        <v>52</v>
      </c>
      <c r="AC208" s="12"/>
      <c r="AD208" t="s" s="63">
        <v>45</v>
      </c>
      <c r="AE208" t="s" s="63">
        <v>41</v>
      </c>
      <c r="AF208" s="12"/>
      <c r="AG208" s="12"/>
      <c r="AH208" s="12"/>
      <c r="AI208" t="s" s="35">
        <v>37</v>
      </c>
      <c r="AJ208" s="12"/>
      <c r="AK208" s="12"/>
      <c r="AL208" s="12"/>
      <c r="AM208" s="12"/>
      <c r="AN208" s="12"/>
      <c r="AO208" s="64"/>
      <c r="AP208" s="64"/>
      <c r="AQ208" s="64"/>
      <c r="AR208" s="64"/>
      <c r="AS208" s="64"/>
      <c r="AT208" t="s" s="35">
        <v>35</v>
      </c>
      <c r="AU208" s="64">
        <f>ROUND(I208*H208,2)</f>
        <v>0</v>
      </c>
      <c r="AV208" t="s" s="35">
        <v>52</v>
      </c>
      <c r="AW208" t="s" s="63">
        <v>325</v>
      </c>
      <c r="AX208" s="12"/>
      <c r="AY208" s="14"/>
    </row>
    <row r="209" ht="11.25" customHeight="1">
      <c r="A209" s="9"/>
      <c r="B209" s="100"/>
      <c r="C209" s="157"/>
      <c r="D209" s="157"/>
      <c r="E209" s="157"/>
      <c r="F209" s="157"/>
      <c r="G209" s="157"/>
      <c r="H209" s="157"/>
      <c r="I209" s="157"/>
      <c r="J209" s="157"/>
      <c r="K209" s="158"/>
      <c r="L209" s="10"/>
      <c r="M209" s="4"/>
      <c r="N209" s="4"/>
      <c r="O209" s="4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12"/>
      <c r="AY209" s="14"/>
    </row>
    <row r="210" ht="15" customHeight="1">
      <c r="A210" s="9"/>
      <c r="B210" s="3"/>
      <c r="C210" s="159"/>
      <c r="D210" t="s" s="160">
        <v>31</v>
      </c>
      <c r="E210" t="s" s="161">
        <v>33</v>
      </c>
      <c r="F210" t="s" s="161">
        <v>326</v>
      </c>
      <c r="G210" s="159"/>
      <c r="H210" s="159"/>
      <c r="I210" s="159"/>
      <c r="J210" s="162">
        <f>SUM(J211:J212)</f>
        <v>0</v>
      </c>
      <c r="K210" s="163"/>
      <c r="L210" s="10"/>
      <c r="M210" s="49"/>
      <c r="N210" s="49"/>
      <c r="O210" s="49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t="s" s="37">
        <v>35</v>
      </c>
      <c r="AC210" s="12"/>
      <c r="AD210" t="s" s="40">
        <v>31</v>
      </c>
      <c r="AE210" t="s" s="40">
        <v>36</v>
      </c>
      <c r="AF210" s="12"/>
      <c r="AG210" s="12"/>
      <c r="AH210" s="12"/>
      <c r="AI210" t="s" s="37">
        <v>37</v>
      </c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41"/>
      <c r="AV210" s="12"/>
      <c r="AW210" s="12"/>
      <c r="AX210" s="12"/>
      <c r="AY210" s="14"/>
    </row>
    <row r="211" ht="15.75" customHeight="1">
      <c r="A211" s="9"/>
      <c r="B211" s="27"/>
      <c r="C211" s="164">
        <v>19</v>
      </c>
      <c r="D211" t="s" s="165">
        <v>45</v>
      </c>
      <c r="E211" s="135"/>
      <c r="F211" t="s" s="135">
        <v>327</v>
      </c>
      <c r="G211" t="s" s="166">
        <v>271</v>
      </c>
      <c r="H211" s="156">
        <v>15</v>
      </c>
      <c r="I211" s="167">
        <v>0</v>
      </c>
      <c r="J211" s="168">
        <f>ROUND(I211*H211,2)</f>
        <v>0</v>
      </c>
      <c r="K211" s="57"/>
      <c r="L211" s="58"/>
      <c r="M211" t="s" s="169">
        <v>328</v>
      </c>
      <c r="N211" s="170">
        <v>99</v>
      </c>
      <c r="O211" t="s" s="171">
        <v>329</v>
      </c>
      <c r="P211" s="10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t="s" s="63">
        <v>52</v>
      </c>
      <c r="AC211" s="12"/>
      <c r="AD211" t="s" s="63">
        <v>45</v>
      </c>
      <c r="AE211" t="s" s="63">
        <v>35</v>
      </c>
      <c r="AF211" s="12"/>
      <c r="AG211" s="12"/>
      <c r="AH211" s="12"/>
      <c r="AI211" t="s" s="35">
        <v>37</v>
      </c>
      <c r="AJ211" s="12"/>
      <c r="AK211" s="12"/>
      <c r="AL211" s="12"/>
      <c r="AM211" s="12"/>
      <c r="AN211" s="12"/>
      <c r="AO211" s="64"/>
      <c r="AP211" s="64"/>
      <c r="AQ211" s="64"/>
      <c r="AR211" s="64"/>
      <c r="AS211" s="64"/>
      <c r="AT211" t="s" s="35">
        <v>41</v>
      </c>
      <c r="AU211" s="64">
        <f>ROUND(I211*H211,2)</f>
        <v>0</v>
      </c>
      <c r="AV211" t="s" s="35">
        <v>52</v>
      </c>
      <c r="AW211" t="s" s="63">
        <v>141</v>
      </c>
      <c r="AX211" s="12"/>
      <c r="AY211" s="14"/>
    </row>
    <row r="212" ht="12" customHeight="1">
      <c r="A212" s="9"/>
      <c r="B212" s="27"/>
      <c r="C212" s="172"/>
      <c r="D212" s="172"/>
      <c r="E212" s="135"/>
      <c r="F212" t="s" s="173">
        <v>330</v>
      </c>
      <c r="G212" s="174"/>
      <c r="H212" s="156"/>
      <c r="I212" s="168"/>
      <c r="J212" s="168"/>
      <c r="K212" s="57"/>
      <c r="L212" s="10"/>
      <c r="M212" s="4"/>
      <c r="N212" s="4"/>
      <c r="O212" s="4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75"/>
      <c r="AC212" s="12"/>
      <c r="AD212" s="175"/>
      <c r="AE212" s="175"/>
      <c r="AF212" s="12"/>
      <c r="AG212" s="12"/>
      <c r="AH212" s="12"/>
      <c r="AI212" s="176"/>
      <c r="AJ212" s="12"/>
      <c r="AK212" s="12"/>
      <c r="AL212" s="12"/>
      <c r="AM212" s="12"/>
      <c r="AN212" s="12"/>
      <c r="AO212" s="64"/>
      <c r="AP212" s="64"/>
      <c r="AQ212" s="64"/>
      <c r="AR212" s="64"/>
      <c r="AS212" s="64"/>
      <c r="AT212" s="176"/>
      <c r="AU212" s="64"/>
      <c r="AV212" s="176"/>
      <c r="AW212" s="175"/>
      <c r="AX212" s="12"/>
      <c r="AY212" s="14"/>
    </row>
    <row r="213" ht="11.25" customHeight="1">
      <c r="A213" s="9"/>
      <c r="B213" s="100"/>
      <c r="C213" s="73"/>
      <c r="D213" s="73"/>
      <c r="E213" s="73"/>
      <c r="F213" s="73"/>
      <c r="G213" s="73"/>
      <c r="H213" s="73"/>
      <c r="I213" s="73"/>
      <c r="J213" s="73"/>
      <c r="K213" s="78"/>
      <c r="L213" s="10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12"/>
      <c r="AY213" s="14"/>
    </row>
    <row r="214" ht="11.25" customHeight="1">
      <c r="A214" s="9"/>
      <c r="B214" s="177"/>
      <c r="C214" s="73"/>
      <c r="D214" s="73"/>
      <c r="E214" s="73"/>
      <c r="F214" s="73"/>
      <c r="G214" s="73"/>
      <c r="H214" s="73"/>
      <c r="I214" s="73"/>
      <c r="J214" s="73"/>
      <c r="K214" s="78"/>
      <c r="L214" s="10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12"/>
      <c r="AY214" s="14"/>
    </row>
    <row r="215" ht="11.25" customHeight="1">
      <c r="A215" s="178"/>
      <c r="B215" s="177"/>
      <c r="C215" s="157"/>
      <c r="D215" s="157"/>
      <c r="E215" s="157"/>
      <c r="F215" s="157"/>
      <c r="G215" s="157"/>
      <c r="H215" s="157"/>
      <c r="I215" s="157"/>
      <c r="J215" s="157"/>
      <c r="K215" s="158"/>
      <c r="L215" s="179"/>
      <c r="M215" s="180"/>
      <c r="N215" s="180"/>
      <c r="O215" s="180"/>
      <c r="P215" s="180"/>
      <c r="Q215" s="180"/>
      <c r="R215" s="180"/>
      <c r="S215" s="180"/>
      <c r="T215" s="180"/>
      <c r="U215" s="180"/>
      <c r="V215" s="180"/>
      <c r="W215" s="180"/>
      <c r="X215" s="180"/>
      <c r="Y215" s="180"/>
      <c r="Z215" s="180"/>
      <c r="AA215" s="180"/>
      <c r="AB215" s="180"/>
      <c r="AC215" s="180"/>
      <c r="AD215" s="180"/>
      <c r="AE215" s="180"/>
      <c r="AF215" s="180"/>
      <c r="AG215" s="180"/>
      <c r="AH215" s="180"/>
      <c r="AI215" s="180"/>
      <c r="AJ215" s="180"/>
      <c r="AK215" s="180"/>
      <c r="AL215" s="180"/>
      <c r="AM215" s="180"/>
      <c r="AN215" s="180"/>
      <c r="AO215" s="180"/>
      <c r="AP215" s="180"/>
      <c r="AQ215" s="180"/>
      <c r="AR215" s="180"/>
      <c r="AS215" s="180"/>
      <c r="AT215" s="180"/>
      <c r="AU215" s="180"/>
      <c r="AV215" s="180"/>
      <c r="AW215" s="180"/>
      <c r="AX215" s="180"/>
      <c r="AY215" s="181"/>
    </row>
  </sheetData>
  <mergeCells count="4">
    <mergeCell ref="E7:H7"/>
    <mergeCell ref="E9:H9"/>
    <mergeCell ref="E11:H11"/>
    <mergeCell ref="E5:H5"/>
  </mergeCells>
  <pageMargins left="0.39375" right="0.39375" top="0.39375" bottom="0.39375" header="0" footer="0"/>
  <pageSetup firstPageNumber="1" fitToHeight="1" fitToWidth="1" scale="50" useFirstPageNumber="0" orientation="landscape" pageOrder="downThenOver"/>
  <headerFooter>
    <oddFooter>&amp;C&amp;"Calibri,Regular"&amp;11&amp;K000000Strana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