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ruba\Desktop\"/>
    </mc:Choice>
  </mc:AlternateContent>
  <xr:revisionPtr revIDLastSave="0" documentId="13_ncr:1_{428FEAAF-9A03-496F-B549-26900B4495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t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I20" i="1" s="1"/>
  <c r="O20" i="1" s="1"/>
  <c r="I16" i="1"/>
  <c r="O16" i="1" s="1"/>
  <c r="I12" i="1"/>
  <c r="O12" i="1" s="1"/>
  <c r="I8" i="1"/>
  <c r="O8" i="1" s="1"/>
  <c r="O1" i="1"/>
  <c r="I2" i="1" l="1"/>
</calcChain>
</file>

<file path=xl/sharedStrings.xml><?xml version="1.0" encoding="utf-8"?>
<sst xmlns="http://schemas.openxmlformats.org/spreadsheetml/2006/main" count="91" uniqueCount="60">
  <si>
    <t>Soupis prací objektu</t>
  </si>
  <si>
    <t>3</t>
  </si>
  <si>
    <t>S</t>
  </si>
  <si>
    <t xml:space="preserve">Stavba: </t>
  </si>
  <si>
    <t>N 131</t>
  </si>
  <si>
    <t>Lávka pro pěší a cyklisty přes řeku Svitavu v Bílovicích nad Svitavou</t>
  </si>
  <si>
    <t>SO 201</t>
  </si>
  <si>
    <t>0,00</t>
  </si>
  <si>
    <t>2</t>
  </si>
  <si>
    <t>O</t>
  </si>
  <si>
    <t>Objekt:</t>
  </si>
  <si>
    <t>Lávka pro pěší a cyklisty</t>
  </si>
  <si>
    <t>15,00</t>
  </si>
  <si>
    <t>O1</t>
  </si>
  <si>
    <t>Rozpočet:</t>
  </si>
  <si>
    <t>21,00</t>
  </si>
  <si>
    <t>Typ</t>
  </si>
  <si>
    <t>Poř. číslo</t>
  </si>
  <si>
    <t>Kód položky</t>
  </si>
  <si>
    <t>Varianta</t>
  </si>
  <si>
    <t>Název položky</t>
  </si>
  <si>
    <t>MJ</t>
  </si>
  <si>
    <t>Množství</t>
  </si>
  <si>
    <t>Jednotková cena</t>
  </si>
  <si>
    <t>Jednotková</t>
  </si>
  <si>
    <t>Celkem</t>
  </si>
  <si>
    <t>0</t>
  </si>
  <si>
    <t>1</t>
  </si>
  <si>
    <t>4</t>
  </si>
  <si>
    <t>5</t>
  </si>
  <si>
    <t>6</t>
  </si>
  <si>
    <t>9</t>
  </si>
  <si>
    <t>10</t>
  </si>
  <si>
    <t>P</t>
  </si>
  <si>
    <t>36</t>
  </si>
  <si>
    <t>272313R</t>
  </si>
  <si>
    <t/>
  </si>
  <si>
    <t>M3</t>
  </si>
  <si>
    <t>PP</t>
  </si>
  <si>
    <t>základ vč. podezdívky pod oplocení podél levého břehu řeky a základ pro stojany kol  
Zahrnuje všechny práce a dodávku materiálu, výplně a těsnění pracovních a dilatačních spar vč. nátěrů proti zemní vlhkosti, veškeré ochranné nátěry vč. osazení betonových sloupků a plotových výplní získaných z demolice stávajícího plotu. Vše dle PD.</t>
  </si>
  <si>
    <t>VV</t>
  </si>
  <si>
    <t>základ vč. podezdívky pod oplocení: 20*(0,8*0,5+0,5*0,3)=11,000 [A]  
pro stojany 6*0,6*0,3*2=2,160 [B]  
Celkem: A+B=13,160 [C]</t>
  </si>
  <si>
    <t>TS</t>
  </si>
  <si>
    <t>272325</t>
  </si>
  <si>
    <t>Zahrnuje všechny práce a dodávku materiálu, výplně a těsnění pracovních a dilatačních spar vč. nátěrů proti zemní vlhkosti, veškeré ochranné nátěry. Vše dle PD.</t>
  </si>
  <si>
    <t>38</t>
  </si>
  <si>
    <t>b</t>
  </si>
  <si>
    <t>z příl.č. 12  
základ nové zídky na nábřežní zdi  
22,23 m2*0,3=6,669 [A]</t>
  </si>
  <si>
    <t>47</t>
  </si>
  <si>
    <t>327325</t>
  </si>
  <si>
    <t>Kompletní provedení vč.bednění, zřízení pracovních a dilatačních spar, výplně, těsnění a tmelení spar a spojů vč.nátěru proti zemní vlhkosti, vč. prostupu pro montáž chrániček. Vše dle PD.</t>
  </si>
  <si>
    <t>z příl.č. 12  
nová zídka na nábřežní zdi  
17,808m2 *0,35+ 7,37m2*0,3=8,444 [A]  
A * 1,2 (rezervní koeficient)=10,133 [B]</t>
  </si>
  <si>
    <t>49</t>
  </si>
  <si>
    <t>333326</t>
  </si>
  <si>
    <t>C35/45  
Kompletní provedení vč.zřízení pracovních a dilatačních spar, výplně, těsnění a tmelení spar a spojů vč. nátěrů proti zemní vlhkosti vč. letopočtu vlysem do betonu, vč. prostupů a chrániček atd. Vše dle PD.</t>
  </si>
  <si>
    <t>ZÁKLADY Z PROSTÉHO BETONU DO C16/20,X0 (B20)</t>
  </si>
  <si>
    <t>ZÁKLADY ZE ŽELEZOBETONU DO C30/37, XC2,XF1, XA1 (B37) (B37)</t>
  </si>
  <si>
    <t>ZDI OPĚRNÉ, ZÁRUBNÍ, NÁBŘEŽNÍ ZE ŽELEZOVÉHO BETONU DO C30/37, XC4, XD1,XF3 (B37)</t>
  </si>
  <si>
    <t>MOSTNÍ OPĚRY A KŘÍDLA ZE ŽELEZOVÉHO BETONU DO C40/50, XC4,XD1, XF3 (B50)</t>
  </si>
  <si>
    <t>z příl.č. 7  
OP1: pochozí deska tl. 255mm 1,6m3, parapetní zdi 2,13m3 
Celkem: A+B=47,533 [C]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</si>
</sst>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0"/>
  </numFmts>
  <fonts count="6" x14ac:knownFonts="1">
    <font>
      <sz val="10"/>
      <name val="Arial"/>
    </font>
    <font>
      <sz val="10"/>
      <name val="Arial"/>
    </font>
    <font>
      <b/>
      <sz val="16"/>
      <color rgb="FF000000"/>
      <name val="Arial"/>
    </font>
    <font>
      <b/>
      <sz val="11"/>
      <name val="Arial"/>
    </font>
    <font>
      <sz val="10"/>
      <color rgb="FFFFFFFF"/>
      <name val="Arial"/>
    </font>
    <font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1" applyFont="1" applyFill="1"/>
    <xf numFmtId="0" fontId="2" fillId="2" borderId="0" xfId="1" applyFont="1" applyFill="1" applyAlignment="1">
      <alignment horizontal="center" vertical="center"/>
    </xf>
    <xf numFmtId="0" fontId="0" fillId="2" borderId="1" xfId="1" applyFont="1" applyFill="1" applyBorder="1"/>
    <xf numFmtId="0" fontId="3" fillId="2" borderId="0" xfId="1" applyFont="1" applyFill="1"/>
    <xf numFmtId="0" fontId="3" fillId="2" borderId="0" xfId="1" applyFont="1" applyFill="1" applyAlignment="1">
      <alignment horizontal="left"/>
    </xf>
    <xf numFmtId="0" fontId="0" fillId="2" borderId="2" xfId="1" applyFont="1" applyFill="1" applyBorder="1"/>
    <xf numFmtId="0" fontId="0" fillId="2" borderId="3" xfId="1" applyFont="1" applyFill="1" applyBorder="1" applyAlignment="1">
      <alignment horizontal="center"/>
    </xf>
    <xf numFmtId="4" fontId="0" fillId="2" borderId="3" xfId="1" applyNumberFormat="1" applyFont="1" applyFill="1" applyBorder="1" applyAlignment="1">
      <alignment horizontal="center"/>
    </xf>
    <xf numFmtId="0" fontId="0" fillId="2" borderId="4" xfId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center" vertical="center" wrapText="1"/>
    </xf>
    <xf numFmtId="0" fontId="0" fillId="0" borderId="3" xfId="1" applyFont="1" applyBorder="1"/>
    <xf numFmtId="0" fontId="0" fillId="0" borderId="4" xfId="1" applyFont="1" applyBorder="1" applyAlignment="1">
      <alignment vertical="top"/>
    </xf>
    <xf numFmtId="0" fontId="0" fillId="0" borderId="0" xfId="1" applyFont="1" applyAlignment="1">
      <alignment vertical="top"/>
    </xf>
    <xf numFmtId="0" fontId="0" fillId="0" borderId="3" xfId="1" applyFont="1" applyFill="1" applyBorder="1" applyAlignment="1">
      <alignment horizontal="right"/>
    </xf>
    <xf numFmtId="0" fontId="0" fillId="0" borderId="3" xfId="1" applyFont="1" applyFill="1" applyBorder="1"/>
    <xf numFmtId="0" fontId="0" fillId="0" borderId="3" xfId="1" applyFont="1" applyFill="1" applyBorder="1" applyAlignment="1">
      <alignment wrapText="1"/>
    </xf>
    <xf numFmtId="0" fontId="0" fillId="0" borderId="3" xfId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0" fontId="0" fillId="2" borderId="0" xfId="1" applyFont="1" applyFill="1"/>
    <xf numFmtId="0" fontId="3" fillId="2" borderId="1" xfId="1" applyFont="1" applyFill="1" applyBorder="1" applyAlignment="1">
      <alignment horizontal="right"/>
    </xf>
    <xf numFmtId="0" fontId="0" fillId="2" borderId="1" xfId="1" applyFont="1" applyFill="1" applyBorder="1"/>
  </cellXfs>
  <cellStyles count="7">
    <cellStyle name="Comma" xfId="2" xr:uid="{00000000-0005-0000-0000-000000000000}"/>
    <cellStyle name="Comma [0]" xfId="3" xr:uid="{00000000-0005-0000-0000-000001000000}"/>
    <cellStyle name="Currency" xfId="4" xr:uid="{00000000-0005-0000-0000-000002000000}"/>
    <cellStyle name="Currency [0]" xfId="5" xr:uid="{00000000-0005-0000-0000-000003000000}"/>
    <cellStyle name="Normal" xfId="1" xr:uid="{00000000-0005-0000-0000-000004000000}"/>
    <cellStyle name="Normální" xfId="0" builtinId="0"/>
    <cellStyle name="Percent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0</xdr:rowOff>
    </xdr:from>
    <xdr:to>
      <xdr:col>2</xdr:col>
      <xdr:colOff>495300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7C51A3-E916-478B-9042-EE0119216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76350" cy="3143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R25"/>
  <sheetViews>
    <sheetView tabSelected="1" topLeftCell="B1" zoomScale="90" zoomScaleNormal="90" workbookViewId="0">
      <pane ySplit="7" topLeftCell="A8" activePane="bottomLeft" state="frozen"/>
      <selection pane="bottomLeft" activeCell="K8" sqref="K8"/>
    </sheetView>
  </sheetViews>
  <sheetFormatPr defaultColWidth="9.109375" defaultRowHeight="12.75" customHeight="1" x14ac:dyDescent="0.25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5" max="18" width="9.109375" hidden="1" customWidth="1"/>
  </cols>
  <sheetData>
    <row r="1" spans="1:16" ht="25.2" customHeight="1" x14ac:dyDescent="0.25">
      <c r="B1" s="1"/>
      <c r="C1" s="1"/>
      <c r="D1" s="1"/>
      <c r="E1" s="2" t="s">
        <v>0</v>
      </c>
      <c r="F1" s="1"/>
      <c r="G1" s="1"/>
      <c r="H1" s="3"/>
      <c r="I1" s="3"/>
      <c r="O1" t="e">
        <f>0+#REF!+#REF!+#REF!+#REF!+#REF!+#REF!+#REF!+#REF!+#REF!+#REF!</f>
        <v>#REF!</v>
      </c>
      <c r="P1" t="s">
        <v>1</v>
      </c>
    </row>
    <row r="2" spans="1:16" ht="15" customHeight="1" x14ac:dyDescent="0.25">
      <c r="A2" t="s">
        <v>2</v>
      </c>
      <c r="B2" s="4" t="s">
        <v>3</v>
      </c>
      <c r="C2" s="26" t="s">
        <v>4</v>
      </c>
      <c r="D2" s="27"/>
      <c r="E2" s="5" t="s">
        <v>5</v>
      </c>
      <c r="F2" s="1"/>
      <c r="G2" s="6"/>
      <c r="H2" s="7" t="s">
        <v>6</v>
      </c>
      <c r="I2" s="8">
        <f>SUM(I8:I26)</f>
        <v>0</v>
      </c>
      <c r="O2" t="s">
        <v>7</v>
      </c>
      <c r="P2" t="s">
        <v>8</v>
      </c>
    </row>
    <row r="3" spans="1:16" ht="15" customHeight="1" x14ac:dyDescent="0.25">
      <c r="A3" t="s">
        <v>9</v>
      </c>
      <c r="B3" s="4" t="s">
        <v>10</v>
      </c>
      <c r="C3" s="26" t="s">
        <v>6</v>
      </c>
      <c r="D3" s="27"/>
      <c r="E3" s="5" t="s">
        <v>11</v>
      </c>
      <c r="F3" s="1"/>
      <c r="G3" s="1"/>
      <c r="H3" s="9"/>
      <c r="I3" s="9"/>
      <c r="O3" t="s">
        <v>12</v>
      </c>
      <c r="P3" t="s">
        <v>8</v>
      </c>
    </row>
    <row r="4" spans="1:16" ht="12.75" customHeight="1" x14ac:dyDescent="0.25">
      <c r="A4" t="s">
        <v>13</v>
      </c>
      <c r="B4" s="10" t="s">
        <v>14</v>
      </c>
      <c r="C4" s="28" t="s">
        <v>6</v>
      </c>
      <c r="D4" s="29"/>
      <c r="E4" s="11" t="s">
        <v>11</v>
      </c>
      <c r="F4" s="3"/>
      <c r="G4" s="3"/>
      <c r="H4" s="3"/>
      <c r="I4" s="3"/>
      <c r="O4" t="s">
        <v>15</v>
      </c>
      <c r="P4" t="s">
        <v>8</v>
      </c>
    </row>
    <row r="5" spans="1:16" ht="12.75" customHeight="1" x14ac:dyDescent="0.25">
      <c r="A5" s="25" t="s">
        <v>16</v>
      </c>
      <c r="B5" s="25" t="s">
        <v>17</v>
      </c>
      <c r="C5" s="25" t="s">
        <v>18</v>
      </c>
      <c r="D5" s="25" t="s">
        <v>19</v>
      </c>
      <c r="E5" s="25" t="s">
        <v>20</v>
      </c>
      <c r="F5" s="25" t="s">
        <v>21</v>
      </c>
      <c r="G5" s="25" t="s">
        <v>22</v>
      </c>
      <c r="H5" s="25" t="s">
        <v>23</v>
      </c>
      <c r="I5" s="25"/>
    </row>
    <row r="6" spans="1:16" ht="12.75" customHeight="1" x14ac:dyDescent="0.25">
      <c r="A6" s="25"/>
      <c r="B6" s="25"/>
      <c r="C6" s="25"/>
      <c r="D6" s="25"/>
      <c r="E6" s="25"/>
      <c r="F6" s="25"/>
      <c r="G6" s="25"/>
      <c r="H6" s="12" t="s">
        <v>24</v>
      </c>
      <c r="I6" s="12" t="s">
        <v>25</v>
      </c>
    </row>
    <row r="7" spans="1:16" ht="12.75" customHeight="1" x14ac:dyDescent="0.25">
      <c r="A7" s="12" t="s">
        <v>26</v>
      </c>
      <c r="B7" s="12" t="s">
        <v>27</v>
      </c>
      <c r="C7" s="12" t="s">
        <v>8</v>
      </c>
      <c r="D7" s="12" t="s">
        <v>1</v>
      </c>
      <c r="E7" s="12" t="s">
        <v>28</v>
      </c>
      <c r="F7" s="12" t="s">
        <v>29</v>
      </c>
      <c r="G7" s="12" t="s">
        <v>30</v>
      </c>
      <c r="H7" s="12" t="s">
        <v>31</v>
      </c>
      <c r="I7" s="12" t="s">
        <v>32</v>
      </c>
    </row>
    <row r="8" spans="1:16" ht="13.2" x14ac:dyDescent="0.25">
      <c r="A8" s="13" t="s">
        <v>33</v>
      </c>
      <c r="B8" s="16" t="s">
        <v>34</v>
      </c>
      <c r="C8" s="16" t="s">
        <v>35</v>
      </c>
      <c r="D8" s="17" t="s">
        <v>36</v>
      </c>
      <c r="E8" s="18" t="s">
        <v>55</v>
      </c>
      <c r="F8" s="19" t="s">
        <v>37</v>
      </c>
      <c r="G8" s="20">
        <v>13.16</v>
      </c>
      <c r="H8" s="21">
        <v>0</v>
      </c>
      <c r="I8" s="21">
        <f>ROUND(ROUND(H8,2)*ROUND(G8,3),2)</f>
        <v>0</v>
      </c>
      <c r="O8">
        <f>(I8*21)/100</f>
        <v>0</v>
      </c>
      <c r="P8" t="s">
        <v>8</v>
      </c>
    </row>
    <row r="9" spans="1:16" ht="66" x14ac:dyDescent="0.25">
      <c r="A9" s="14" t="s">
        <v>38</v>
      </c>
      <c r="B9" s="22"/>
      <c r="C9" s="22"/>
      <c r="D9" s="22"/>
      <c r="E9" s="23" t="s">
        <v>39</v>
      </c>
      <c r="F9" s="22"/>
      <c r="G9" s="22"/>
      <c r="H9" s="22"/>
      <c r="I9" s="22"/>
    </row>
    <row r="10" spans="1:16" ht="52.8" x14ac:dyDescent="0.25">
      <c r="A10" s="15" t="s">
        <v>40</v>
      </c>
      <c r="B10" s="22"/>
      <c r="C10" s="22"/>
      <c r="D10" s="22"/>
      <c r="E10" s="24" t="s">
        <v>41</v>
      </c>
      <c r="F10" s="22"/>
      <c r="G10" s="22"/>
      <c r="H10" s="22"/>
      <c r="I10" s="22"/>
    </row>
    <row r="11" spans="1:16" ht="13.2" x14ac:dyDescent="0.25">
      <c r="A11" t="s">
        <v>42</v>
      </c>
      <c r="B11" s="22"/>
      <c r="C11" s="22"/>
      <c r="D11" s="22"/>
      <c r="E11" s="23" t="s">
        <v>36</v>
      </c>
      <c r="F11" s="22"/>
      <c r="G11" s="22"/>
      <c r="H11" s="22"/>
      <c r="I11" s="22"/>
    </row>
    <row r="12" spans="1:16" ht="13.2" x14ac:dyDescent="0.25">
      <c r="A12" s="13" t="s">
        <v>33</v>
      </c>
      <c r="B12" s="16" t="s">
        <v>45</v>
      </c>
      <c r="C12" s="16" t="s">
        <v>43</v>
      </c>
      <c r="D12" s="17" t="s">
        <v>46</v>
      </c>
      <c r="E12" s="18" t="s">
        <v>56</v>
      </c>
      <c r="F12" s="19" t="s">
        <v>37</v>
      </c>
      <c r="G12" s="20">
        <v>6.6689999999999996</v>
      </c>
      <c r="H12" s="21">
        <v>0</v>
      </c>
      <c r="I12" s="21">
        <f>ROUND(ROUND(H12,2)*ROUND(G12,3),2)</f>
        <v>0</v>
      </c>
      <c r="O12">
        <f>(I12*21)/100</f>
        <v>0</v>
      </c>
      <c r="P12" t="s">
        <v>8</v>
      </c>
    </row>
    <row r="13" spans="1:16" ht="39.6" x14ac:dyDescent="0.25">
      <c r="A13" s="14" t="s">
        <v>38</v>
      </c>
      <c r="B13" s="22"/>
      <c r="C13" s="22"/>
      <c r="D13" s="22"/>
      <c r="E13" s="23" t="s">
        <v>44</v>
      </c>
      <c r="F13" s="22"/>
      <c r="G13" s="22"/>
      <c r="H13" s="22"/>
      <c r="I13" s="22"/>
    </row>
    <row r="14" spans="1:16" ht="52.8" x14ac:dyDescent="0.25">
      <c r="A14" s="15" t="s">
        <v>40</v>
      </c>
      <c r="B14" s="22"/>
      <c r="C14" s="22"/>
      <c r="D14" s="22"/>
      <c r="E14" s="24" t="s">
        <v>47</v>
      </c>
      <c r="F14" s="22"/>
      <c r="G14" s="22"/>
      <c r="H14" s="22"/>
      <c r="I14" s="22"/>
    </row>
    <row r="15" spans="1:16" ht="13.2" x14ac:dyDescent="0.25">
      <c r="A15" t="s">
        <v>42</v>
      </c>
      <c r="B15" s="22"/>
      <c r="C15" s="22"/>
      <c r="D15" s="22"/>
      <c r="E15" s="23" t="s">
        <v>36</v>
      </c>
      <c r="F15" s="22"/>
      <c r="G15" s="22"/>
      <c r="H15" s="22"/>
      <c r="I15" s="22"/>
    </row>
    <row r="16" spans="1:16" ht="26.4" x14ac:dyDescent="0.25">
      <c r="A16" s="13" t="s">
        <v>33</v>
      </c>
      <c r="B16" s="16" t="s">
        <v>48</v>
      </c>
      <c r="C16" s="16" t="s">
        <v>49</v>
      </c>
      <c r="D16" s="17" t="s">
        <v>36</v>
      </c>
      <c r="E16" s="18" t="s">
        <v>57</v>
      </c>
      <c r="F16" s="19" t="s">
        <v>37</v>
      </c>
      <c r="G16" s="20">
        <v>10.132999999999999</v>
      </c>
      <c r="H16" s="21">
        <v>0</v>
      </c>
      <c r="I16" s="21">
        <f>ROUND(ROUND(H16,2)*ROUND(G16,3),2)</f>
        <v>0</v>
      </c>
      <c r="O16">
        <f>(I16*21)/100</f>
        <v>0</v>
      </c>
      <c r="P16" t="s">
        <v>8</v>
      </c>
    </row>
    <row r="17" spans="1:16" ht="39.6" x14ac:dyDescent="0.25">
      <c r="A17" s="14" t="s">
        <v>38</v>
      </c>
      <c r="B17" s="22"/>
      <c r="C17" s="22"/>
      <c r="D17" s="22"/>
      <c r="E17" s="23" t="s">
        <v>50</v>
      </c>
      <c r="F17" s="22"/>
      <c r="G17" s="22"/>
      <c r="H17" s="22"/>
      <c r="I17" s="22"/>
    </row>
    <row r="18" spans="1:16" ht="66" x14ac:dyDescent="0.25">
      <c r="A18" s="15" t="s">
        <v>40</v>
      </c>
      <c r="B18" s="22"/>
      <c r="C18" s="22"/>
      <c r="D18" s="22"/>
      <c r="E18" s="24" t="s">
        <v>51</v>
      </c>
      <c r="F18" s="22"/>
      <c r="G18" s="22"/>
      <c r="H18" s="22"/>
      <c r="I18" s="22"/>
    </row>
    <row r="19" spans="1:16" ht="13.2" x14ac:dyDescent="0.25">
      <c r="A19" t="s">
        <v>42</v>
      </c>
      <c r="B19" s="22"/>
      <c r="C19" s="22"/>
      <c r="D19" s="22"/>
      <c r="E19" s="23" t="s">
        <v>36</v>
      </c>
      <c r="F19" s="22"/>
      <c r="G19" s="22"/>
      <c r="H19" s="22"/>
      <c r="I19" s="22"/>
    </row>
    <row r="20" spans="1:16" ht="26.4" x14ac:dyDescent="0.25">
      <c r="A20" s="13" t="s">
        <v>33</v>
      </c>
      <c r="B20" s="16" t="s">
        <v>52</v>
      </c>
      <c r="C20" s="16" t="s">
        <v>53</v>
      </c>
      <c r="D20" s="17" t="s">
        <v>36</v>
      </c>
      <c r="E20" s="18" t="s">
        <v>58</v>
      </c>
      <c r="F20" s="19" t="s">
        <v>37</v>
      </c>
      <c r="G20" s="20">
        <f>1.6+2.13</f>
        <v>3.73</v>
      </c>
      <c r="H20" s="21">
        <v>0</v>
      </c>
      <c r="I20" s="21">
        <f>ROUND(ROUND(H20,2)*ROUND(G20,3),2)</f>
        <v>0</v>
      </c>
      <c r="O20">
        <f>(I20*21)/100</f>
        <v>0</v>
      </c>
      <c r="P20" t="s">
        <v>8</v>
      </c>
    </row>
    <row r="21" spans="1:16" ht="52.8" x14ac:dyDescent="0.25">
      <c r="A21" s="14" t="s">
        <v>38</v>
      </c>
      <c r="B21" s="22"/>
      <c r="C21" s="22"/>
      <c r="D21" s="22"/>
      <c r="E21" s="23" t="s">
        <v>54</v>
      </c>
      <c r="F21" s="22"/>
      <c r="G21" s="22"/>
      <c r="H21" s="22"/>
      <c r="I21" s="22"/>
    </row>
    <row r="22" spans="1:16" ht="79.2" x14ac:dyDescent="0.25">
      <c r="A22" s="15" t="s">
        <v>40</v>
      </c>
      <c r="B22" s="22"/>
      <c r="C22" s="22"/>
      <c r="D22" s="22"/>
      <c r="E22" s="24" t="s">
        <v>59</v>
      </c>
      <c r="F22" s="22"/>
      <c r="G22" s="22"/>
      <c r="H22" s="22"/>
      <c r="I22" s="22"/>
    </row>
    <row r="23" spans="1:16" ht="13.2" x14ac:dyDescent="0.25">
      <c r="A23" t="s">
        <v>42</v>
      </c>
      <c r="B23" s="22"/>
      <c r="C23" s="22"/>
      <c r="D23" s="22"/>
      <c r="E23" s="23"/>
      <c r="F23" s="22"/>
      <c r="G23" s="22"/>
      <c r="H23" s="22"/>
      <c r="I23" s="22"/>
    </row>
    <row r="24" spans="1:16" ht="13.2" x14ac:dyDescent="0.25">
      <c r="B24" s="22"/>
      <c r="C24" s="22"/>
      <c r="D24" s="22"/>
      <c r="E24" s="22"/>
      <c r="F24" s="22"/>
      <c r="G24" s="22"/>
      <c r="H24" s="22"/>
      <c r="I24" s="22"/>
    </row>
    <row r="25" spans="1:16" ht="13.2" x14ac:dyDescent="0.25"/>
  </sheetData>
  <mergeCells count="11">
    <mergeCell ref="F5:F6"/>
    <mergeCell ref="G5:G6"/>
    <mergeCell ref="H5:I5"/>
    <mergeCell ref="C2:D2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Beton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libosvarova</dc:creator>
  <cp:lastModifiedBy>Miroslav Otruba</cp:lastModifiedBy>
  <dcterms:created xsi:type="dcterms:W3CDTF">2021-11-19T10:58:04Z</dcterms:created>
  <dcterms:modified xsi:type="dcterms:W3CDTF">2022-07-31T06:35:10Z</dcterms:modified>
</cp:coreProperties>
</file>