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'List1'!$A$1:$M$69</definedName>
  </definedNames>
  <calcPr fullCalcOnLoad="1"/>
</workbook>
</file>

<file path=xl/sharedStrings.xml><?xml version="1.0" encoding="utf-8"?>
<sst xmlns="http://schemas.openxmlformats.org/spreadsheetml/2006/main" count="160" uniqueCount="115">
  <si>
    <t>Počet</t>
  </si>
  <si>
    <t>Jednotka</t>
  </si>
  <si>
    <t>Celkem</t>
  </si>
  <si>
    <t>Montáž</t>
  </si>
  <si>
    <t>Souhrn</t>
  </si>
  <si>
    <t xml:space="preserve"> </t>
  </si>
  <si>
    <t>Demontáž</t>
  </si>
  <si>
    <t>2.</t>
  </si>
  <si>
    <t>1.</t>
  </si>
  <si>
    <t>CENA CELKEM vč. DPH (zaokr.)</t>
  </si>
  <si>
    <t>3.</t>
  </si>
  <si>
    <t>Materiál</t>
  </si>
  <si>
    <t>4.</t>
  </si>
  <si>
    <t>5.</t>
  </si>
  <si>
    <t>m2</t>
  </si>
  <si>
    <t>6.</t>
  </si>
  <si>
    <t>7.</t>
  </si>
  <si>
    <t>8.</t>
  </si>
  <si>
    <t>9.</t>
  </si>
  <si>
    <t>ks</t>
  </si>
  <si>
    <t>10.</t>
  </si>
  <si>
    <t>11.</t>
  </si>
  <si>
    <t>12.</t>
  </si>
  <si>
    <t>13.</t>
  </si>
  <si>
    <t>14.</t>
  </si>
  <si>
    <t>15.</t>
  </si>
  <si>
    <t>16.</t>
  </si>
  <si>
    <t>18.</t>
  </si>
  <si>
    <t>19.</t>
  </si>
  <si>
    <t>20.</t>
  </si>
  <si>
    <t>21.</t>
  </si>
  <si>
    <t>22.</t>
  </si>
  <si>
    <t>24.</t>
  </si>
  <si>
    <t>25.</t>
  </si>
  <si>
    <t>26.</t>
  </si>
  <si>
    <t>17.</t>
  </si>
  <si>
    <t>28.</t>
  </si>
  <si>
    <t>Sleva</t>
  </si>
  <si>
    <t>Cena za jednotku po slevě</t>
  </si>
  <si>
    <t xml:space="preserve">DPH 15% </t>
  </si>
  <si>
    <t>kpl.</t>
  </si>
  <si>
    <t>CENA bez DPH</t>
  </si>
  <si>
    <t>23.</t>
  </si>
  <si>
    <t>svod 100</t>
  </si>
  <si>
    <t>kotlík 330/100</t>
  </si>
  <si>
    <t xml:space="preserve">  m</t>
  </si>
  <si>
    <t>27.</t>
  </si>
  <si>
    <t>m3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</si>
  <si>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</si>
  <si>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</si>
  <si>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</si>
  <si>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</si>
  <si>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</si>
  <si>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</si>
  <si>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</si>
  <si>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</si>
  <si>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</si>
  <si>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</si>
  <si>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</si>
  <si>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větrací taška</t>
  </si>
  <si>
    <t>hřebeny</t>
  </si>
  <si>
    <t>příchytka hřebene</t>
  </si>
  <si>
    <t>držák hřebenové latě</t>
  </si>
  <si>
    <t>větrací mřížka jednoduchá</t>
  </si>
  <si>
    <t>těsnící páska Divotape</t>
  </si>
  <si>
    <t>latě impregnované 60 x 40</t>
  </si>
  <si>
    <t>komín lemování 500</t>
  </si>
  <si>
    <t>40.</t>
  </si>
  <si>
    <t>41.</t>
  </si>
  <si>
    <t>42.</t>
  </si>
  <si>
    <t>43.</t>
  </si>
  <si>
    <t>44.</t>
  </si>
  <si>
    <t>čelo žlabu 330</t>
  </si>
  <si>
    <t>háky 330</t>
  </si>
  <si>
    <t>koleno lisované 100</t>
  </si>
  <si>
    <t>spona 100</t>
  </si>
  <si>
    <t>žlab 330</t>
  </si>
  <si>
    <t>přesun hmot (výtah)</t>
  </si>
  <si>
    <t>poloviční taška</t>
  </si>
  <si>
    <t>krytina řezání</t>
  </si>
  <si>
    <t>ukončení hřebene</t>
  </si>
  <si>
    <t>krytina základní</t>
  </si>
  <si>
    <t>stoupací taška ke komínu - komplet 40 cm</t>
  </si>
  <si>
    <t>okapní větrací pás</t>
  </si>
  <si>
    <t xml:space="preserve">   m</t>
  </si>
  <si>
    <t>okapnice pod fólii 250</t>
  </si>
  <si>
    <t>těsnící klíny</t>
  </si>
  <si>
    <t xml:space="preserve">   ks</t>
  </si>
  <si>
    <t>anténní taška (keramika)</t>
  </si>
  <si>
    <t>větrací pás hřebene</t>
  </si>
  <si>
    <t>difuzní kontaktní fólie</t>
  </si>
  <si>
    <t xml:space="preserve">  m2</t>
  </si>
  <si>
    <t>spojovací páska k fólii 150 g</t>
  </si>
  <si>
    <t>kontra latě impregnované 40 x 60</t>
  </si>
  <si>
    <t>kontejner - úklid odpadu</t>
  </si>
  <si>
    <t>betonový věnec vč. šalunku, armatury a izolace</t>
  </si>
  <si>
    <t>jištění stavby proti zatékání vč. konstrukce</t>
  </si>
  <si>
    <t>střešní okna GLU 0061 MK04</t>
  </si>
  <si>
    <t>střešní okno GLU 0061 MK06</t>
  </si>
  <si>
    <t>lemování EDW 2000 MK04</t>
  </si>
  <si>
    <t>lemování EDW 2000 MK06</t>
  </si>
  <si>
    <t>ubourání štítu - východní</t>
  </si>
  <si>
    <t>pomocné lešení - zednické práce - ke štítům</t>
  </si>
  <si>
    <t>krajová levá (východní štít)</t>
  </si>
  <si>
    <t>krajová pravá (východní štít)</t>
  </si>
  <si>
    <t>lem ke zdi 330 (k sousedovi)</t>
  </si>
  <si>
    <t>tesařina - pozednice, krovy a kleštiny</t>
  </si>
  <si>
    <t>doprava - nakládka + vykládka + řemeslníci, nákladní auta</t>
  </si>
  <si>
    <t>m</t>
  </si>
  <si>
    <t>Krytina Tondach "Brněnka 14"Engoba červená, klempířské prvky FeZn RAL 3009 lakované, střešní okna Velux  Standard plus bílá, tesařská konstrukce krovu dřevěná</t>
  </si>
  <si>
    <t>dozdění obvodového a štítového zdiva Porotherm tl. 38 cm vč. malty</t>
  </si>
  <si>
    <t>Cenová poptávka dodávky střechy</t>
  </si>
  <si>
    <t xml:space="preserve">Záruka na provedené práce: </t>
  </si>
  <si>
    <t xml:space="preserve">Termín realizace: </t>
  </si>
  <si>
    <t xml:space="preserve">Délka trvání prací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</si>
</sst>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0.E+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u val="single"/>
      <sz val="9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33" borderId="13" xfId="0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2" fillId="33" borderId="13" xfId="0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3" xfId="0" applyFont="1" applyFill="1" applyBorder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 horizontal="right"/>
    </xf>
    <xf numFmtId="0" fontId="0" fillId="34" borderId="12" xfId="0" applyFont="1" applyFill="1" applyBorder="1" applyAlignment="1">
      <alignment/>
    </xf>
    <xf numFmtId="9" fontId="44" fillId="0" borderId="16" xfId="0" applyNumberFormat="1" applyFont="1" applyBorder="1" applyAlignment="1">
      <alignment horizontal="center"/>
    </xf>
    <xf numFmtId="9" fontId="44" fillId="34" borderId="16" xfId="0" applyNumberFormat="1" applyFont="1" applyFill="1" applyBorder="1" applyAlignment="1">
      <alignment horizontal="center"/>
    </xf>
    <xf numFmtId="9" fontId="44" fillId="0" borderId="17" xfId="0" applyNumberFormat="1" applyFont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12" xfId="0" applyNumberFormat="1" applyBorder="1" applyAlignment="1">
      <alignment horizontal="right"/>
    </xf>
    <xf numFmtId="4" fontId="0" fillId="0" borderId="0" xfId="0" applyNumberFormat="1" applyFont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52848"/>
  <sheetViews>
    <sheetView tabSelected="1" zoomScalePageLayoutView="0" workbookViewId="0" topLeftCell="A1">
      <selection activeCell="B71" sqref="B71"/>
    </sheetView>
  </sheetViews>
  <sheetFormatPr defaultColWidth="9.140625" defaultRowHeight="12.75"/>
  <cols>
    <col min="1" max="1" width="4.00390625" style="0" customWidth="1"/>
    <col min="2" max="2" width="79.7109375" style="0" customWidth="1"/>
    <col min="3" max="3" width="11.8515625" style="0" customWidth="1"/>
    <col min="4" max="4" width="11.28125" style="0" customWidth="1"/>
    <col min="5" max="5" width="10.8515625" style="0" customWidth="1"/>
    <col min="6" max="6" width="18.00390625" style="0" customWidth="1"/>
    <col min="7" max="7" width="11.57421875" style="0" customWidth="1"/>
    <col min="8" max="8" width="12.140625" style="0" customWidth="1"/>
    <col min="9" max="9" width="14.140625" style="0" customWidth="1"/>
    <col min="10" max="10" width="11.28125" style="0" customWidth="1"/>
    <col min="11" max="11" width="12.8515625" style="0" customWidth="1"/>
    <col min="12" max="12" width="0.2890625" style="0" customWidth="1"/>
    <col min="13" max="13" width="4.57421875" style="0" hidden="1" customWidth="1"/>
  </cols>
  <sheetData>
    <row r="3" spans="2:3" ht="12.75">
      <c r="B3" s="42"/>
      <c r="C3" s="29"/>
    </row>
    <row r="4" spans="2:3" ht="12.75">
      <c r="B4" s="29"/>
      <c r="C4" s="29"/>
    </row>
    <row r="5" spans="2:3" ht="12.75">
      <c r="B5" s="5"/>
      <c r="C5" s="29"/>
    </row>
    <row r="6" spans="2:3" ht="12.75">
      <c r="B6" s="5" t="s">
        <v>111</v>
      </c>
      <c r="C6" s="5"/>
    </row>
    <row r="7" spans="2:3" ht="12.75">
      <c r="B7" s="5"/>
      <c r="C7" s="5"/>
    </row>
    <row r="8" spans="2:3" ht="12.75">
      <c r="B8" s="5" t="s">
        <v>109</v>
      </c>
      <c r="C8" s="5"/>
    </row>
    <row r="9" spans="2:6" ht="13.5" thickBot="1">
      <c r="B9" s="12"/>
      <c r="C9" s="12"/>
      <c r="D9" s="6"/>
      <c r="E9" s="6"/>
      <c r="F9" s="6"/>
    </row>
    <row r="10" spans="2:11" ht="27" thickBot="1">
      <c r="B10" s="38" t="s">
        <v>11</v>
      </c>
      <c r="C10" s="36" t="s">
        <v>37</v>
      </c>
      <c r="D10" s="36" t="s">
        <v>0</v>
      </c>
      <c r="E10" s="36" t="s">
        <v>1</v>
      </c>
      <c r="F10" s="37" t="s">
        <v>38</v>
      </c>
      <c r="G10" s="36" t="s">
        <v>2</v>
      </c>
      <c r="H10" s="36" t="s">
        <v>6</v>
      </c>
      <c r="I10" s="36" t="s">
        <v>3</v>
      </c>
      <c r="J10" s="36" t="s">
        <v>2</v>
      </c>
      <c r="K10" s="36" t="s">
        <v>4</v>
      </c>
    </row>
    <row r="11" spans="1:11" ht="12.75">
      <c r="A11" s="6" t="s">
        <v>8</v>
      </c>
      <c r="B11" s="7" t="s">
        <v>81</v>
      </c>
      <c r="C11" s="33">
        <v>0.35</v>
      </c>
      <c r="D11" s="39">
        <v>130</v>
      </c>
      <c r="E11" s="21" t="s">
        <v>14</v>
      </c>
      <c r="F11" s="3"/>
      <c r="G11" s="4">
        <f>D11*F11</f>
        <v>0</v>
      </c>
      <c r="H11" s="43"/>
      <c r="I11" s="10"/>
      <c r="J11" s="3">
        <f>(H11+I11)*D11</f>
        <v>0</v>
      </c>
      <c r="K11" s="4">
        <f>G11+J11</f>
        <v>0</v>
      </c>
    </row>
    <row r="12" spans="1:11" ht="12.75">
      <c r="A12" s="6" t="s">
        <v>7</v>
      </c>
      <c r="B12" s="7" t="s">
        <v>78</v>
      </c>
      <c r="C12" s="33">
        <v>0.17</v>
      </c>
      <c r="D12" s="39">
        <v>50</v>
      </c>
      <c r="E12" s="21" t="s">
        <v>19</v>
      </c>
      <c r="F12" s="3"/>
      <c r="G12" s="4">
        <f aca="true" t="shared" si="0" ref="G12:G54">D12*F12</f>
        <v>0</v>
      </c>
      <c r="H12" s="43"/>
      <c r="I12" s="10"/>
      <c r="J12" s="3">
        <f aca="true" t="shared" si="1" ref="J12:J54">(H12+I12)*D12</f>
        <v>0</v>
      </c>
      <c r="K12" s="4">
        <f aca="true" t="shared" si="2" ref="K12:K54">G12+J12</f>
        <v>0</v>
      </c>
    </row>
    <row r="13" spans="1:11" ht="12.75">
      <c r="A13" s="6" t="s">
        <v>10</v>
      </c>
      <c r="B13" s="7" t="s">
        <v>59</v>
      </c>
      <c r="C13" s="33">
        <v>0.17</v>
      </c>
      <c r="D13" s="39">
        <v>26</v>
      </c>
      <c r="E13" s="21" t="s">
        <v>87</v>
      </c>
      <c r="F13" s="3"/>
      <c r="G13" s="4">
        <f t="shared" si="0"/>
        <v>0</v>
      </c>
      <c r="H13" s="43"/>
      <c r="I13" s="10"/>
      <c r="J13" s="3">
        <f t="shared" si="1"/>
        <v>0</v>
      </c>
      <c r="K13" s="4">
        <f t="shared" si="2"/>
        <v>0</v>
      </c>
    </row>
    <row r="14" spans="1:11" ht="12.75">
      <c r="A14" s="6" t="s">
        <v>12</v>
      </c>
      <c r="B14" s="7" t="s">
        <v>103</v>
      </c>
      <c r="C14" s="33">
        <v>0.17</v>
      </c>
      <c r="D14" s="39">
        <v>18</v>
      </c>
      <c r="E14" s="21" t="s">
        <v>19</v>
      </c>
      <c r="F14" s="3"/>
      <c r="G14" s="4">
        <f t="shared" si="0"/>
        <v>0</v>
      </c>
      <c r="H14" s="43"/>
      <c r="I14" s="10"/>
      <c r="J14" s="3">
        <f t="shared" si="1"/>
        <v>0</v>
      </c>
      <c r="K14" s="4">
        <f t="shared" si="2"/>
        <v>0</v>
      </c>
    </row>
    <row r="15" spans="1:11" ht="12.75">
      <c r="A15" s="6" t="s">
        <v>13</v>
      </c>
      <c r="B15" s="7" t="s">
        <v>104</v>
      </c>
      <c r="C15" s="33">
        <v>0.17</v>
      </c>
      <c r="D15" s="39">
        <v>18</v>
      </c>
      <c r="E15" s="21" t="s">
        <v>19</v>
      </c>
      <c r="F15" s="3"/>
      <c r="G15" s="4">
        <f t="shared" si="0"/>
        <v>0</v>
      </c>
      <c r="H15" s="43"/>
      <c r="I15" s="10"/>
      <c r="J15" s="3">
        <f t="shared" si="1"/>
        <v>0</v>
      </c>
      <c r="K15" s="4">
        <f t="shared" si="2"/>
        <v>0</v>
      </c>
    </row>
    <row r="16" spans="1:11" ht="12.75">
      <c r="A16" s="6" t="s">
        <v>15</v>
      </c>
      <c r="B16" s="7" t="s">
        <v>88</v>
      </c>
      <c r="C16" s="33">
        <v>0.13</v>
      </c>
      <c r="D16" s="39">
        <v>1</v>
      </c>
      <c r="E16" s="21" t="s">
        <v>19</v>
      </c>
      <c r="F16" s="3"/>
      <c r="G16" s="4">
        <f t="shared" si="0"/>
        <v>0</v>
      </c>
      <c r="H16" s="43"/>
      <c r="I16" s="10"/>
      <c r="J16" s="3">
        <f t="shared" si="1"/>
        <v>0</v>
      </c>
      <c r="K16" s="4">
        <f t="shared" si="2"/>
        <v>0</v>
      </c>
    </row>
    <row r="17" spans="1:11" ht="12.75">
      <c r="A17" s="6" t="s">
        <v>16</v>
      </c>
      <c r="B17" s="7" t="s">
        <v>60</v>
      </c>
      <c r="C17" s="33">
        <v>0.17</v>
      </c>
      <c r="D17" s="39">
        <v>40</v>
      </c>
      <c r="E17" s="21" t="s">
        <v>19</v>
      </c>
      <c r="F17" s="3"/>
      <c r="G17" s="4">
        <f t="shared" si="0"/>
        <v>0</v>
      </c>
      <c r="H17" s="43"/>
      <c r="I17" s="10"/>
      <c r="J17" s="3">
        <f t="shared" si="1"/>
        <v>0</v>
      </c>
      <c r="K17" s="4">
        <f t="shared" si="2"/>
        <v>0</v>
      </c>
    </row>
    <row r="18" spans="1:11" ht="12.75">
      <c r="A18" s="6" t="s">
        <v>17</v>
      </c>
      <c r="B18" s="7" t="s">
        <v>80</v>
      </c>
      <c r="C18" s="33">
        <v>0.13</v>
      </c>
      <c r="D18" s="39">
        <v>2</v>
      </c>
      <c r="E18" s="21" t="s">
        <v>19</v>
      </c>
      <c r="F18" s="3"/>
      <c r="G18" s="4">
        <f t="shared" si="0"/>
        <v>0</v>
      </c>
      <c r="H18" s="43"/>
      <c r="I18" s="10"/>
      <c r="J18" s="3">
        <f t="shared" si="1"/>
        <v>0</v>
      </c>
      <c r="K18" s="4">
        <f t="shared" si="2"/>
        <v>0</v>
      </c>
    </row>
    <row r="19" spans="1:11" ht="12.75">
      <c r="A19" s="6" t="s">
        <v>18</v>
      </c>
      <c r="B19" s="7" t="s">
        <v>61</v>
      </c>
      <c r="C19" s="33">
        <v>0.15</v>
      </c>
      <c r="D19" s="39">
        <v>40</v>
      </c>
      <c r="E19" s="21" t="s">
        <v>19</v>
      </c>
      <c r="F19" s="3"/>
      <c r="G19" s="4">
        <f t="shared" si="0"/>
        <v>0</v>
      </c>
      <c r="H19" s="43"/>
      <c r="I19" s="10"/>
      <c r="J19" s="3">
        <f t="shared" si="1"/>
        <v>0</v>
      </c>
      <c r="K19" s="4">
        <f t="shared" si="2"/>
        <v>0</v>
      </c>
    </row>
    <row r="20" spans="1:11" ht="12.75">
      <c r="A20" s="6" t="s">
        <v>20</v>
      </c>
      <c r="B20" s="7" t="s">
        <v>89</v>
      </c>
      <c r="C20" s="33">
        <v>0.3</v>
      </c>
      <c r="D20" s="39">
        <v>17</v>
      </c>
      <c r="E20" s="21" t="s">
        <v>45</v>
      </c>
      <c r="F20" s="3"/>
      <c r="G20" s="4">
        <f t="shared" si="0"/>
        <v>0</v>
      </c>
      <c r="H20" s="43"/>
      <c r="I20" s="10"/>
      <c r="J20" s="3">
        <f t="shared" si="1"/>
        <v>0</v>
      </c>
      <c r="K20" s="4">
        <f t="shared" si="2"/>
        <v>0</v>
      </c>
    </row>
    <row r="21" spans="1:11" ht="12.75">
      <c r="A21" s="6" t="s">
        <v>21</v>
      </c>
      <c r="B21" s="7" t="s">
        <v>62</v>
      </c>
      <c r="C21" s="33">
        <v>0.15</v>
      </c>
      <c r="D21" s="39">
        <v>20</v>
      </c>
      <c r="E21" s="21" t="s">
        <v>19</v>
      </c>
      <c r="F21" s="3"/>
      <c r="G21" s="4">
        <f t="shared" si="0"/>
        <v>0</v>
      </c>
      <c r="H21" s="43"/>
      <c r="I21" s="10"/>
      <c r="J21" s="3">
        <f t="shared" si="1"/>
        <v>0</v>
      </c>
      <c r="K21" s="4">
        <f t="shared" si="2"/>
        <v>0</v>
      </c>
    </row>
    <row r="22" spans="1:11" ht="12.75">
      <c r="A22" s="6" t="s">
        <v>22</v>
      </c>
      <c r="B22" s="32" t="s">
        <v>82</v>
      </c>
      <c r="C22" s="34">
        <v>0.13</v>
      </c>
      <c r="D22" s="39">
        <v>6</v>
      </c>
      <c r="E22" s="21" t="s">
        <v>19</v>
      </c>
      <c r="F22" s="3"/>
      <c r="G22" s="4">
        <f t="shared" si="0"/>
        <v>0</v>
      </c>
      <c r="H22" s="43"/>
      <c r="I22" s="10"/>
      <c r="J22" s="3">
        <f t="shared" si="1"/>
        <v>0</v>
      </c>
      <c r="K22" s="4">
        <f t="shared" si="2"/>
        <v>0</v>
      </c>
    </row>
    <row r="23" spans="1:11" ht="12.75">
      <c r="A23" s="6" t="s">
        <v>23</v>
      </c>
      <c r="B23" s="7" t="s">
        <v>83</v>
      </c>
      <c r="C23" s="34">
        <v>0.14</v>
      </c>
      <c r="D23" s="39">
        <v>26</v>
      </c>
      <c r="E23" s="21" t="s">
        <v>45</v>
      </c>
      <c r="F23" s="3"/>
      <c r="G23" s="4">
        <f t="shared" si="0"/>
        <v>0</v>
      </c>
      <c r="H23" s="43"/>
      <c r="I23" s="10"/>
      <c r="J23" s="3">
        <f t="shared" si="1"/>
        <v>0</v>
      </c>
      <c r="K23" s="4">
        <f t="shared" si="2"/>
        <v>0</v>
      </c>
    </row>
    <row r="24" spans="1:11" ht="12.75">
      <c r="A24" s="6" t="s">
        <v>24</v>
      </c>
      <c r="B24" s="7" t="s">
        <v>63</v>
      </c>
      <c r="C24" s="34">
        <v>0.14</v>
      </c>
      <c r="D24" s="39">
        <v>26</v>
      </c>
      <c r="E24" s="21" t="s">
        <v>45</v>
      </c>
      <c r="F24" s="3"/>
      <c r="G24" s="4">
        <f t="shared" si="0"/>
        <v>0</v>
      </c>
      <c r="H24" s="43"/>
      <c r="I24" s="10"/>
      <c r="J24" s="3">
        <f t="shared" si="1"/>
        <v>0</v>
      </c>
      <c r="K24" s="4">
        <f t="shared" si="2"/>
        <v>0</v>
      </c>
    </row>
    <row r="25" spans="1:11" ht="12.75">
      <c r="A25" s="6" t="s">
        <v>25</v>
      </c>
      <c r="B25" s="7" t="s">
        <v>90</v>
      </c>
      <c r="C25" s="33">
        <v>0.3</v>
      </c>
      <c r="D25" s="39">
        <v>150</v>
      </c>
      <c r="E25" s="21" t="s">
        <v>91</v>
      </c>
      <c r="F25" s="3"/>
      <c r="G25" s="4">
        <f t="shared" si="0"/>
        <v>0</v>
      </c>
      <c r="H25" s="43"/>
      <c r="I25" s="10"/>
      <c r="J25" s="3">
        <f t="shared" si="1"/>
        <v>0</v>
      </c>
      <c r="K25" s="4">
        <f t="shared" si="2"/>
        <v>0</v>
      </c>
    </row>
    <row r="26" spans="1:11" ht="12.75">
      <c r="A26" s="6" t="s">
        <v>26</v>
      </c>
      <c r="B26" s="7" t="s">
        <v>92</v>
      </c>
      <c r="C26" s="33">
        <v>0.3</v>
      </c>
      <c r="D26" s="40">
        <v>150</v>
      </c>
      <c r="E26" s="21" t="s">
        <v>45</v>
      </c>
      <c r="F26" s="3"/>
      <c r="G26" s="4">
        <f t="shared" si="0"/>
        <v>0</v>
      </c>
      <c r="H26" s="43"/>
      <c r="I26" s="10"/>
      <c r="J26" s="3">
        <f t="shared" si="1"/>
        <v>0</v>
      </c>
      <c r="K26" s="4">
        <f t="shared" si="2"/>
        <v>0</v>
      </c>
    </row>
    <row r="27" spans="1:11" ht="12.75">
      <c r="A27" s="6" t="s">
        <v>35</v>
      </c>
      <c r="B27" s="20" t="s">
        <v>85</v>
      </c>
      <c r="C27" s="35">
        <v>0.15</v>
      </c>
      <c r="D27" s="41">
        <v>26</v>
      </c>
      <c r="E27" s="31" t="s">
        <v>45</v>
      </c>
      <c r="F27" s="3"/>
      <c r="G27" s="4">
        <f t="shared" si="0"/>
        <v>0</v>
      </c>
      <c r="H27" s="43"/>
      <c r="I27" s="10"/>
      <c r="J27" s="3">
        <f t="shared" si="1"/>
        <v>0</v>
      </c>
      <c r="K27" s="4">
        <f t="shared" si="2"/>
        <v>0</v>
      </c>
    </row>
    <row r="28" spans="1:11" ht="12.75">
      <c r="A28" s="6" t="s">
        <v>27</v>
      </c>
      <c r="B28" s="7" t="s">
        <v>64</v>
      </c>
      <c r="C28" s="34">
        <v>0.15</v>
      </c>
      <c r="D28" s="41">
        <v>1</v>
      </c>
      <c r="E28" s="31" t="s">
        <v>87</v>
      </c>
      <c r="F28" s="3"/>
      <c r="G28" s="4">
        <f t="shared" si="0"/>
        <v>0</v>
      </c>
      <c r="H28" s="43"/>
      <c r="I28" s="10"/>
      <c r="J28" s="3">
        <f t="shared" si="1"/>
        <v>0</v>
      </c>
      <c r="K28" s="4">
        <f t="shared" si="2"/>
        <v>0</v>
      </c>
    </row>
    <row r="29" spans="1:11" ht="12.75">
      <c r="A29" s="6" t="s">
        <v>28</v>
      </c>
      <c r="B29" s="7" t="s">
        <v>86</v>
      </c>
      <c r="C29" s="33">
        <v>0.1</v>
      </c>
      <c r="D29" s="41">
        <v>15</v>
      </c>
      <c r="E29" s="31" t="s">
        <v>45</v>
      </c>
      <c r="F29" s="3"/>
      <c r="G29" s="4">
        <f t="shared" si="0"/>
        <v>0</v>
      </c>
      <c r="H29" s="43"/>
      <c r="I29" s="10"/>
      <c r="J29" s="3">
        <f t="shared" si="1"/>
        <v>0</v>
      </c>
      <c r="K29" s="4">
        <f t="shared" si="2"/>
        <v>0</v>
      </c>
    </row>
    <row r="30" spans="1:11" ht="12.75">
      <c r="A30" s="6" t="s">
        <v>29</v>
      </c>
      <c r="B30" s="7" t="s">
        <v>65</v>
      </c>
      <c r="C30" s="33">
        <v>0.3</v>
      </c>
      <c r="D30" s="41">
        <v>500</v>
      </c>
      <c r="E30" s="31" t="s">
        <v>45</v>
      </c>
      <c r="F30" s="3"/>
      <c r="G30" s="4">
        <f t="shared" si="0"/>
        <v>0</v>
      </c>
      <c r="H30" s="43"/>
      <c r="I30" s="10"/>
      <c r="J30" s="3">
        <f t="shared" si="1"/>
        <v>0</v>
      </c>
      <c r="K30" s="4">
        <f t="shared" si="2"/>
        <v>0</v>
      </c>
    </row>
    <row r="31" spans="1:11" ht="12.75">
      <c r="A31" s="6" t="s">
        <v>30</v>
      </c>
      <c r="B31" s="7" t="s">
        <v>93</v>
      </c>
      <c r="C31" s="33">
        <v>0.3</v>
      </c>
      <c r="D31" s="41">
        <v>200</v>
      </c>
      <c r="E31" s="31" t="s">
        <v>45</v>
      </c>
      <c r="F31" s="3"/>
      <c r="G31" s="4">
        <f t="shared" si="0"/>
        <v>0</v>
      </c>
      <c r="H31" s="43"/>
      <c r="I31" s="10"/>
      <c r="J31" s="3">
        <f t="shared" si="1"/>
        <v>0</v>
      </c>
      <c r="K31" s="4">
        <f t="shared" si="2"/>
        <v>0</v>
      </c>
    </row>
    <row r="32" spans="1:11" ht="12.75">
      <c r="A32" s="6" t="s">
        <v>31</v>
      </c>
      <c r="B32" s="7" t="s">
        <v>79</v>
      </c>
      <c r="C32" s="33"/>
      <c r="D32" s="41">
        <v>35</v>
      </c>
      <c r="E32" s="31" t="s">
        <v>84</v>
      </c>
      <c r="F32" s="3"/>
      <c r="G32" s="4">
        <f t="shared" si="0"/>
        <v>0</v>
      </c>
      <c r="H32" s="43"/>
      <c r="I32" s="10"/>
      <c r="J32" s="3">
        <f t="shared" si="1"/>
        <v>0</v>
      </c>
      <c r="K32" s="4">
        <f t="shared" si="2"/>
        <v>0</v>
      </c>
    </row>
    <row r="33" spans="1:11" ht="12.75">
      <c r="A33" s="6" t="s">
        <v>42</v>
      </c>
      <c r="B33" s="7" t="s">
        <v>66</v>
      </c>
      <c r="C33" s="33"/>
      <c r="D33" s="41">
        <v>5</v>
      </c>
      <c r="E33" s="31" t="s">
        <v>45</v>
      </c>
      <c r="F33" s="3"/>
      <c r="G33" s="4">
        <f t="shared" si="0"/>
        <v>0</v>
      </c>
      <c r="H33" s="43"/>
      <c r="I33" s="10"/>
      <c r="J33" s="3">
        <f t="shared" si="1"/>
        <v>0</v>
      </c>
      <c r="K33" s="4">
        <f t="shared" si="2"/>
        <v>0</v>
      </c>
    </row>
    <row r="34" spans="1:11" ht="12.75">
      <c r="A34" s="6" t="s">
        <v>32</v>
      </c>
      <c r="B34" s="7" t="s">
        <v>105</v>
      </c>
      <c r="C34" s="33"/>
      <c r="D34" s="41">
        <v>12</v>
      </c>
      <c r="E34" s="31" t="s">
        <v>45</v>
      </c>
      <c r="F34" s="3"/>
      <c r="G34" s="4">
        <f t="shared" si="0"/>
        <v>0</v>
      </c>
      <c r="H34" s="43"/>
      <c r="I34" s="10"/>
      <c r="J34" s="3">
        <f t="shared" si="1"/>
        <v>0</v>
      </c>
      <c r="K34" s="4">
        <f t="shared" si="2"/>
        <v>0</v>
      </c>
    </row>
    <row r="35" spans="1:11" ht="12.75">
      <c r="A35" s="6" t="s">
        <v>33</v>
      </c>
      <c r="B35" s="7" t="s">
        <v>76</v>
      </c>
      <c r="C35" s="33"/>
      <c r="D35" s="41">
        <v>26</v>
      </c>
      <c r="E35" s="31" t="s">
        <v>45</v>
      </c>
      <c r="F35" s="3"/>
      <c r="G35" s="4">
        <f t="shared" si="0"/>
        <v>0</v>
      </c>
      <c r="H35" s="43"/>
      <c r="I35" s="10"/>
      <c r="J35" s="3">
        <f t="shared" si="1"/>
        <v>0</v>
      </c>
      <c r="K35" s="4">
        <f t="shared" si="2"/>
        <v>0</v>
      </c>
    </row>
    <row r="36" spans="1:11" ht="12.75">
      <c r="A36" s="6" t="s">
        <v>34</v>
      </c>
      <c r="B36" s="7" t="s">
        <v>72</v>
      </c>
      <c r="C36" s="33"/>
      <c r="D36" s="41">
        <v>4</v>
      </c>
      <c r="E36" s="31" t="s">
        <v>19</v>
      </c>
      <c r="F36" s="3"/>
      <c r="G36" s="4">
        <f t="shared" si="0"/>
        <v>0</v>
      </c>
      <c r="H36" s="43"/>
      <c r="I36" s="10"/>
      <c r="J36" s="3">
        <f t="shared" si="1"/>
        <v>0</v>
      </c>
      <c r="K36" s="4">
        <f t="shared" si="2"/>
        <v>0</v>
      </c>
    </row>
    <row r="37" spans="1:11" ht="12.75">
      <c r="A37" s="6" t="s">
        <v>46</v>
      </c>
      <c r="B37" s="7" t="s">
        <v>73</v>
      </c>
      <c r="C37" s="33"/>
      <c r="D37" s="21">
        <v>32</v>
      </c>
      <c r="E37" s="21" t="s">
        <v>19</v>
      </c>
      <c r="F37" s="3"/>
      <c r="G37" s="4">
        <f t="shared" si="0"/>
        <v>0</v>
      </c>
      <c r="H37" s="43"/>
      <c r="I37" s="10"/>
      <c r="J37" s="3">
        <f t="shared" si="1"/>
        <v>0</v>
      </c>
      <c r="K37" s="4">
        <f t="shared" si="2"/>
        <v>0</v>
      </c>
    </row>
    <row r="38" spans="1:11" ht="12.75">
      <c r="A38" s="6" t="s">
        <v>36</v>
      </c>
      <c r="B38" s="7" t="s">
        <v>44</v>
      </c>
      <c r="C38" s="33"/>
      <c r="D38" s="2">
        <v>2</v>
      </c>
      <c r="E38" s="21" t="s">
        <v>19</v>
      </c>
      <c r="F38" s="3"/>
      <c r="G38" s="4">
        <f t="shared" si="0"/>
        <v>0</v>
      </c>
      <c r="H38" s="43"/>
      <c r="I38" s="10"/>
      <c r="J38" s="3">
        <f t="shared" si="1"/>
        <v>0</v>
      </c>
      <c r="K38" s="4">
        <f t="shared" si="2"/>
        <v>0</v>
      </c>
    </row>
    <row r="39" spans="1:11" ht="12.75">
      <c r="A39" s="6" t="s">
        <v>48</v>
      </c>
      <c r="B39" s="7" t="s">
        <v>43</v>
      </c>
      <c r="C39" s="33"/>
      <c r="D39" s="2">
        <v>8</v>
      </c>
      <c r="E39" s="21" t="s">
        <v>45</v>
      </c>
      <c r="F39" s="3"/>
      <c r="G39" s="4">
        <f t="shared" si="0"/>
        <v>0</v>
      </c>
      <c r="H39" s="43"/>
      <c r="I39" s="10"/>
      <c r="J39" s="3">
        <f t="shared" si="1"/>
        <v>0</v>
      </c>
      <c r="K39" s="4">
        <f t="shared" si="2"/>
        <v>0</v>
      </c>
    </row>
    <row r="40" spans="1:11" ht="12.75">
      <c r="A40" s="6" t="s">
        <v>49</v>
      </c>
      <c r="B40" s="7" t="s">
        <v>74</v>
      </c>
      <c r="C40" s="33"/>
      <c r="D40" s="39">
        <v>6</v>
      </c>
      <c r="E40" s="21" t="s">
        <v>19</v>
      </c>
      <c r="F40" s="3"/>
      <c r="G40" s="4">
        <f t="shared" si="0"/>
        <v>0</v>
      </c>
      <c r="H40" s="43"/>
      <c r="I40" s="10"/>
      <c r="J40" s="3">
        <f t="shared" si="1"/>
        <v>0</v>
      </c>
      <c r="K40" s="4">
        <f t="shared" si="2"/>
        <v>0</v>
      </c>
    </row>
    <row r="41" spans="1:11" ht="12.75">
      <c r="A41" s="6" t="s">
        <v>50</v>
      </c>
      <c r="B41" s="20" t="s">
        <v>75</v>
      </c>
      <c r="C41" s="35"/>
      <c r="D41" s="41">
        <v>6</v>
      </c>
      <c r="E41" s="31" t="s">
        <v>19</v>
      </c>
      <c r="F41" s="45"/>
      <c r="G41" s="4">
        <f t="shared" si="0"/>
        <v>0</v>
      </c>
      <c r="H41" s="46"/>
      <c r="I41" s="47"/>
      <c r="J41" s="3">
        <f t="shared" si="1"/>
        <v>0</v>
      </c>
      <c r="K41" s="4">
        <f t="shared" si="2"/>
        <v>0</v>
      </c>
    </row>
    <row r="42" spans="1:11" ht="12.75">
      <c r="A42" s="6" t="s">
        <v>51</v>
      </c>
      <c r="B42" s="7" t="s">
        <v>94</v>
      </c>
      <c r="C42" s="33"/>
      <c r="D42" s="39">
        <v>10</v>
      </c>
      <c r="E42" s="21" t="s">
        <v>47</v>
      </c>
      <c r="F42" s="3"/>
      <c r="G42" s="4">
        <f t="shared" si="0"/>
        <v>0</v>
      </c>
      <c r="H42" s="43"/>
      <c r="I42" s="10"/>
      <c r="J42" s="3">
        <f t="shared" si="1"/>
        <v>0</v>
      </c>
      <c r="K42" s="4">
        <f t="shared" si="2"/>
        <v>0</v>
      </c>
    </row>
    <row r="43" spans="1:11" ht="12.75">
      <c r="A43" s="6" t="s">
        <v>52</v>
      </c>
      <c r="B43" s="7" t="s">
        <v>77</v>
      </c>
      <c r="C43" s="33"/>
      <c r="D43" s="39">
        <v>1</v>
      </c>
      <c r="E43" s="21" t="s">
        <v>40</v>
      </c>
      <c r="F43" s="3"/>
      <c r="G43" s="4">
        <f t="shared" si="0"/>
        <v>0</v>
      </c>
      <c r="H43" s="43"/>
      <c r="I43" s="10"/>
      <c r="J43" s="3">
        <f t="shared" si="1"/>
        <v>0</v>
      </c>
      <c r="K43" s="4">
        <f t="shared" si="2"/>
        <v>0</v>
      </c>
    </row>
    <row r="44" spans="1:11" ht="12.75">
      <c r="A44" s="6" t="s">
        <v>53</v>
      </c>
      <c r="B44" s="7" t="s">
        <v>107</v>
      </c>
      <c r="C44" s="33"/>
      <c r="D44" s="39">
        <v>1</v>
      </c>
      <c r="E44" s="21" t="s">
        <v>40</v>
      </c>
      <c r="F44" s="3"/>
      <c r="G44" s="4">
        <f t="shared" si="0"/>
        <v>0</v>
      </c>
      <c r="H44" s="43"/>
      <c r="I44" s="10"/>
      <c r="J44" s="3">
        <f t="shared" si="1"/>
        <v>0</v>
      </c>
      <c r="K44" s="4">
        <f t="shared" si="2"/>
        <v>0</v>
      </c>
    </row>
    <row r="45" spans="1:11" ht="12.75">
      <c r="A45" s="6" t="s">
        <v>54</v>
      </c>
      <c r="B45" s="7" t="s">
        <v>106</v>
      </c>
      <c r="C45" s="33"/>
      <c r="D45" s="39">
        <v>266</v>
      </c>
      <c r="E45" s="21" t="s">
        <v>108</v>
      </c>
      <c r="F45" s="3"/>
      <c r="G45" s="4">
        <f t="shared" si="0"/>
        <v>0</v>
      </c>
      <c r="H45" s="43"/>
      <c r="I45" s="10"/>
      <c r="J45" s="3">
        <f t="shared" si="1"/>
        <v>0</v>
      </c>
      <c r="K45" s="4">
        <f t="shared" si="2"/>
        <v>0</v>
      </c>
    </row>
    <row r="46" spans="1:11" ht="12.75">
      <c r="A46" s="6" t="s">
        <v>55</v>
      </c>
      <c r="B46" s="7" t="s">
        <v>95</v>
      </c>
      <c r="C46" s="33"/>
      <c r="D46" s="39">
        <v>39</v>
      </c>
      <c r="E46" s="21" t="s">
        <v>45</v>
      </c>
      <c r="F46" s="10"/>
      <c r="G46" s="4">
        <f t="shared" si="0"/>
        <v>0</v>
      </c>
      <c r="H46" s="43"/>
      <c r="I46" s="10"/>
      <c r="J46" s="3">
        <f t="shared" si="1"/>
        <v>0</v>
      </c>
      <c r="K46" s="4">
        <f t="shared" si="2"/>
        <v>0</v>
      </c>
    </row>
    <row r="47" spans="1:11" ht="12.75">
      <c r="A47" s="6" t="s">
        <v>56</v>
      </c>
      <c r="B47" s="7" t="s">
        <v>110</v>
      </c>
      <c r="C47" s="33"/>
      <c r="D47" s="39">
        <v>45</v>
      </c>
      <c r="E47" s="21" t="s">
        <v>14</v>
      </c>
      <c r="F47" s="10"/>
      <c r="G47" s="4">
        <f t="shared" si="0"/>
        <v>0</v>
      </c>
      <c r="H47" s="43"/>
      <c r="I47" s="10"/>
      <c r="J47" s="3">
        <f t="shared" si="1"/>
        <v>0</v>
      </c>
      <c r="K47" s="4">
        <f>G47+J47</f>
        <v>0</v>
      </c>
    </row>
    <row r="48" spans="1:11" ht="12.75">
      <c r="A48" s="6" t="s">
        <v>57</v>
      </c>
      <c r="B48" s="7" t="s">
        <v>96</v>
      </c>
      <c r="C48" s="33"/>
      <c r="D48" s="39">
        <v>1</v>
      </c>
      <c r="E48" s="21" t="s">
        <v>40</v>
      </c>
      <c r="F48" s="3"/>
      <c r="G48" s="4">
        <f t="shared" si="0"/>
        <v>0</v>
      </c>
      <c r="H48" s="43"/>
      <c r="I48" s="10"/>
      <c r="J48" s="3">
        <f t="shared" si="1"/>
        <v>0</v>
      </c>
      <c r="K48" s="4">
        <f t="shared" si="2"/>
        <v>0</v>
      </c>
    </row>
    <row r="49" spans="1:11" ht="12.75">
      <c r="A49" s="6" t="s">
        <v>58</v>
      </c>
      <c r="B49" s="7" t="s">
        <v>97</v>
      </c>
      <c r="C49" s="33">
        <v>0.24</v>
      </c>
      <c r="D49" s="39">
        <v>3</v>
      </c>
      <c r="E49" s="21" t="s">
        <v>19</v>
      </c>
      <c r="F49" s="3"/>
      <c r="G49" s="4">
        <f>D49*F49</f>
        <v>0</v>
      </c>
      <c r="H49" s="43"/>
      <c r="I49" s="10"/>
      <c r="J49" s="3">
        <f t="shared" si="1"/>
        <v>0</v>
      </c>
      <c r="K49" s="4">
        <f>G49+J49</f>
        <v>0</v>
      </c>
    </row>
    <row r="50" spans="1:11" ht="12.75">
      <c r="A50" s="6" t="s">
        <v>67</v>
      </c>
      <c r="B50" s="7" t="s">
        <v>98</v>
      </c>
      <c r="C50" s="33">
        <v>0.24</v>
      </c>
      <c r="D50" s="39">
        <v>2</v>
      </c>
      <c r="E50" s="21" t="s">
        <v>19</v>
      </c>
      <c r="F50" s="3"/>
      <c r="G50" s="4">
        <f t="shared" si="0"/>
        <v>0</v>
      </c>
      <c r="H50" s="43"/>
      <c r="I50" s="10"/>
      <c r="J50" s="3">
        <f t="shared" si="1"/>
        <v>0</v>
      </c>
      <c r="K50" s="4">
        <f t="shared" si="2"/>
        <v>0</v>
      </c>
    </row>
    <row r="51" spans="1:11" ht="12.75">
      <c r="A51" s="6" t="s">
        <v>68</v>
      </c>
      <c r="B51" s="7" t="s">
        <v>99</v>
      </c>
      <c r="C51" s="33">
        <v>0.17</v>
      </c>
      <c r="D51" s="39">
        <v>3</v>
      </c>
      <c r="E51" s="21" t="s">
        <v>19</v>
      </c>
      <c r="F51" s="3"/>
      <c r="G51" s="4">
        <f t="shared" si="0"/>
        <v>0</v>
      </c>
      <c r="H51" s="43"/>
      <c r="I51" s="10"/>
      <c r="J51" s="3">
        <f t="shared" si="1"/>
        <v>0</v>
      </c>
      <c r="K51" s="4">
        <f t="shared" si="2"/>
        <v>0</v>
      </c>
    </row>
    <row r="52" spans="1:11" ht="12.75">
      <c r="A52" s="6" t="s">
        <v>69</v>
      </c>
      <c r="B52" s="7" t="s">
        <v>100</v>
      </c>
      <c r="C52" s="33">
        <v>0.17</v>
      </c>
      <c r="D52" s="39">
        <v>2</v>
      </c>
      <c r="E52" s="21" t="s">
        <v>19</v>
      </c>
      <c r="F52" s="3"/>
      <c r="G52" s="4">
        <f t="shared" si="0"/>
        <v>0</v>
      </c>
      <c r="H52" s="43"/>
      <c r="I52" s="10"/>
      <c r="J52" s="3">
        <f t="shared" si="1"/>
        <v>0</v>
      </c>
      <c r="K52" s="4">
        <f t="shared" si="2"/>
        <v>0</v>
      </c>
    </row>
    <row r="53" spans="1:11" ht="12.75">
      <c r="A53" s="6" t="s">
        <v>70</v>
      </c>
      <c r="B53" s="7" t="s">
        <v>101</v>
      </c>
      <c r="C53" s="33"/>
      <c r="D53" s="39">
        <v>13.5</v>
      </c>
      <c r="E53" s="21" t="s">
        <v>14</v>
      </c>
      <c r="F53" s="3"/>
      <c r="G53" s="4">
        <f t="shared" si="0"/>
        <v>0</v>
      </c>
      <c r="H53" s="43"/>
      <c r="I53" s="10"/>
      <c r="J53" s="3">
        <f t="shared" si="1"/>
        <v>0</v>
      </c>
      <c r="K53" s="4">
        <f t="shared" si="2"/>
        <v>0</v>
      </c>
    </row>
    <row r="54" spans="1:11" ht="13.5" thickBot="1">
      <c r="A54" s="6" t="s">
        <v>71</v>
      </c>
      <c r="B54" s="7" t="s">
        <v>102</v>
      </c>
      <c r="C54" s="33"/>
      <c r="D54" s="39">
        <v>1</v>
      </c>
      <c r="E54" s="21" t="s">
        <v>40</v>
      </c>
      <c r="F54" s="10"/>
      <c r="G54" s="4">
        <f t="shared" si="0"/>
        <v>0</v>
      </c>
      <c r="H54" s="43"/>
      <c r="I54" s="10"/>
      <c r="J54" s="3">
        <f t="shared" si="1"/>
        <v>0</v>
      </c>
      <c r="K54" s="4">
        <f t="shared" si="2"/>
        <v>0</v>
      </c>
    </row>
    <row r="55" spans="1:12" ht="13.5" thickBot="1">
      <c r="A55" s="6"/>
      <c r="B55" s="26" t="s">
        <v>41</v>
      </c>
      <c r="C55" s="8"/>
      <c r="D55" s="8"/>
      <c r="E55" s="8"/>
      <c r="F55" s="8"/>
      <c r="G55" s="9">
        <f>SUM(G11:G54)</f>
        <v>0</v>
      </c>
      <c r="H55" s="9"/>
      <c r="I55" s="9"/>
      <c r="J55" s="9">
        <f>SUM(J11:J54)</f>
        <v>0</v>
      </c>
      <c r="K55" s="9">
        <f>SUM(K11:K54)</f>
        <v>0</v>
      </c>
      <c r="L55" s="19" t="s">
        <v>5</v>
      </c>
    </row>
    <row r="56" spans="1:11" ht="13.5" thickBot="1">
      <c r="A56" s="6"/>
      <c r="B56" s="26" t="s">
        <v>39</v>
      </c>
      <c r="C56" s="26"/>
      <c r="D56" s="8"/>
      <c r="E56" s="8"/>
      <c r="F56" s="8"/>
      <c r="G56" s="9"/>
      <c r="H56" s="9"/>
      <c r="I56" s="9"/>
      <c r="J56" s="9"/>
      <c r="K56" s="9">
        <f>K55*0.15</f>
        <v>0</v>
      </c>
    </row>
    <row r="57" spans="2:11" ht="13.5" thickBot="1">
      <c r="B57" s="22" t="s">
        <v>9</v>
      </c>
      <c r="C57" s="22"/>
      <c r="D57" s="22"/>
      <c r="E57" s="22"/>
      <c r="F57" s="22"/>
      <c r="G57" s="23" t="s">
        <v>5</v>
      </c>
      <c r="H57" s="23"/>
      <c r="I57" s="23"/>
      <c r="J57" s="23"/>
      <c r="K57" s="23">
        <f>ROUND(K55+K56,0)</f>
        <v>0</v>
      </c>
    </row>
    <row r="58" spans="7:12" ht="12.75">
      <c r="G58" s="19"/>
      <c r="I58" s="15"/>
      <c r="J58" s="27"/>
      <c r="K58" s="28"/>
      <c r="L58" s="6"/>
    </row>
    <row r="59" spans="2:12" ht="12.75">
      <c r="B59" s="6"/>
      <c r="C59" s="44"/>
      <c r="E59" s="19"/>
      <c r="F59" s="19"/>
      <c r="G59" s="19"/>
      <c r="H59" s="19"/>
      <c r="I59" s="16" t="s">
        <v>5</v>
      </c>
      <c r="J59" s="24"/>
      <c r="K59" s="19"/>
      <c r="L59" s="6"/>
    </row>
    <row r="60" spans="2:12" ht="12.75">
      <c r="B60" s="6"/>
      <c r="C60" s="44"/>
      <c r="E60" s="19"/>
      <c r="F60" s="19"/>
      <c r="G60" s="19"/>
      <c r="H60" s="19"/>
      <c r="I60" s="16"/>
      <c r="J60" s="24"/>
      <c r="K60" s="19"/>
      <c r="L60" s="6"/>
    </row>
    <row r="61" spans="2:13" ht="12.75">
      <c r="B61" s="48" t="s">
        <v>112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</row>
    <row r="62" spans="2:13" ht="12.75">
      <c r="B62" s="30" t="s">
        <v>113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</row>
    <row r="63" spans="2:13" ht="12.75">
      <c r="B63" s="30" t="s">
        <v>114</v>
      </c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</row>
    <row r="64" spans="2:13" ht="12.75"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2:13" ht="12.75">
      <c r="B65" s="30"/>
      <c r="C65" s="24"/>
      <c r="D65" s="24"/>
      <c r="E65" s="24"/>
      <c r="F65" s="24"/>
      <c r="G65" s="25"/>
      <c r="H65" s="24"/>
      <c r="I65" s="24"/>
      <c r="J65" s="24"/>
      <c r="K65" s="24"/>
      <c r="L65" s="24"/>
      <c r="M65" s="24"/>
    </row>
    <row r="66" spans="2:13" ht="12.75">
      <c r="B66" s="30"/>
      <c r="C66" s="30"/>
      <c r="D66" s="24"/>
      <c r="E66" s="24"/>
      <c r="F66" s="25"/>
      <c r="G66" s="25"/>
      <c r="H66" s="25"/>
      <c r="I66" s="25"/>
      <c r="J66" s="24"/>
      <c r="K66" s="24"/>
      <c r="L66" s="24"/>
      <c r="M66" s="24"/>
    </row>
    <row r="67" spans="2:13" ht="12.75"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2:13" ht="12.75">
      <c r="B68" s="11"/>
      <c r="C68" s="30"/>
      <c r="D68" s="24"/>
      <c r="E68" s="24"/>
      <c r="F68" s="25"/>
      <c r="G68" s="25"/>
      <c r="H68" s="25"/>
      <c r="I68" s="25"/>
      <c r="J68" s="24"/>
      <c r="K68" s="24"/>
      <c r="L68" s="24"/>
      <c r="M68" s="24"/>
    </row>
    <row r="69" spans="2:11" ht="12.75">
      <c r="B69" s="18"/>
      <c r="C69" s="18"/>
      <c r="D69" s="15"/>
      <c r="E69" s="15"/>
      <c r="F69" s="15"/>
      <c r="G69" s="15"/>
      <c r="H69" s="15"/>
      <c r="I69" s="15"/>
      <c r="J69" s="15"/>
      <c r="K69" s="15"/>
    </row>
    <row r="70" spans="2:11" ht="12.75">
      <c r="B70" s="49"/>
      <c r="C70" s="49"/>
      <c r="D70" s="50"/>
      <c r="E70" s="50"/>
      <c r="F70" s="50"/>
      <c r="G70" s="50"/>
      <c r="H70" s="50"/>
      <c r="I70" s="50"/>
      <c r="J70" s="50"/>
      <c r="K70" s="50"/>
    </row>
    <row r="71" spans="2:11" ht="12.75">
      <c r="B71" s="18"/>
      <c r="C71" s="11"/>
      <c r="D71" s="11"/>
      <c r="E71" s="11"/>
      <c r="F71" s="11"/>
      <c r="G71" s="13"/>
      <c r="H71" s="13"/>
      <c r="I71" s="11"/>
      <c r="J71" s="11"/>
      <c r="K71" s="11"/>
    </row>
    <row r="72" spans="2:11" ht="12.75">
      <c r="B72" s="11"/>
      <c r="C72" s="11"/>
      <c r="D72" s="11"/>
      <c r="E72" s="11"/>
      <c r="F72" s="11"/>
      <c r="G72" s="13"/>
      <c r="H72" s="13"/>
      <c r="I72" s="11"/>
      <c r="J72" s="11"/>
      <c r="K72" s="11"/>
    </row>
    <row r="73" spans="2:11" ht="12.75">
      <c r="B73" s="11"/>
      <c r="C73" s="11"/>
      <c r="D73" s="11"/>
      <c r="E73" s="11"/>
      <c r="F73" s="11"/>
      <c r="G73" s="13"/>
      <c r="H73" s="13"/>
      <c r="I73" s="11"/>
      <c r="J73" s="11"/>
      <c r="K73" s="11"/>
    </row>
    <row r="74" spans="2:11" ht="12.75">
      <c r="B74" s="18"/>
      <c r="C74" s="18"/>
      <c r="D74" s="15"/>
      <c r="E74" s="15"/>
      <c r="F74" s="15"/>
      <c r="G74" s="15"/>
      <c r="H74" s="15"/>
      <c r="I74" s="15"/>
      <c r="J74" s="11"/>
      <c r="K74" s="11"/>
    </row>
    <row r="75" spans="2:10" ht="12.75">
      <c r="B75" s="11"/>
      <c r="C75" s="11"/>
      <c r="D75" s="11"/>
      <c r="E75" s="11"/>
      <c r="F75" s="11"/>
      <c r="G75" s="11"/>
      <c r="H75" s="11"/>
      <c r="I75" s="11"/>
      <c r="J75" s="11"/>
    </row>
    <row r="76" spans="2:10" ht="12.75">
      <c r="B76" s="11"/>
      <c r="C76" s="11"/>
      <c r="D76" s="11"/>
      <c r="E76" s="11"/>
      <c r="F76" s="11"/>
      <c r="G76" s="11"/>
      <c r="H76" s="11"/>
      <c r="I76" s="11"/>
      <c r="J76" s="11"/>
    </row>
    <row r="77" spans="2:8" ht="12.75">
      <c r="B77" s="11" t="s">
        <v>5</v>
      </c>
      <c r="C77" s="11"/>
      <c r="D77" s="11"/>
      <c r="E77" s="11"/>
      <c r="F77" s="11"/>
      <c r="G77" s="11"/>
      <c r="H77" s="11"/>
    </row>
    <row r="78" spans="2:8" ht="12.75">
      <c r="B78" s="11" t="s">
        <v>5</v>
      </c>
      <c r="C78" s="11"/>
      <c r="D78" s="15"/>
      <c r="E78" s="15"/>
      <c r="F78" s="15"/>
      <c r="G78" s="15"/>
      <c r="H78" s="15"/>
    </row>
    <row r="79" spans="2:8" ht="12.75">
      <c r="B79" s="18"/>
      <c r="C79" s="18"/>
      <c r="D79" s="15"/>
      <c r="E79" s="15"/>
      <c r="F79" s="15"/>
      <c r="G79" s="15"/>
      <c r="H79" s="15"/>
    </row>
    <row r="80" spans="2:3" ht="12.75">
      <c r="B80" s="14" t="s">
        <v>5</v>
      </c>
      <c r="C80" s="14"/>
    </row>
    <row r="81" spans="2:3" ht="12.75">
      <c r="B81" s="17" t="s">
        <v>5</v>
      </c>
      <c r="C81" s="17"/>
    </row>
    <row r="82" spans="2:3" ht="12.75">
      <c r="B82" s="6"/>
      <c r="C82" s="6"/>
    </row>
    <row r="83" spans="2:3" ht="12.75">
      <c r="B83" s="14" t="s">
        <v>5</v>
      </c>
      <c r="C83" s="14"/>
    </row>
    <row r="85" ht="12.75">
      <c r="B85" t="s">
        <v>5</v>
      </c>
    </row>
    <row r="52848" ht="12.75">
      <c r="K52848" s="1" t="s">
        <v>5</v>
      </c>
    </row>
  </sheetData>
  <sheetProtection/>
  <mergeCells count="4">
    <mergeCell ref="B64:M64"/>
    <mergeCell ref="B70:K70"/>
    <mergeCell ref="B61:M61"/>
    <mergeCell ref="B67:M67"/>
  </mergeCells>
  <printOptions/>
  <pageMargins left="0.7874015748031497" right="0.7874015748031497" top="0.984251968503937" bottom="1.3779527559055118" header="0.5118110236220472" footer="0.5118110236220472"/>
  <pageSetup fitToHeight="2" fitToWidth="1" orientation="landscape" paperSize="9" scale="66" r:id="rId1"/>
  <headerFooter alignWithMargins="0">
    <oddHeader>&amp;CStránka &amp;P&amp;R&amp;D</oddHeader>
    <oddFooter>&amp;L&amp;"Arial,Kurzíva"Richard Kadlec, Pokrývačství a klempířství, Dřínov 189, 277 45 Úžice u Kralup nad Vltavou, mobil: 608 029 899, fax: 315 782 359, e-mail: strechy.kadlec@gmail.com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Chlebo</dc:creator>
  <cp:keywords/>
  <dc:description/>
  <cp:lastModifiedBy>Ján Chlebo</cp:lastModifiedBy>
  <cp:lastPrinted>2021-05-29T09:13:24Z</cp:lastPrinted>
  <dcterms:created xsi:type="dcterms:W3CDTF">2004-08-14T11:00:23Z</dcterms:created>
  <dcterms:modified xsi:type="dcterms:W3CDTF">2021-07-15T15:55:45Z</dcterms:modified>
  <cp:category/>
  <cp:version/>
  <cp:contentType/>
  <cp:contentStatus/>
</cp:coreProperties>
</file>