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abkom\Desktop\Lubka\Rekonštrukcia\"/>
    </mc:Choice>
  </mc:AlternateContent>
  <bookViews>
    <workbookView xWindow="0" yWindow="0" windowWidth="2375" windowHeight="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B16" i="1"/>
  <c r="C16" i="1"/>
  <c r="C15" i="1"/>
  <c r="F15" i="1" s="1"/>
  <c r="E13" i="1"/>
  <c r="C14" i="1"/>
  <c r="C13" i="1" s="1"/>
  <c r="B13" i="1"/>
  <c r="F13" i="1" s="1"/>
  <c r="E12" i="1"/>
  <c r="E11" i="1" s="1"/>
  <c r="C12" i="1"/>
  <c r="C11" i="1" s="1"/>
  <c r="D11" i="1"/>
  <c r="B11" i="1"/>
  <c r="E6" i="1"/>
  <c r="E8" i="1"/>
  <c r="D8" i="1"/>
  <c r="D7" i="1"/>
  <c r="D6" i="1" s="1"/>
  <c r="C8" i="1"/>
  <c r="C7" i="1"/>
  <c r="C10" i="1"/>
  <c r="F10" i="1" s="1"/>
  <c r="C9" i="1"/>
  <c r="F9" i="1" s="1"/>
  <c r="B8" i="1"/>
  <c r="B7" i="1"/>
  <c r="F16" i="1" l="1"/>
  <c r="F14" i="1"/>
  <c r="F7" i="1"/>
  <c r="C6" i="1"/>
  <c r="F12" i="1"/>
  <c r="F8" i="1"/>
  <c r="F11" i="1"/>
  <c r="B6" i="1"/>
  <c r="F6" i="1" s="1"/>
</calcChain>
</file>

<file path=xl/sharedStrings.xml><?xml version="1.0" encoding="utf-8"?>
<sst xmlns="http://schemas.openxmlformats.org/spreadsheetml/2006/main" count="16" uniqueCount="16">
  <si>
    <t>Juh</t>
  </si>
  <si>
    <t>Západ</t>
  </si>
  <si>
    <t>Východ</t>
  </si>
  <si>
    <t>Sever</t>
  </si>
  <si>
    <t>Plochy EPS sivý 140 mm [m2]</t>
  </si>
  <si>
    <t>Otvory 1. NP [m2]</t>
  </si>
  <si>
    <t>Plochy EPS biely 80 mm [m2]</t>
  </si>
  <si>
    <t>Otvory 2. NP [m2]</t>
  </si>
  <si>
    <t>Dvere 1. NP [m2]</t>
  </si>
  <si>
    <t>Dvere 2. NP [m2]</t>
  </si>
  <si>
    <t>Spolu</t>
  </si>
  <si>
    <t>Otvory vchod, okno [m2]</t>
  </si>
  <si>
    <t>Sokel [m2]</t>
  </si>
  <si>
    <t>Balkón [m2]</t>
  </si>
  <si>
    <t>Podhľady [m2]</t>
  </si>
  <si>
    <t>Otvory sokel [m2]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</si>
</sst>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2" fontId="1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6"/>
  <sheetViews>
    <sheetView tabSelected="1" workbookViewId="0">
      <selection activeCell="D21" sqref="D21"/>
    </sheetView>
  </sheetViews>
  <sheetFormatPr defaultRowHeight="14.85" x14ac:dyDescent="0.25"/>
  <cols>
    <col min="1" max="1" width="28.5703125" customWidth="1"/>
  </cols>
  <sheetData>
    <row r="5" spans="1:6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10</v>
      </c>
    </row>
    <row r="6" spans="1:6" x14ac:dyDescent="0.25">
      <c r="A6" s="2" t="s">
        <v>4</v>
      </c>
      <c r="B6" s="3">
        <f>10.15*5.25+4.5*1.8-1.75*1.8-B7-B8</f>
        <v>50.237500000000004</v>
      </c>
      <c r="C6" s="3">
        <f>12.7*5.25+4.3*1.8-1.75*1.8-C7-C8-C9-C10</f>
        <v>55.074999999999996</v>
      </c>
      <c r="D6" s="3">
        <f>12.7*4.65-D7-D8</f>
        <v>57.005000000000003</v>
      </c>
      <c r="E6" s="3">
        <f>10.15*5.25-E8</f>
        <v>51.887500000000003</v>
      </c>
      <c r="F6" s="4">
        <f t="shared" ref="F6:F16" si="0">SUM(B6:E6)</f>
        <v>214.20499999999998</v>
      </c>
    </row>
    <row r="7" spans="1:6" x14ac:dyDescent="0.25">
      <c r="A7" s="1" t="s">
        <v>5</v>
      </c>
      <c r="B7" s="1">
        <f>(1.6*1.1)*2</f>
        <v>3.5200000000000005</v>
      </c>
      <c r="C7" s="1">
        <f>(1.6*1.1)*2</f>
        <v>3.5200000000000005</v>
      </c>
      <c r="D7" s="3">
        <f>1.6*0.8+(0.45*0.55)*2</f>
        <v>1.7750000000000004</v>
      </c>
      <c r="E7" s="1">
        <v>0</v>
      </c>
      <c r="F7" s="1">
        <f t="shared" si="0"/>
        <v>8.8150000000000013</v>
      </c>
    </row>
    <row r="8" spans="1:6" x14ac:dyDescent="0.25">
      <c r="A8" s="1" t="s">
        <v>7</v>
      </c>
      <c r="B8" s="1">
        <f>(1.6*1.4)*2</f>
        <v>4.4799999999999995</v>
      </c>
      <c r="C8" s="1">
        <f>(1.6*1.4)*2</f>
        <v>4.4799999999999995</v>
      </c>
      <c r="D8" s="3">
        <f>0.5*0.55</f>
        <v>0.27500000000000002</v>
      </c>
      <c r="E8" s="1">
        <f>1.4*1</f>
        <v>1.4</v>
      </c>
      <c r="F8" s="1">
        <f t="shared" si="0"/>
        <v>10.635</v>
      </c>
    </row>
    <row r="9" spans="1:6" x14ac:dyDescent="0.25">
      <c r="A9" s="1" t="s">
        <v>8</v>
      </c>
      <c r="B9" s="1">
        <v>0</v>
      </c>
      <c r="C9" s="1">
        <f>1.4*2</f>
        <v>2.8</v>
      </c>
      <c r="D9" s="1">
        <v>0</v>
      </c>
      <c r="E9" s="1">
        <v>0</v>
      </c>
      <c r="F9" s="1">
        <f t="shared" si="0"/>
        <v>2.8</v>
      </c>
    </row>
    <row r="10" spans="1:6" x14ac:dyDescent="0.25">
      <c r="A10" s="1" t="s">
        <v>9</v>
      </c>
      <c r="B10" s="1">
        <v>0</v>
      </c>
      <c r="C10" s="1">
        <f>2.2*2.45</f>
        <v>5.3900000000000006</v>
      </c>
      <c r="D10" s="1">
        <v>0</v>
      </c>
      <c r="E10" s="1">
        <v>0</v>
      </c>
      <c r="F10" s="1">
        <f t="shared" si="0"/>
        <v>5.3900000000000006</v>
      </c>
    </row>
    <row r="11" spans="1:6" x14ac:dyDescent="0.25">
      <c r="A11" s="2" t="s">
        <v>6</v>
      </c>
      <c r="B11" s="1">
        <f>1*1.6</f>
        <v>1.6</v>
      </c>
      <c r="C11" s="3">
        <f>2.4*1.6-C12</f>
        <v>2.032</v>
      </c>
      <c r="D11" s="3">
        <f>2.4*1.26</f>
        <v>3.024</v>
      </c>
      <c r="E11" s="3">
        <f>2.33*1.6-E12</f>
        <v>3.2948000000000004</v>
      </c>
      <c r="F11" s="4">
        <f t="shared" si="0"/>
        <v>9.950800000000001</v>
      </c>
    </row>
    <row r="12" spans="1:6" x14ac:dyDescent="0.25">
      <c r="A12" s="1" t="s">
        <v>11</v>
      </c>
      <c r="B12" s="1">
        <v>0</v>
      </c>
      <c r="C12" s="3">
        <f>1.13*1.6</f>
        <v>1.8079999999999998</v>
      </c>
      <c r="D12" s="1">
        <v>0</v>
      </c>
      <c r="E12" s="3">
        <f>0.76*0.57</f>
        <v>0.43319999999999997</v>
      </c>
      <c r="F12" s="1">
        <f t="shared" si="0"/>
        <v>2.2411999999999996</v>
      </c>
    </row>
    <row r="13" spans="1:6" x14ac:dyDescent="0.25">
      <c r="A13" s="2" t="s">
        <v>12</v>
      </c>
      <c r="B13" s="3">
        <f>10.15*0.65</f>
        <v>6.5975000000000001</v>
      </c>
      <c r="C13" s="1">
        <f>12.7*0.7-C14</f>
        <v>8.259999999999998</v>
      </c>
      <c r="D13" s="1">
        <v>0</v>
      </c>
      <c r="E13" s="1">
        <f>16*0.5</f>
        <v>8</v>
      </c>
      <c r="F13" s="4">
        <f t="shared" si="0"/>
        <v>22.857499999999998</v>
      </c>
    </row>
    <row r="14" spans="1:6" x14ac:dyDescent="0.25">
      <c r="A14" s="1" t="s">
        <v>15</v>
      </c>
      <c r="B14" s="1">
        <v>0</v>
      </c>
      <c r="C14" s="1">
        <f>1.4*0.45</f>
        <v>0.63</v>
      </c>
      <c r="D14" s="1">
        <v>0</v>
      </c>
      <c r="E14" s="1">
        <v>0</v>
      </c>
      <c r="F14" s="1">
        <f t="shared" si="0"/>
        <v>0.63</v>
      </c>
    </row>
    <row r="15" spans="1:6" x14ac:dyDescent="0.25">
      <c r="A15" s="2" t="s">
        <v>13</v>
      </c>
      <c r="B15" s="1">
        <v>0</v>
      </c>
      <c r="C15" s="1">
        <f>2.8*0.8</f>
        <v>2.2399999999999998</v>
      </c>
      <c r="D15" s="1">
        <v>0</v>
      </c>
      <c r="E15" s="1">
        <v>0</v>
      </c>
      <c r="F15" s="4">
        <f t="shared" si="0"/>
        <v>2.2399999999999998</v>
      </c>
    </row>
    <row r="16" spans="1:6" x14ac:dyDescent="0.25">
      <c r="A16" s="2" t="s">
        <v>14</v>
      </c>
      <c r="B16" s="3">
        <f>(10.15-4.5+1+3.6)*0.3</f>
        <v>3.0749999999999997</v>
      </c>
      <c r="C16" s="1">
        <f>(12.7-4.3+1+3.6)*0.3</f>
        <v>3.8999999999999995</v>
      </c>
      <c r="D16" s="1">
        <f>12.7*0.3</f>
        <v>3.8099999999999996</v>
      </c>
      <c r="E16" s="3">
        <f>10.15*0.3</f>
        <v>3.0449999999999999</v>
      </c>
      <c r="F16" s="4">
        <f t="shared" si="0"/>
        <v>13.83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SPP - distribúcia,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Hrabkovský Milan</dc:creator>
  <cp:lastModifiedBy>Hrabkovský Milan</cp:lastModifiedBy>
  <dcterms:created xsi:type="dcterms:W3CDTF">2020-05-26T09:00:34Z</dcterms:created>
  <dcterms:modified xsi:type="dcterms:W3CDTF">2020-06-16T17:56:15Z</dcterms:modified>
</cp:coreProperties>
</file>