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/>
  <workbookProtection workbookPassword="DE4B" lockStructure="1"/>
  <bookViews>
    <workbookView xWindow="0" yWindow="0" windowWidth="21600" windowHeight="9135"/>
  </bookViews>
  <sheets>
    <sheet name="Info" sheetId="1" r:id="flId1"/>
    <sheet name="Rozpočet" sheetId="2" r:id="flId2"/>
    <sheet name="Rekapitulácia" sheetId="3" r:id="flId3"/>
    <sheet name="Pokyny" sheetId="4" r:id="flId4"/>
  </sheets>
  <definedNames>
    <definedName name="_xlnm._FilterDatabase" hidden="1" localSheetId="1">'Rozpočet'!$B$5:$AG$5</definedName>
  </definedNames>
</workbook>
</file>

<file path=xl/sharedStrings.xml><?xml version="1.0" encoding="utf-8"?>
<sst xmlns="http://schemas.openxmlformats.org/spreadsheetml/2006/main" count="248" uniqueCount="176">
  <si>
    <t>Stavba</t>
  </si>
  <si>
    <t>Kolo</t>
  </si>
  <si>
    <t>Kritérium</t>
  </si>
  <si>
    <t>MJ</t>
  </si>
  <si>
    <t>Váha</t>
  </si>
  <si>
    <t>Hodnota</t>
  </si>
  <si>
    <t>TV</t>
  </si>
  <si>
    <t>KP</t>
  </si>
  <si>
    <t>Kód</t>
  </si>
  <si>
    <t>Popis</t>
  </si>
  <si>
    <t>Jednotková cena</t>
  </si>
  <si>
    <t>Stavba:</t>
  </si>
  <si>
    <t>Jednotková dodávka</t>
  </si>
  <si>
    <t>Jednotková montáž</t>
  </si>
  <si>
    <t>Kód objektu</t>
  </si>
  <si>
    <t>Sazba DPH</t>
  </si>
  <si>
    <t>Možnosti úprav</t>
  </si>
  <si>
    <t>Oferta</t>
  </si>
  <si>
    <t>Číslo</t>
  </si>
  <si>
    <t>ZÁKLADNÉ INFORMÁCIE</t>
  </si>
  <si>
    <t>Výberové konanie</t>
  </si>
  <si>
    <t>Termín odovzdania ponuky</t>
  </si>
  <si>
    <t>Dátum vyhodnotenia</t>
  </si>
  <si>
    <t>Uchádzač</t>
  </si>
  <si>
    <t>IČO</t>
  </si>
  <si>
    <t>Min. hranica</t>
  </si>
  <si>
    <t>Max. hranica</t>
  </si>
  <si>
    <t>KRITÉRIÁ</t>
  </si>
  <si>
    <t>VK:</t>
  </si>
  <si>
    <t>Množstvo</t>
  </si>
  <si>
    <t>Dodávka celkom</t>
  </si>
  <si>
    <t>Montáž celkom</t>
  </si>
  <si>
    <t>Cena celkom</t>
  </si>
  <si>
    <t>Cena celkom s DPH</t>
  </si>
  <si>
    <t>Cenová sústava</t>
  </si>
  <si>
    <t>Poznámka uchádzača</t>
  </si>
  <si>
    <t>REKAPITULÁCIA PO STAVEBNÝCH OBJEKTOCH</t>
  </si>
  <si>
    <t>Pokyny k vyplneniu</t>
  </si>
  <si>
    <t>Vyplnenie informácií o uchádzačovi</t>
  </si>
  <si>
    <t>Vyplnenie kritérií</t>
  </si>
  <si>
    <t>Na záložke Info v stĺpci E vyplňte do žltých buniek hodnoty pre jednotlivé kritériá (pokiaľ sú uvedené na riadkoch 18 a nasledujúcich).</t>
  </si>
  <si>
    <t>Kritérium Cena je needitovatelné. Jeho hodnota sa načíta zo záložky Rozpočet.</t>
  </si>
  <si>
    <t>Hodnota kritéria by mala spadať medzi minimálnu a maximálnu hranicu hodnoty.</t>
  </si>
  <si>
    <t>Pokiaľ stĺpce Min. hranica a Max. hranica nie sú vyplnené, potom zadávateľ hodnotu kritéria neobmedzuje.</t>
  </si>
  <si>
    <t>Vyplnenie cien</t>
  </si>
  <si>
    <t>Na záložke Rozpočet vyplňte stĺpce so žltými bunkami v riadkoch položiek.</t>
  </si>
  <si>
    <t>Pokiaľ nie je požadované rozdelenie na dodávku a montáž, potom vyplňte stĺpec Jednotková cena.</t>
  </si>
  <si>
    <t>Pokiaľ sa požaduje rozdelenie na dodávku a montáž, potom vyplňte stĺpce Jednotková dodávka a Jednotková montáž. Jednotková cena je potom súčet týchto hodnôt.</t>
  </si>
  <si>
    <t>Bez ohľadu na počet desatinných miest, ktoré zadáte do jednotkovej ceny, bude pre výpočet použitá hodnota zaokrúhlená podľa parametrov nastavených zadávateľom.</t>
  </si>
  <si>
    <t xml:space="preserve">Zadávateľ môže a nemusí umožniť editáciu množstva položiek. </t>
  </si>
  <si>
    <t>U položiek s % v mernej jednotke, je množstvo editovateľné vždy. Je na uchádzačovi, či pri týchto položkách vyplní iba jednotkovú cenu alebo aj množstvo.</t>
  </si>
  <si>
    <t>V stĺpci Sazba DPH vyplňte hodnotu odpovedajúcu platnej legislatíve.</t>
  </si>
  <si>
    <t>Do stĺpca Poznámka uchádzača uveďte informácie, ktoré považujete za dôležité.</t>
  </si>
  <si>
    <t>Naviac práce</t>
  </si>
  <si>
    <t xml:space="preserve">Zadávateľ môže a nemusí povoliť uchádzačovi pridávať ďalšie položky formou naviac prác. Jedná sa o žlté riadky umiestnené na konci objektu alebo jeho časti. </t>
  </si>
  <si>
    <t>U položiek naviac prác je potrebné vyplniť aspoň Popis a Jednotkovú cenu.</t>
  </si>
  <si>
    <t>Naviac práce bez Popisu alebo Jednotkovej ceny nebudú zadávateľom importované a nebudú teda zahrnuté do celkovej ceny ponuky.</t>
  </si>
  <si>
    <t>Editácia</t>
  </si>
  <si>
    <t xml:space="preserve">Každý list obsahuje editovateľné a needitovateľné bunky. Editovateľné bunky sú žlté. Ostatné bunky sú uzamknuté. </t>
  </si>
  <si>
    <t>Filtrovanie</t>
  </si>
  <si>
    <t>Pre jednoduché filtrovanie je v záhlaví každého stĺpca k dispozícii ikona filtra.</t>
  </si>
  <si>
    <t>Použitím filtra v stĺpci Kód objektu je možné zobraziť všetky záznamy jedného stavebného objektu.</t>
  </si>
  <si>
    <t>Formátovanie</t>
  </si>
  <si>
    <t>Vlastnosti listov sú nastavené tak, aby používateľovi umožňovali meniť veľkosť a druh písma, zalamovať texty, meniť šírku stĺpcov, stĺpce schovávať a zobrazovať.</t>
  </si>
  <si>
    <t>Odomykanie listov a kopírovanie obsahu zadania</t>
  </si>
  <si>
    <t>Ponuku je možné importovať iba z originálneho súboru vygenerovaného programom Oferta.</t>
  </si>
  <si>
    <t>Pokiaľ by uchádzač skopíroval obsah do nového súboru a ten potom odovzdal, bude import ponuky odmietnutý.</t>
  </si>
  <si>
    <t>Ďalšie kritéria môžu a nemusia byť uvedené.</t>
  </si>
  <si>
    <t xml:space="preserve">Výnimkou je stĺpec s jednotkovými cenami, ktorý je editovateľný celý, aby bolo umožnené kopírovanie súvislých blokov, napr. z ponuky predchádzajúceho kola.  </t>
  </si>
  <si>
    <t>Použitím filtra v stĺpci Typ vety je možné skryť nepotrebné riadky. Takto je možné získať napr. rekapituláciu ponuky v členení po oddieloch.</t>
  </si>
  <si>
    <t>Uchádzač tak má možnosť prispôsobiť vzhľad listu spôsobom, ktorý je pre neho optimálny.</t>
  </si>
  <si>
    <t>Tieto úpravy nemajú vplyv na import ponuky do programu Oferta, používaného zadávateľom pre vyhodnotenie ponúk.</t>
  </si>
  <si>
    <t>Pokiaľ by uchádzač listy odomkol (a následne trebárs aj zamkol), bude import ponuky odmietnutý.</t>
  </si>
  <si>
    <t>Výberové konanie je spracované pomocou programu</t>
  </si>
  <si>
    <t>Poznámka zadávateľa</t>
  </si>
  <si>
    <t>Zadávateľ môže poslať zadanie pre konkrétneho uchádzača. V tomto prípade sa údaje nevypĺňajú.</t>
  </si>
  <si>
    <t>Zadávateľ</t>
  </si>
  <si>
    <t>Na záložke Info v riadkoch 12 a 13 vyplňte žlté bunky názov a IČO Vašej firmy.</t>
  </si>
  <si>
    <t>Marketingové číslo</t>
  </si>
  <si>
    <t>Zodpovedná osoba</t>
  </si>
  <si>
    <t>Zadávateľ - stredisko</t>
  </si>
  <si>
    <t>$Ver$A1</t>
  </si>
  <si>
    <t>SK</t>
  </si>
  <si>
    <t>306b63df-ea6d-4411-9929-b6891cbba446</t>
  </si>
  <si>
    <t xml:space="preserve">001 - ZNÍŽENIE  ENERGETICKEJ  NAROČNOSTI  BUDOVY KULTÚRNEHO DOMU - DOBŠINÁ</t>
  </si>
  <si>
    <t>05</t>
  </si>
  <si>
    <t>DVre protipožiarne</t>
  </si>
  <si>
    <t>Cena</t>
  </si>
  <si>
    <t>EUR</t>
  </si>
  <si>
    <t>80%</t>
  </si>
  <si>
    <t>Doba výstavby</t>
  </si>
  <si>
    <t>týždeň</t>
  </si>
  <si>
    <t>10%</t>
  </si>
  <si>
    <t>Splatnosť faktúr</t>
  </si>
  <si>
    <t>deň</t>
  </si>
  <si>
    <t>306b63df-ea6d-4411-9929-b6891cbba446|0</t>
  </si>
  <si>
    <t>V</t>
  </si>
  <si>
    <t>308750cf-670c-406a-83b3-8c21468ee27d|0</t>
  </si>
  <si>
    <t>O</t>
  </si>
  <si>
    <t>Časť :SO 01.2</t>
  </si>
  <si>
    <t xml:space="preserve"> Stavebné úpravy - interiér - neoprávnené náklady</t>
  </si>
  <si>
    <t>308750cf-670c-406a-83b3-8c21468ee27d|1535024280</t>
  </si>
  <si>
    <t>D</t>
  </si>
  <si>
    <t>D1</t>
  </si>
  <si>
    <t>PRÁCE A DODÁVKY HSV</t>
  </si>
  <si>
    <t>308750cf-670c-406a-83b3-8c21468ee27d|1226857384</t>
  </si>
  <si>
    <t>6</t>
  </si>
  <si>
    <t>ÚPRAVY POVRCHOV, PODLAHY, VÝPLNE</t>
  </si>
  <si>
    <t>308750cf-670c-406a-83b3-8c21468ee27d|12</t>
  </si>
  <si>
    <t>K</t>
  </si>
  <si>
    <t>64294-2111</t>
  </si>
  <si>
    <t>Osadenie dverných zárubní alebo rámov</t>
  </si>
  <si>
    <t>kus</t>
  </si>
  <si>
    <t>308750cf-670c-406a-83b3-8c21468ee27d|14</t>
  </si>
  <si>
    <t>M</t>
  </si>
  <si>
    <t>553 301320</t>
  </si>
  <si>
    <t>Zárubňa oceľová CGH 60x197</t>
  </si>
  <si>
    <t>308750cf-670c-406a-83b3-8c21468ee27d|16</t>
  </si>
  <si>
    <t>553 301370</t>
  </si>
  <si>
    <t>Zárubňa oceľová CGH 80x197</t>
  </si>
  <si>
    <t>308750cf-670c-406a-83b3-8c21468ee27d|18</t>
  </si>
  <si>
    <t>553 301430</t>
  </si>
  <si>
    <t>Zárubňa oceľová CGH 180x197</t>
  </si>
  <si>
    <t>308750cf-670c-406a-83b3-8c21468ee27d|1945612550</t>
  </si>
  <si>
    <t>9</t>
  </si>
  <si>
    <t>OSTATNÉ KONŠTRUKCIE A PRÁCE</t>
  </si>
  <si>
    <t>308750cf-670c-406a-83b3-8c21468ee27d|20</t>
  </si>
  <si>
    <t>96806-1125</t>
  </si>
  <si>
    <t>Vyvesenie alebo zavesenie drev. krídiel dvier</t>
  </si>
  <si>
    <t>308750cf-670c-406a-83b3-8c21468ee27d|22</t>
  </si>
  <si>
    <t>96807-2455</t>
  </si>
  <si>
    <t>Vybúranie dverných zárubní</t>
  </si>
  <si>
    <t>m2</t>
  </si>
  <si>
    <t>308750cf-670c-406a-83b3-8c21468ee27d|28</t>
  </si>
  <si>
    <t>97908-1121</t>
  </si>
  <si>
    <t>Odvoz sute a vybúraných hmôt na skládku každý ďalší 1 km</t>
  </si>
  <si>
    <t>t</t>
  </si>
  <si>
    <t>308750cf-670c-406a-83b3-8c21468ee27d|34</t>
  </si>
  <si>
    <t>97913-1409</t>
  </si>
  <si>
    <t>Poplatok za ulož.a znešk.staveb.sute na vymedzených skládkach "O"-ostatný odpad</t>
  </si>
  <si>
    <t>308750cf-670c-406a-83b3-8c21468ee27d|736393429</t>
  </si>
  <si>
    <t>D2</t>
  </si>
  <si>
    <t>PRÁCE A DODÁVKY PSV</t>
  </si>
  <si>
    <t>308750cf-670c-406a-83b3-8c21468ee27d|254190386</t>
  </si>
  <si>
    <t>766</t>
  </si>
  <si>
    <t>Konštrukcie stolárske</t>
  </si>
  <si>
    <t>308750cf-670c-406a-83b3-8c21468ee27d|52</t>
  </si>
  <si>
    <t>76666-1413</t>
  </si>
  <si>
    <t>Montáž dvier kom. otv. protipož. do zár. 1-kr. do 0,8m</t>
  </si>
  <si>
    <t>308750cf-670c-406a-83b3-8c21468ee27d|54</t>
  </si>
  <si>
    <t>611 652000</t>
  </si>
  <si>
    <t>Dvere protipožiarne 600/1970 - EW 30/D3 - PO4</t>
  </si>
  <si>
    <t>308750cf-670c-406a-83b3-8c21468ee27d|56</t>
  </si>
  <si>
    <t>611 652020</t>
  </si>
  <si>
    <t>Dvere protipožiarne 800/1970 - EW 30/D3 - PO1</t>
  </si>
  <si>
    <t>308750cf-670c-406a-83b3-8c21468ee27d|58</t>
  </si>
  <si>
    <t>611 652460</t>
  </si>
  <si>
    <t>Dvere protipožiarne 800/1970 - EW 45/D3 - PO2</t>
  </si>
  <si>
    <t>308750cf-670c-406a-83b3-8c21468ee27d|60</t>
  </si>
  <si>
    <t>76666-1432</t>
  </si>
  <si>
    <t>Montáž dvier kom. otv. protipož. do zár. 2-kr. 1,80x1,97</t>
  </si>
  <si>
    <t>308750cf-670c-406a-83b3-8c21468ee27d|62</t>
  </si>
  <si>
    <t>611 652130</t>
  </si>
  <si>
    <t>Dvere protipožiarne 1800/1970 - EW 30/D3 - PO3</t>
  </si>
  <si>
    <t>308750cf-670c-406a-83b3-8c21468ee27d|64</t>
  </si>
  <si>
    <t>99876-6203</t>
  </si>
  <si>
    <t>Presun hmôt pre konštr. stolárske v objektoch výšky do 24 m</t>
  </si>
  <si>
    <t>%</t>
  </si>
  <si>
    <t>308750cf-670c-406a-83b3-8c21468ee27d|66</t>
  </si>
  <si>
    <t>99876-6292</t>
  </si>
  <si>
    <t>Prípl. za zväčšený presun hmôt do 100 m pre konštr. stolárske</t>
  </si>
  <si>
    <t>$VP$31</t>
  </si>
  <si>
    <t>Práce naviac</t>
  </si>
  <si>
    <t>VP</t>
  </si>
  <si>
    <t>$VP$32</t>
  </si>
  <si>
    <t>$VP$33</t>
  </si>
</sst>
</file>

<file path=xl/styles.xml><?xml version="1.0" encoding="utf-8"?>
<styleSheet xmlns="http://schemas.openxmlformats.org/spreadsheetml/2006/main">
  <numFmts count="1">
    <numFmt numFmtId="164" formatCode="#,##0.000"/>
  </numFmts>
  <fonts count="24">
    <font>
      <sz val="11"/>
      <color auto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auto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auto="1"/>
      <name val="Calibri"/>
      <family val="2"/>
      <charset val="238"/>
      <scheme val="minor"/>
    </font>
    <font>
      <sz val="14"/>
      <color auto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i/>
      <sz val="20"/>
      <color rgb="FFFFA300"/>
      <name val="Calibri"/>
      <family val="2"/>
      <charset val="238"/>
      <scheme val="minor"/>
    </font>
    <font>
      <b/>
      <sz val="12"/>
      <color indexed="48"/>
      <name val="Arial"/>
      <charset val="110"/>
    </font>
    <font>
      <sz val="10"/>
      <color indexed="23"/>
      <name val="Arial"/>
      <charset val="110"/>
    </font>
    <font>
      <sz val="10"/>
      <color auto="1"/>
      <name val="Tahoma"/>
      <charset val="110"/>
    </font>
    <font>
      <sz val="11"/>
      <color auto="1"/>
      <name val="Calibri"/>
      <charset val="110"/>
    </font>
    <font>
      <sz val="10"/>
      <color indexed="23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rgb="FF7C878E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0"/>
      <color rgb="FF7C878E"/>
      <name val="Calibri"/>
      <family val="2"/>
      <charset val="238"/>
      <scheme val="minor"/>
    </font>
    <font>
      <b/>
      <i/>
      <u/>
      <sz val="10"/>
      <color rgb="FF7C878E"/>
      <name val="Calibri"/>
      <family val="2"/>
      <charset val="238"/>
      <scheme val="minor"/>
    </font>
    <font>
      <b/>
      <sz val="11"/>
      <color auto="1"/>
      <name val="Calibri"/>
      <family val="2"/>
      <scheme val="minor"/>
    </font>
    <font>
      <sz val="8"/>
      <color auto="1"/>
      <name val="Arial Narrow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int="0.799981688894314" theme="4"/>
        <bgColor auto="1"/>
      </patternFill>
    </fill>
    <fill>
      <patternFill patternType="solid">
        <fgColor tint="-0.149998474074526" theme="0"/>
        <bgColor auto="1"/>
      </patternFill>
    </fill>
    <fill>
      <patternFill patternType="solid">
        <fgColor rgb="FF6893C6"/>
        <bgColor auto="1"/>
      </patternFill>
    </fill>
    <fill>
      <patternFill patternType="solid">
        <fgColor tint="0.599993896298105" theme="3"/>
        <bgColor auto="1"/>
      </patternFill>
    </fill>
    <fill>
      <patternFill patternType="solid">
        <fgColor tint="0.399975585192419" theme="5"/>
        <bgColor auto="1"/>
      </patternFill>
    </fill>
    <fill>
      <patternFill patternType="solid">
        <fgColor rgb="FFFAF2C9"/>
        <bgColor auto="1"/>
      </patternFill>
    </fill>
    <fill>
      <patternFill patternType="solid">
        <fgColor rgb="FF95B3D7"/>
        <bgColor auto="1"/>
      </patternFill>
    </fill>
    <fill>
      <patternFill patternType="solid">
        <fgColor rgb="FFDCE6F1"/>
        <bgColor auto="1"/>
      </patternFill>
    </fill>
    <fill>
      <patternFill patternType="solid">
        <fgColor rgb="FFD9D9D9"/>
        <bgColor auto="1"/>
      </patternFill>
    </fill>
  </fills>
  <borders count="15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auto="1"/>
      </bottom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auto="1"/>
      </top>
      <bottom style="thin">
        <color auto="1"/>
      </bottom>
      <diagonal/>
    </border>
    <border>
      <left style="thin">
        <color tint="-0.14996795556505" theme="0"/>
      </left>
      <right style="thin">
        <color tint="-0.14996795556505" theme="0"/>
      </right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auto="1"/>
      </top>
      <bottom style="thin">
        <color tint="-0.14996795556505" theme="0"/>
      </bottom>
      <diagonal/>
    </border>
    <border>
      <left style="thin">
        <color tint="-0.14996795556505" theme="0"/>
      </left>
      <right style="thin">
        <color tint="-0.14996795556505" theme="0"/>
      </right>
      <top/>
      <bottom style="thin">
        <color tint="-0.14996795556505" theme="0"/>
      </bottom>
      <diagonal/>
    </border>
    <border>
      <left style="thin">
        <color tint="-0.14996795556505" theme="0"/>
      </left>
      <right/>
      <top style="thin">
        <color tint="-0.14996795556505" theme="0"/>
      </top>
      <bottom style="thin">
        <color tint="-0.14996795556505" theme="0"/>
      </bottom>
      <diagonal/>
    </border>
    <border>
      <left/>
      <right/>
      <top style="thin">
        <color tint="-0.14996795556505" theme="0"/>
      </top>
      <bottom style="thin">
        <color tint="-0.14996795556505" theme="0"/>
      </bottom>
      <diagonal/>
    </border>
    <border>
      <left/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fontId="0" numFmtId="0" fillId="0" borderId="0"/>
    <xf applyNumberFormat="0" applyBorder="0" applyAlignment="0" applyProtection="0" fontId="9" numFmtId="0" fillId="6" borderId="0"/>
    <xf fontId="4" numFmtId="0" fillId="0" borderId="0"/>
    <xf fontId="3" numFmtId="0" fillId="0" borderId="0"/>
    <xf applyNumberFormat="0" applyFill="0" applyBorder="0" applyAlignment="0" applyProtection="0" fontId="18" numFmtId="0" fillId="0" borderId="0"/>
  </cellStyleXfs>
  <cellXfs count="128">
    <xf fontId="0" numFmtId="0" fillId="0" borderId="0" xfId="0"/>
    <xf applyFont="1" fontId="6" numFmtId="0" fillId="0" borderId="0" xfId="0"/>
    <xf applyFont="1" applyFill="1" applyBorder="1" applyAlignment="1" fontId="5" numFmtId="0" fillId="3" borderId="2" xfId="0">
      <alignment vertical="center"/>
    </xf>
    <xf applyFont="1" applyFill="1" applyBorder="1" applyAlignment="1" fontId="5" numFmtId="0" fillId="3" borderId="4" xfId="0">
      <alignment vertical="center"/>
    </xf>
    <xf applyFont="1" applyFill="1" applyBorder="1" applyAlignment="1" fontId="5" numFmtId="0" fillId="3" borderId="6" xfId="0">
      <alignment vertical="center"/>
    </xf>
    <xf applyFont="1" applyFill="1" applyBorder="1" fontId="5" numFmtId="0" fillId="2" borderId="1" xfId="0"/>
    <xf applyFont="1" applyFill="1" applyBorder="1" applyAlignment="1" fontId="5" numFmtId="0" fillId="3" borderId="1" xfId="0">
      <alignment horizontal="left"/>
    </xf>
    <xf applyFont="1" applyFill="1" applyBorder="1" applyAlignment="1" fontId="5" numFmtId="0" fillId="3" borderId="1" xfId="0">
      <alignment horizontal="center"/>
    </xf>
    <xf applyFont="1" applyFill="1" applyBorder="1" fontId="5" numFmtId="0" fillId="0" borderId="1" xfId="0"/>
    <xf applyBorder="1" fontId="0" numFmtId="0" fillId="0" borderId="0" xfId="0"/>
    <xf applyFont="1" applyFill="1" applyBorder="1" fontId="7" numFmtId="0" fillId="0" borderId="0" xfId="0"/>
    <xf applyFont="1" applyFill="1" applyBorder="1" fontId="7" numFmtId="0" fillId="4" borderId="1" xfId="0"/>
    <xf applyFont="1" applyFill="1" applyBorder="1" fontId="5" numFmtId="0" fillId="5" borderId="1" xfId="0"/>
    <xf applyNumberFormat="1" fontId="0" numFmtId="49" fillId="0" borderId="0" xfId="0"/>
    <xf applyNumberFormat="1" applyFont="1" fontId="6" numFmtId="49" fillId="0" borderId="0" xfId="0"/>
    <xf fontId="4" numFmtId="0" fillId="0" borderId="0" xfId="2"/>
    <xf applyAlignment="1" applyProtection="1" fontId="4" numFmtId="0" fillId="0" borderId="0" xfId="2">
      <alignment horizontal="left" vertical="top"/>
    </xf>
    <xf applyFont="1" applyAlignment="1" applyProtection="1" fontId="11" numFmtId="0" fillId="0" borderId="0" xfId="2">
      <alignment horizontal="left"/>
    </xf>
    <xf applyFont="1" applyAlignment="1" applyProtection="1" fontId="4" numFmtId="0" fillId="0" borderId="0" xfId="2">
      <alignment horizontal="left"/>
    </xf>
    <xf applyFont="1" applyAlignment="1" applyProtection="1" fontId="12" numFmtId="0" fillId="0" borderId="0" xfId="2">
      <alignment horizontal="left"/>
    </xf>
    <xf applyFont="1" applyAlignment="1" applyProtection="1" fontId="13" numFmtId="0" fillId="0" borderId="0" xfId="2">
      <alignment horizontal="left" wrapText="1"/>
    </xf>
    <xf applyFont="1" applyAlignment="1" applyProtection="1" fontId="14" numFmtId="0" fillId="0" borderId="0" xfId="2">
      <alignment horizontal="left" wrapText="1"/>
    </xf>
    <xf applyFont="1" applyFill="1" applyAlignment="1" fontId="10" numFmtId="0" fillId="0" borderId="0" xfId="1">
      <alignment horizontal="left"/>
    </xf>
    <xf applyFont="1" applyAlignment="1" applyProtection="1" fontId="15" numFmtId="0" fillId="0" borderId="0" xfId="2">
      <alignment vertical="top" wrapText="1"/>
    </xf>
    <xf applyFont="1" applyAlignment="1" applyProtection="1" fontId="12" numFmtId="0" fillId="0" borderId="0" xfId="2"/>
    <xf applyFont="1" applyAlignment="1" applyProtection="1" fontId="16" numFmtId="0" fillId="0" borderId="0" xfId="2">
      <alignment horizontal="left"/>
    </xf>
    <xf applyFont="1" applyAlignment="1" applyProtection="1" fontId="17" numFmtId="0" fillId="0" borderId="0" xfId="2">
      <alignment horizontal="left"/>
    </xf>
    <xf applyFont="1" applyAlignment="1" applyProtection="1" fontId="17" numFmtId="0" fillId="0" borderId="0" xfId="2"/>
    <xf applyFont="1" applyFill="1" applyBorder="1" applyAlignment="1" fontId="20" numFmtId="0" fillId="0" borderId="0" xfId="4">
      <alignment horizontal="left" vertical="center"/>
    </xf>
    <xf applyFont="1" applyAlignment="1" fontId="20" numFmtId="0" fillId="0" borderId="0" xfId="4">
      <alignment vertical="center"/>
    </xf>
    <xf applyFont="1" applyFill="1" applyAlignment="1" fontId="10" numFmtId="0" fillId="0" borderId="0" xfId="1">
      <alignment horizontal="left" shrinkToFit="1"/>
    </xf>
    <xf applyFont="1" applyAlignment="1" applyProtection="1" fontId="2" numFmtId="0" fillId="0" borderId="0" xfId="2">
      <alignment horizontal="left"/>
    </xf>
    <xf applyFont="1" fontId="2" numFmtId="0" fillId="0" borderId="0" xfId="2"/>
    <xf applyFont="1" applyAlignment="1" applyProtection="1" fontId="1" numFmtId="0" fillId="0" borderId="0" xfId="2">
      <alignment horizontal="left"/>
    </xf>
    <xf applyFont="1" applyFill="1" applyBorder="1" applyAlignment="1" fontId="8" numFmtId="0" fillId="4" borderId="1" xfId="0">
      <alignment horizontal="left"/>
    </xf>
    <xf applyFont="1" applyFill="1" applyBorder="1" applyAlignment="1" fontId="8" numFmtId="0" fillId="0" borderId="0" xfId="0">
      <alignment horizontal="left"/>
    </xf>
    <xf applyFill="1" applyBorder="1" applyAlignment="1" fontId="0" numFmtId="0" fillId="5" borderId="1" xfId="0">
      <alignment horizontal="left"/>
    </xf>
    <xf applyNumberFormat="1" applyFill="1" applyBorder="1" applyAlignment="1" fontId="0" numFmtId="22" fillId="0" borderId="1" xfId="0">
      <alignment horizontal="left"/>
    </xf>
    <xf applyFont="1" applyFill="1" applyBorder="1" applyAlignment="1" fontId="8" numFmtId="0" fillId="4" borderId="8" xfId="0">
      <alignment horizontal="left"/>
    </xf>
    <xf applyFont="1" applyFill="1" applyBorder="1" applyAlignment="1" fontId="8" numFmtId="0" fillId="4" borderId="9" xfId="0">
      <alignment horizontal="left"/>
    </xf>
    <xf applyFont="1" applyFill="1" applyBorder="1" applyAlignment="1" fontId="8" numFmtId="0" fillId="4" borderId="10" xfId="0">
      <alignment horizontal="left"/>
    </xf>
    <xf applyNumberFormat="1" applyFill="1" applyBorder="1" applyAlignment="1" fontId="0" numFmtId="49" fillId="2" borderId="1" xfId="0">
      <alignment horizontal="left"/>
    </xf>
    <xf applyNumberFormat="1" applyFill="1" applyBorder="1" applyAlignment="1" fontId="0" numFmtId="14" fillId="0" borderId="1" xfId="0">
      <alignment horizontal="left"/>
    </xf>
    <xf applyFill="1" applyBorder="1" applyAlignment="1" fontId="0" numFmtId="0" fillId="2" borderId="1" xfId="0">
      <alignment horizontal="left"/>
    </xf>
    <xf applyFont="1" applyFill="1" applyBorder="1" applyAlignment="1" fontId="19" numFmtId="0" fillId="0" borderId="0" xfId="1">
      <alignment horizontal="right" vertical="center"/>
    </xf>
    <xf applyFont="1" applyFill="1" applyAlignment="1" fontId="19" numFmtId="0" fillId="0" borderId="0" xfId="1">
      <alignment horizontal="right"/>
    </xf>
    <xf applyFont="1" applyFill="1" applyAlignment="1" fontId="19" numFmtId="0" fillId="0" borderId="0" xfId="1">
      <alignment horizontal="right" vertical="center"/>
    </xf>
    <xf applyFont="1" applyFill="1" applyBorder="1" applyAlignment="1" fontId="5" numFmtId="0" fillId="3" borderId="2" xfId="0">
      <alignment horizontal="center" vertical="center"/>
    </xf>
    <xf applyFont="1" applyFill="1" applyBorder="1" applyAlignment="1" fontId="5" numFmtId="0" fillId="3" borderId="4" xfId="0">
      <alignment horizontal="center" vertical="center"/>
    </xf>
    <xf applyFont="1" applyFill="1" applyBorder="1" applyAlignment="1" fontId="5" numFmtId="0" fillId="3" borderId="6" xfId="0">
      <alignment horizontal="center" vertical="center"/>
    </xf>
    <xf applyFont="1" applyFill="1" applyBorder="1" applyAlignment="1" fontId="5" numFmtId="0" fillId="3" borderId="2" xfId="0">
      <alignment horizontal="center" vertical="center" wrapText="1"/>
    </xf>
    <xf applyFont="1" applyFill="1" applyBorder="1" applyAlignment="1" fontId="5" numFmtId="0" fillId="3" borderId="4" xfId="0">
      <alignment horizontal="center" vertical="center" wrapText="1"/>
    </xf>
    <xf applyFont="1" applyFill="1" applyBorder="1" applyAlignment="1" fontId="5" numFmtId="0" fillId="3" borderId="6" xfId="0">
      <alignment horizontal="center" vertical="center" wrapText="1"/>
    </xf>
    <xf applyFont="1" applyFill="1" applyBorder="1" applyAlignment="1" fontId="5" numFmtId="0" fillId="3" borderId="3" xfId="0">
      <alignment horizontal="center" vertical="center" wrapText="1"/>
    </xf>
    <xf applyFont="1" applyFill="1" applyBorder="1" applyAlignment="1" fontId="5" numFmtId="0" fillId="3" borderId="5" xfId="0">
      <alignment horizontal="center" vertical="center" wrapText="1"/>
    </xf>
    <xf applyFont="1" applyFill="1" applyBorder="1" applyAlignment="1" fontId="5" numFmtId="0" fillId="3" borderId="7" xfId="0">
      <alignment horizontal="center" vertical="center" wrapText="1"/>
    </xf>
    <xf applyNumberFormat="1" applyFont="1" applyFill="1" applyBorder="1" applyAlignment="1" fontId="5" numFmtId="49" fillId="3" borderId="3" xfId="0">
      <alignment horizontal="center" vertical="center"/>
    </xf>
    <xf applyNumberFormat="1" applyFont="1" applyFill="1" applyBorder="1" applyAlignment="1" fontId="5" numFmtId="49" fillId="3" borderId="5" xfId="0">
      <alignment horizontal="center" vertical="center"/>
    </xf>
    <xf applyNumberFormat="1" applyFont="1" applyFill="1" applyBorder="1" applyAlignment="1" fontId="5" numFmtId="49" fillId="3" borderId="7" xfId="0">
      <alignment horizontal="center" vertical="center"/>
    </xf>
    <xf applyFill="1" applyBorder="1" applyAlignment="1" applyProtection="1" fontId="0" numFmtId="0" fillId="7" borderId="1" xfId="0">
      <alignment horizontal="left"/>
      <protection locked="0"/>
    </xf>
    <xf applyNumberFormat="1" applyFill="1" applyBorder="1" applyAlignment="1" applyProtection="1" fontId="0" numFmtId="49" fillId="7" borderId="1" xfId="0">
      <alignment horizontal="left"/>
      <protection locked="0"/>
    </xf>
    <xf applyBorder="1" fontId="0" numFmtId="0" fillId="0" borderId="11" xfId="0"/>
    <xf applyNumberFormat="1" applyBorder="1" fontId="0" numFmtId="4" fillId="0" borderId="11" xfId="0"/>
    <xf applyNumberFormat="1" applyBorder="1" fontId="0" numFmtId="3" fillId="0" borderId="11" xfId="0"/>
    <xf applyFill="1" applyBorder="1" applyProtection="1" fontId="0" numFmtId="0" fillId="7" borderId="11" xfId="0">
      <protection locked="0"/>
    </xf>
    <xf applyProtection="1" fontId="0" numFmtId="0" fillId="0" borderId="0" xfId="0">
      <protection locked="0"/>
    </xf>
    <xf applyFont="1" applyFill="1" applyBorder="1" applyAlignment="1" applyProtection="1" fontId="5" numFmtId="0" fillId="3" borderId="3" xfId="0">
      <alignment horizontal="center" vertical="center" wrapText="1"/>
      <protection locked="0"/>
    </xf>
    <xf applyFont="1" applyFill="1" applyBorder="1" applyAlignment="1" applyProtection="1" fontId="5" numFmtId="0" fillId="3" borderId="5" xfId="0">
      <alignment horizontal="center" vertical="center" wrapText="1"/>
      <protection locked="0"/>
    </xf>
    <xf applyFont="1" applyFill="1" applyBorder="1" applyAlignment="1" applyProtection="1" fontId="5" numFmtId="0" fillId="3" borderId="7" xfId="0">
      <alignment horizontal="center" vertical="center" wrapText="1"/>
      <protection locked="0"/>
    </xf>
    <xf applyFont="1" applyFill="1" fontId="21" numFmtId="0" fillId="4" borderId="0" xfId="0"/>
    <xf applyNumberFormat="1" applyFont="1" applyFill="1" fontId="21" numFmtId="49" fillId="4" borderId="0" xfId="0"/>
    <xf applyFont="1" fontId="21" numFmtId="0" fillId="0" borderId="0" xfId="0"/>
    <xf applyFont="1" applyFill="1" applyAlignment="1" fontId="21" numFmtId="0" fillId="4" borderId="0" xfId="0">
      <alignment wrapText="1"/>
    </xf>
    <xf applyFill="1" fontId="0" numFmtId="0" fillId="4" borderId="0" xfId="0"/>
    <xf applyFill="1" applyProtection="1" fontId="0" numFmtId="0" fillId="4" borderId="0" xfId="0">
      <protection locked="0"/>
    </xf>
    <xf applyFont="1" applyFill="1" fontId="21" numFmtId="0" fillId="8" borderId="0" xfId="0"/>
    <xf applyNumberFormat="1" applyFont="1" applyFill="1" fontId="21" numFmtId="49" fillId="8" borderId="0" xfId="0"/>
    <xf applyFont="1" applyFill="1" applyAlignment="1" fontId="21" numFmtId="0" fillId="8" borderId="0" xfId="0">
      <alignment wrapText="1"/>
    </xf>
    <xf applyFill="1" fontId="0" numFmtId="0" fillId="8" borderId="0" xfId="0"/>
    <xf applyFill="1" applyProtection="1" fontId="0" numFmtId="0" fillId="8" borderId="0" xfId="0">
      <protection locked="0"/>
    </xf>
    <xf applyFont="1" applyFill="1" fontId="21" numFmtId="0" fillId="9" borderId="0" xfId="0"/>
    <xf applyNumberFormat="1" applyFont="1" applyFill="1" fontId="21" numFmtId="49" fillId="9" borderId="0" xfId="0"/>
    <xf applyFont="1" applyFill="1" applyAlignment="1" fontId="21" numFmtId="0" fillId="9" borderId="0" xfId="0">
      <alignment wrapText="1"/>
    </xf>
    <xf applyFill="1" fontId="0" numFmtId="0" fillId="9" borderId="0" xfId="0"/>
    <xf applyFill="1" applyProtection="1" fontId="0" numFmtId="0" fillId="9" borderId="0" xfId="0">
      <protection locked="0"/>
    </xf>
    <xf applyNumberFormat="1" applyBorder="1" fontId="0" numFmtId="49" fillId="0" borderId="11" xfId="0"/>
    <xf applyAlignment="1" fontId="0" numFmtId="0" fillId="0" borderId="0" xfId="0">
      <alignment wrapText="1"/>
    </xf>
    <xf applyBorder="1" applyAlignment="1" fontId="0" numFmtId="0" fillId="0" borderId="12" xfId="0">
      <alignment wrapText="1"/>
    </xf>
    <xf applyBorder="1" applyAlignment="1" fontId="0" numFmtId="0" fillId="0" borderId="13" xfId="0">
      <alignment wrapText="1"/>
    </xf>
    <xf applyBorder="1" applyAlignment="1" fontId="0" numFmtId="0" fillId="0" borderId="14" xfId="0">
      <alignment wrapText="1"/>
    </xf>
    <xf applyBorder="1" applyAlignment="1" fontId="0" numFmtId="0" fillId="0" borderId="11" xfId="0">
      <alignment horizontal="left"/>
    </xf>
    <xf applyNumberFormat="1" applyBorder="1" fontId="0" numFmtId="164" fillId="0" borderId="11" xfId="0"/>
    <xf applyBorder="1" applyProtection="1" fontId="0" numFmtId="0" fillId="0" borderId="11" xfId="0">
      <protection locked="0"/>
    </xf>
    <xf applyNumberFormat="1" applyFill="1" applyBorder="1" applyProtection="1" fontId="0" numFmtId="4" fillId="7" borderId="11" xfId="0">
      <protection locked="0"/>
    </xf>
    <xf applyNumberFormat="1" applyBorder="1" fontId="0" numFmtId="9" fillId="0" borderId="11" xfId="0"/>
    <xf applyNumberFormat="1" applyFill="1" applyBorder="1" applyProtection="1" fontId="0" numFmtId="9" fillId="7" borderId="11" xfId="0">
      <protection locked="0"/>
    </xf>
    <xf applyFont="1" applyBorder="1" applyAlignment="1" fontId="22" numFmtId="0" fillId="0" borderId="11" xfId="0">
      <alignment wrapText="1"/>
    </xf>
    <xf applyFont="1" applyFill="1" applyBorder="1" applyAlignment="1" applyProtection="1" fontId="22" numFmtId="0" fillId="7" borderId="11" xfId="0">
      <alignment wrapText="1"/>
      <protection locked="0"/>
    </xf>
    <xf applyNumberFormat="1" applyFont="1" applyFill="1" fontId="21" numFmtId="4" fillId="9" borderId="0" xfId="0"/>
    <xf applyNumberFormat="1" applyFill="1" applyBorder="1" applyProtection="1" fontId="0" numFmtId="164" fillId="7" borderId="11" xfId="0">
      <protection locked="0"/>
    </xf>
    <xf applyNumberFormat="1" applyFont="1" fontId="21" numFmtId="4" fillId="0" borderId="0" xfId="0"/>
    <xf applyBorder="1" fontId="0" numFmtId="0" fillId="0" borderId="12" xfId="0"/>
    <xf applyBorder="1" fontId="0" numFmtId="0" fillId="0" borderId="13" xfId="0"/>
    <xf applyBorder="1" fontId="0" numFmtId="0" fillId="0" borderId="14" xfId="0"/>
    <xf applyFill="1" applyBorder="1" applyProtection="1" fontId="0" numFmtId="0" fillId="7" borderId="12" xfId="0">
      <protection locked="0"/>
    </xf>
    <xf applyFill="1" applyBorder="1" applyProtection="1" fontId="0" numFmtId="0" fillId="7" borderId="14" xfId="0">
      <protection locked="0"/>
    </xf>
    <xf applyFill="1" applyBorder="1" applyAlignment="1" applyProtection="1" fontId="0" numFmtId="0" fillId="7" borderId="11" xfId="0">
      <alignment horizontal="left"/>
      <protection locked="0"/>
    </xf>
    <xf applyNumberFormat="1" applyFill="1" applyProtection="1" fontId="0" numFmtId="49" fillId="7" borderId="0" xfId="0">
      <protection locked="0"/>
    </xf>
    <xf applyNumberFormat="1" applyFill="1" applyBorder="1" applyProtection="1" fontId="0" numFmtId="49" fillId="7" borderId="11" xfId="0">
      <protection locked="0"/>
    </xf>
    <xf applyNumberFormat="1" applyFont="1" applyFill="1" fontId="21" numFmtId="4" fillId="8" borderId="0" xfId="0"/>
    <xf applyNumberFormat="1" applyFont="1" applyFill="1" fontId="21" numFmtId="4" fillId="4" borderId="0" xfId="0"/>
    <xf applyBorder="1" applyAlignment="1" fontId="0" numFmtId="0" fillId="0" borderId="11" xfId="0">
      <alignment wrapText="1"/>
    </xf>
    <xf applyFill="1" applyBorder="1" fontId="0" numFmtId="0" fillId="10" borderId="11" xfId="0"/>
    <xf applyFont="1" applyFill="1" applyBorder="1" fontId="21" numFmtId="0" fillId="10" borderId="11" xfId="0"/>
    <xf applyNumberFormat="1" applyFont="1" applyFill="1" applyBorder="1" fontId="21" numFmtId="4" fillId="10" borderId="11" xfId="0"/>
    <xf applyFont="1" fontId="23" numFmtId="0" fillId="0" borderId="0" xfId="0"/>
    <xf applyFont="1" applyAlignment="1" fontId="1" numFmtId="0" fillId="0" borderId="0" xfId="2">
      <alignment horizontal="left" vertical="top"/>
    </xf>
    <xf applyFont="1" applyAlignment="1" fontId="11" numFmtId="0" fillId="0" borderId="0" xfId="2">
      <alignment horizontal="left"/>
    </xf>
    <xf applyFont="1" applyAlignment="1" fontId="1" numFmtId="0" fillId="0" borderId="0" xfId="2">
      <alignment horizontal="left"/>
    </xf>
    <xf applyFont="1" applyAlignment="1" fontId="17" numFmtId="0" fillId="0" borderId="0" xfId="2">
      <alignment horizontal="left"/>
    </xf>
    <xf applyFont="1" applyAlignment="1" fontId="12" numFmtId="0" fillId="0" borderId="0" xfId="2">
      <alignment horizontal="left"/>
    </xf>
    <xf applyFont="1" fontId="1" numFmtId="0" fillId="0" borderId="0" xfId="2"/>
    <xf applyFont="1" applyAlignment="1" fontId="15" numFmtId="0" fillId="0" borderId="0" xfId="2">
      <alignment vertical="top" wrapText="1"/>
    </xf>
    <xf applyFont="1" applyAlignment="1" fontId="13" numFmtId="0" fillId="0" borderId="0" xfId="2">
      <alignment horizontal="left" wrapText="1"/>
    </xf>
    <xf applyFont="1" applyAlignment="1" fontId="14" numFmtId="0" fillId="0" borderId="0" xfId="2">
      <alignment horizontal="left" wrapText="1"/>
    </xf>
    <xf applyFont="1" fontId="17" numFmtId="0" fillId="0" borderId="0" xfId="2"/>
    <xf applyFont="1" fontId="12" numFmtId="0" fillId="0" borderId="0" xfId="2"/>
    <xf applyFont="1" applyAlignment="1" fontId="16" numFmtId="0" fillId="0" borderId="0" xfId="2">
      <alignment horizontal="left"/>
    </xf>
  </cellXfs>
  <cellStyles count="5">
    <cellStyle name="60% - Accent2" xfId="1" builtinId="36"/>
    <cellStyle name="Hyperlink" xfId="4" builtinId="8"/>
    <cellStyle name="Normal" xfId="0" builtinId="0"/>
    <cellStyle name="Normální 2" xfId="2"/>
    <cellStyle name="Normální 3" xfId="3"/>
  </cellStyles>
  <dxfs count="0"/>
  <colors>
    <mruColors xmlns="http://schemas.openxmlformats.org/spreadsheetml/2006/main">
      <color rgb="FF6893C6"/>
      <color rgb="FFD9D9D9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5" Type="http://schemas.openxmlformats.org/officeDocument/2006/relationships/sharedStrings" Target="sharedStrings.xml" /><Relationship Id="flId7" Type="http://schemas.openxmlformats.org/officeDocument/2006/relationships/theme" Target="theme/theme1.xml" /><Relationship Id="flId6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 xmlns:a="http://schemas.openxmlformats.org/drawingml/2006/main"/>
  <a:extraClrSchemeLst xmlns:a="http://schemas.openxmlformats.org/drawingml/2006/main"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23"/>
  <sheetViews>
    <sheetView showGridLines="0" tabSelected="1" topLeftCell="B1" workbookViewId="0">
      <selection activeCell="B3" sqref="B3"/>
    </sheetView>
  </sheetViews>
  <sheetFormatPr defaultColWidth="9.140625" defaultRowHeight="15"/>
  <cols>
    <col min="1" max="1" width="9.125" hidden="1" customWidth="1"/>
    <col min="2" max="2" width="2.75" customWidth="1"/>
    <col min="3" max="3" width="32.75" customWidth="1"/>
    <col min="4" max="4" width="17.75" customWidth="1"/>
    <col min="5" max="5" width="38.75" customWidth="1"/>
    <col min="6" max="7" width="13.75" customWidth="1"/>
  </cols>
  <sheetData>
    <row r="1" ht="52.5" customHeight="1">
      <c r="A1" t="s">
        <v>81</v>
      </c>
    </row>
    <row r="2" ht="18.75">
      <c r="B2" s="1" t="s">
        <v>19</v>
      </c>
    </row>
    <row r="3" ht="6.95" customHeight="1">
      <c r="A3" t="s">
        <v>82</v>
      </c>
      <c r="B3" s="9"/>
    </row>
    <row r="4" ht="18.75">
      <c r="C4" s="10" t="s">
        <v>76</v>
      </c>
      <c r="D4" s="35"/>
      <c r="E4" s="35"/>
      <c r="F4" s="35"/>
      <c r="G4" s="35"/>
      <c r="H4" s="35"/>
    </row>
    <row r="5" ht="18.75">
      <c r="A5" t="s">
        <v>83</v>
      </c>
      <c r="C5" s="10" t="s">
        <v>0</v>
      </c>
      <c r="D5" s="35" t="s">
        <v>84</v>
      </c>
      <c r="E5" s="35"/>
      <c r="F5" s="35"/>
      <c r="G5" s="35"/>
      <c r="H5" s="35"/>
    </row>
    <row r="6" ht="6.95" customHeight="1"/>
    <row r="7" ht="18.75">
      <c r="A7">
        <v>8</v>
      </c>
      <c r="C7" s="11" t="s">
        <v>20</v>
      </c>
      <c r="D7" s="34" t="s">
        <v>85</v>
      </c>
      <c r="E7" s="38" t="s">
        <v>86</v>
      </c>
      <c r="F7" s="39"/>
      <c r="G7" s="39"/>
      <c r="H7" s="40"/>
    </row>
    <row r="8">
      <c r="A8">
        <v>8</v>
      </c>
      <c r="C8" s="12" t="s">
        <v>1</v>
      </c>
      <c r="D8" s="36">
        <v>1</v>
      </c>
      <c r="E8" s="36"/>
      <c r="F8" s="36"/>
      <c r="G8" s="36"/>
      <c r="H8" s="36"/>
    </row>
    <row r="9">
      <c r="C9" s="8" t="s">
        <v>21</v>
      </c>
      <c r="D9" s="37">
        <v>44001</v>
      </c>
      <c r="E9" s="37"/>
      <c r="F9" s="37"/>
      <c r="G9" s="37"/>
      <c r="H9" s="37"/>
    </row>
    <row r="10">
      <c r="C10" s="8" t="s">
        <v>22</v>
      </c>
      <c r="D10" s="42">
        <v>44008</v>
      </c>
      <c r="E10" s="42"/>
      <c r="F10" s="42"/>
      <c r="G10" s="42"/>
      <c r="H10" s="42"/>
    </row>
    <row r="11" ht="6.95" customHeight="1"/>
    <row r="12">
      <c r="C12" s="5" t="s">
        <v>23</v>
      </c>
      <c r="D12" s="59"/>
      <c r="E12" s="43"/>
      <c r="F12" s="43"/>
      <c r="G12" s="43"/>
      <c r="H12" s="43"/>
    </row>
    <row r="13">
      <c r="C13" s="5" t="s">
        <v>24</v>
      </c>
      <c r="D13" s="60"/>
      <c r="E13" s="41"/>
      <c r="F13" s="41"/>
      <c r="G13" s="41"/>
      <c r="H13" s="41"/>
    </row>
    <row r="14" hidden="1">
      <c r="C14" s="5" t="s">
        <v>79</v>
      </c>
      <c r="D14" s="41"/>
      <c r="E14" s="41"/>
      <c r="F14" s="41"/>
      <c r="G14" s="41"/>
      <c r="H14" s="41"/>
    </row>
    <row r="15" hidden="1">
      <c r="C15" s="5" t="s">
        <v>80</v>
      </c>
      <c r="D15" s="41"/>
      <c r="E15" s="41"/>
      <c r="F15" s="41"/>
      <c r="G15" s="41"/>
      <c r="H15" s="41"/>
    </row>
    <row r="16" hidden="1">
      <c r="C16" s="5" t="s">
        <v>78</v>
      </c>
      <c r="D16" s="41"/>
      <c r="E16" s="41"/>
      <c r="F16" s="41"/>
      <c r="G16" s="41"/>
      <c r="H16" s="41"/>
    </row>
    <row r="18" ht="18.75">
      <c r="B18" s="1" t="s">
        <v>27</v>
      </c>
    </row>
    <row r="19" ht="6.95" customHeight="1"/>
    <row r="20">
      <c r="C20" s="6" t="s">
        <v>2</v>
      </c>
      <c r="D20" s="7" t="s">
        <v>3</v>
      </c>
      <c r="E20" s="7" t="s">
        <v>5</v>
      </c>
      <c r="F20" s="7" t="s">
        <v>25</v>
      </c>
      <c r="G20" s="7" t="s">
        <v>26</v>
      </c>
      <c r="H20" s="7" t="s">
        <v>4</v>
      </c>
    </row>
    <row r="21">
      <c r="A21" s="61">
        <v>64</v>
      </c>
      <c r="C21" s="61" t="s">
        <v>87</v>
      </c>
      <c r="D21" s="61" t="s">
        <v>88</v>
      </c>
      <c r="E21" s="62">
        <f xml:space="preserve"> 'Rozpočet'!AA8</f>
        <v>0</v>
      </c>
      <c r="F21" s="63"/>
      <c r="G21" s="63"/>
      <c r="H21" s="61" t="s">
        <v>89</v>
      </c>
    </row>
    <row r="22">
      <c r="A22" s="61">
        <v>65</v>
      </c>
      <c r="C22" s="61" t="s">
        <v>90</v>
      </c>
      <c r="D22" s="61" t="s">
        <v>91</v>
      </c>
      <c r="E22" s="64"/>
      <c r="F22" s="63"/>
      <c r="G22" s="63"/>
      <c r="H22" s="61" t="s">
        <v>92</v>
      </c>
    </row>
    <row r="23">
      <c r="A23" s="61">
        <v>71</v>
      </c>
      <c r="C23" s="61" t="s">
        <v>93</v>
      </c>
      <c r="D23" s="61" t="s">
        <v>94</v>
      </c>
      <c r="E23" s="64"/>
      <c r="F23" s="63"/>
      <c r="G23" s="63"/>
      <c r="H23" s="61" t="s">
        <v>92</v>
      </c>
    </row>
  </sheetData>
  <sheetProtection password="DE4B" sheet="1" objects="1" formatCells="0" formatColumns="0" formatRows="0" autoFilter="0"/>
  <mergeCells>
    <mergeCell ref="D16:H16"/>
    <mergeCell ref="D15:H15"/>
    <mergeCell ref="D14:H14"/>
    <mergeCell ref="D10:H10"/>
    <mergeCell ref="D12:H12"/>
    <mergeCell ref="D13:H13"/>
    <mergeCell ref="D4:H4"/>
    <mergeCell ref="D5:H5"/>
    <mergeCell ref="D8:H8"/>
    <mergeCell ref="D9:H9"/>
    <mergeCell ref="E7:H7"/>
  </mergeCells>
  <pageMargins left="0.7" right="0.7" top="0.787401575" bottom="0.787401575" header="0.3" footer="0.3"/>
  <pageSetup paperSize="9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33"/>
  <sheetViews>
    <sheetView showGridLines="0" topLeftCell="B1" workbookViewId="0">
      <pane ySplit="7" topLeftCell="B8" activePane="bottomLeft" state="frozen"/>
    </sheetView>
  </sheetViews>
  <sheetFormatPr defaultColWidth="9.140625" defaultRowHeight="15"/>
  <cols>
    <col min="1" max="1" width="9.125" hidden="1" customWidth="1"/>
    <col min="2" max="2" width="5.125" customWidth="1"/>
    <col min="3" max="3" width="4.75" hidden="1" customWidth="1"/>
    <col min="4" max="4" width="15.75" customWidth="1"/>
    <col min="5" max="5" width="5.25" bestFit="1" customWidth="1"/>
    <col min="6" max="6" width="15.75" style="13" customWidth="1"/>
    <col min="7" max="17" width="2.75" customWidth="1"/>
    <col min="18" max="18" width="80.75" customWidth="1"/>
    <col min="19" max="19" width="6.625" bestFit="1" customWidth="1"/>
    <col min="20" max="20" width="12.75" customWidth="1"/>
    <col min="21" max="22" width="11.75" hidden="1" customWidth="1"/>
    <col min="23" max="23" width="11.75" style="65" customWidth="1"/>
    <col min="24" max="24" width="11.75" hidden="1" customWidth="1"/>
    <col min="25" max="26" width="14.75" hidden="1" customWidth="1"/>
    <col min="27" max="27" width="14.75" customWidth="1"/>
    <col min="28" max="28" width="9.125" customWidth="1"/>
    <col min="29" max="29" width="14.75" customWidth="1"/>
    <col min="30" max="30" width="2.625" hidden="1" customWidth="1"/>
    <col min="31" max="31" width="10.75" hidden="1" customWidth="1"/>
    <col min="32" max="33" width="36.75" customWidth="1"/>
  </cols>
  <sheetData>
    <row r="1" ht="52.5" customHeight="1">
      <c r="AA1" s="45" t="s">
        <v>73</v>
      </c>
      <c r="AB1" s="45"/>
      <c r="AC1" s="45"/>
      <c r="AD1" s="45"/>
      <c r="AE1" s="45"/>
      <c r="AF1" s="45"/>
      <c r="AG1" s="30" t="s">
        <v>17</v>
      </c>
    </row>
    <row r="2" ht="18.75">
      <c r="A2" t="s">
        <v>83</v>
      </c>
      <c r="B2" s="1" t="s">
        <v>11</v>
      </c>
      <c r="E2" t="s">
        <v>84</v>
      </c>
      <c r="G2" s="1"/>
      <c r="AA2" s="46"/>
      <c r="AB2" s="46"/>
      <c r="AC2" s="46"/>
      <c r="AD2" s="46"/>
      <c r="AE2" s="46"/>
      <c r="AF2" s="46"/>
      <c r="AG2" s="28"/>
    </row>
    <row r="3" ht="18.75">
      <c r="A3">
        <v>8</v>
      </c>
      <c r="B3" s="1" t="s">
        <v>28</v>
      </c>
      <c r="D3" t="s">
        <v>85</v>
      </c>
      <c r="E3" t="s">
        <v>86</v>
      </c>
      <c r="F3" s="14"/>
      <c r="G3" s="1"/>
      <c r="AA3" s="44"/>
      <c r="AB3" s="44"/>
      <c r="AC3" s="44"/>
      <c r="AD3" s="44"/>
      <c r="AE3" s="44"/>
      <c r="AF3" s="44"/>
      <c r="AG3" s="29"/>
    </row>
    <row r="4">
      <c r="AA4" s="44"/>
      <c r="AB4" s="44"/>
      <c r="AC4" s="44"/>
      <c r="AD4" s="44"/>
      <c r="AE4" s="44"/>
      <c r="AF4" s="44"/>
    </row>
    <row r="5" customHeight="1">
      <c r="B5" s="47" t="s">
        <v>6</v>
      </c>
      <c r="C5" s="47" t="s">
        <v>7</v>
      </c>
      <c r="D5" s="50" t="s">
        <v>14</v>
      </c>
      <c r="E5" s="53" t="s">
        <v>18</v>
      </c>
      <c r="F5" s="56" t="s">
        <v>8</v>
      </c>
      <c r="G5" s="47" t="s">
        <v>9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 t="s">
        <v>3</v>
      </c>
      <c r="T5" s="47" t="s">
        <v>29</v>
      </c>
      <c r="U5" s="53" t="s">
        <v>12</v>
      </c>
      <c r="V5" s="53" t="s">
        <v>13</v>
      </c>
      <c r="W5" s="66" t="s">
        <v>10</v>
      </c>
      <c r="X5" s="53" t="s">
        <v>10</v>
      </c>
      <c r="Y5" s="53" t="s">
        <v>30</v>
      </c>
      <c r="Z5" s="53" t="s">
        <v>31</v>
      </c>
      <c r="AA5" s="50" t="s">
        <v>32</v>
      </c>
      <c r="AB5" s="53" t="s">
        <v>15</v>
      </c>
      <c r="AC5" s="53" t="s">
        <v>33</v>
      </c>
      <c r="AD5" s="2"/>
      <c r="AE5" s="53" t="s">
        <v>34</v>
      </c>
      <c r="AF5" s="47" t="s">
        <v>74</v>
      </c>
      <c r="AG5" s="47" t="s">
        <v>35</v>
      </c>
    </row>
    <row r="6">
      <c r="B6" s="48"/>
      <c r="C6" s="48"/>
      <c r="D6" s="51"/>
      <c r="E6" s="54"/>
      <c r="F6" s="5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54"/>
      <c r="V6" s="54"/>
      <c r="W6" s="67"/>
      <c r="X6" s="54"/>
      <c r="Y6" s="54"/>
      <c r="Z6" s="54"/>
      <c r="AA6" s="51"/>
      <c r="AB6" s="54"/>
      <c r="AC6" s="54"/>
      <c r="AD6" s="3"/>
      <c r="AE6" s="54"/>
      <c r="AF6" s="48"/>
      <c r="AG6" s="48"/>
    </row>
    <row r="7">
      <c r="B7" s="49"/>
      <c r="C7" s="49"/>
      <c r="D7" s="52"/>
      <c r="E7" s="55"/>
      <c r="F7" s="5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55"/>
      <c r="V7" s="55"/>
      <c r="W7" s="68"/>
      <c r="X7" s="55"/>
      <c r="Y7" s="55"/>
      <c r="Z7" s="55"/>
      <c r="AA7" s="52"/>
      <c r="AB7" s="55"/>
      <c r="AC7" s="55"/>
      <c r="AD7" s="4"/>
      <c r="AE7" s="55"/>
      <c r="AF7" s="49"/>
      <c r="AG7" s="49"/>
    </row>
    <row r="8">
      <c r="A8" t="s">
        <v>95</v>
      </c>
      <c r="B8" s="69" t="s">
        <v>96</v>
      </c>
      <c r="C8" s="69"/>
      <c r="D8" s="69"/>
      <c r="E8" s="73"/>
      <c r="F8" s="70" t="s">
        <v>85</v>
      </c>
      <c r="G8" s="72" t="s">
        <v>86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  <c r="T8" s="73"/>
      <c r="U8" s="73"/>
      <c r="V8" s="73"/>
      <c r="W8" s="74"/>
      <c r="X8" s="73"/>
      <c r="Y8" s="110">
        <f>Y9</f>
        <v>0</v>
      </c>
      <c r="Z8" s="110">
        <f>Z9</f>
        <v>0</v>
      </c>
      <c r="AA8" s="110">
        <f>AA9</f>
        <v>0</v>
      </c>
      <c r="AB8" s="73"/>
      <c r="AC8" s="110">
        <f>AC9</f>
        <v>0</v>
      </c>
      <c r="AD8">
        <v>0</v>
      </c>
      <c r="AF8" s="73"/>
      <c r="AG8" s="73"/>
    </row>
    <row r="9">
      <c r="A9" t="s">
        <v>97</v>
      </c>
      <c r="B9" s="75" t="s">
        <v>98</v>
      </c>
      <c r="C9" s="75"/>
      <c r="D9" s="75" t="s">
        <v>99</v>
      </c>
      <c r="E9" s="78"/>
      <c r="F9" s="76" t="s">
        <v>99</v>
      </c>
      <c r="G9" s="77"/>
      <c r="H9" s="77" t="s">
        <v>100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  <c r="T9" s="78"/>
      <c r="U9" s="78"/>
      <c r="V9" s="78"/>
      <c r="W9" s="79"/>
      <c r="X9" s="78"/>
      <c r="Y9" s="109">
        <f xml:space="preserve"> Y10+Y21+Y31</f>
        <v>0</v>
      </c>
      <c r="Z9" s="109">
        <f xml:space="preserve"> Z10+Z21+Z31</f>
        <v>0</v>
      </c>
      <c r="AA9" s="109">
        <f xml:space="preserve"> AA10+AA21+AA31</f>
        <v>0</v>
      </c>
      <c r="AB9" s="78"/>
      <c r="AC9" s="109">
        <f xml:space="preserve"> AC10+AC21+AC31</f>
        <v>0</v>
      </c>
      <c r="AD9">
        <v>1</v>
      </c>
      <c r="AF9" s="78"/>
      <c r="AG9" s="78"/>
    </row>
    <row r="10">
      <c r="A10" t="s">
        <v>101</v>
      </c>
      <c r="B10" s="80" t="s">
        <v>102</v>
      </c>
      <c r="C10" s="80"/>
      <c r="D10" s="80" t="s">
        <v>99</v>
      </c>
      <c r="E10" s="83"/>
      <c r="F10" s="81" t="s">
        <v>103</v>
      </c>
      <c r="G10" s="82"/>
      <c r="H10" s="82"/>
      <c r="I10" s="82" t="s">
        <v>104</v>
      </c>
      <c r="J10" s="82"/>
      <c r="K10" s="82"/>
      <c r="L10" s="82"/>
      <c r="M10" s="82"/>
      <c r="N10" s="82"/>
      <c r="O10" s="82"/>
      <c r="P10" s="82"/>
      <c r="Q10" s="82"/>
      <c r="R10" s="82"/>
      <c r="S10" s="83"/>
      <c r="T10" s="83"/>
      <c r="U10" s="83"/>
      <c r="V10" s="83"/>
      <c r="W10" s="84"/>
      <c r="X10" s="83"/>
      <c r="Y10" s="98">
        <f xml:space="preserve"> Y11+Y16</f>
        <v>0</v>
      </c>
      <c r="Z10" s="98">
        <f xml:space="preserve"> Z11+Z16</f>
        <v>0</v>
      </c>
      <c r="AA10" s="98">
        <f xml:space="preserve"> AA11+AA16</f>
        <v>0</v>
      </c>
      <c r="AB10" s="83"/>
      <c r="AC10" s="98">
        <f xml:space="preserve"> AC11+AC16</f>
        <v>0</v>
      </c>
      <c r="AD10">
        <v>2</v>
      </c>
      <c r="AF10" s="83"/>
      <c r="AG10" s="83"/>
    </row>
    <row r="11">
      <c r="A11" t="s">
        <v>105</v>
      </c>
      <c r="B11" s="80" t="s">
        <v>102</v>
      </c>
      <c r="C11" s="80"/>
      <c r="D11" s="80" t="s">
        <v>99</v>
      </c>
      <c r="E11" s="83"/>
      <c r="F11" s="81" t="s">
        <v>106</v>
      </c>
      <c r="G11" s="82"/>
      <c r="H11" s="82"/>
      <c r="I11" s="82"/>
      <c r="J11" s="82" t="s">
        <v>107</v>
      </c>
      <c r="K11" s="82"/>
      <c r="L11" s="82"/>
      <c r="M11" s="82"/>
      <c r="N11" s="82"/>
      <c r="O11" s="82"/>
      <c r="P11" s="82"/>
      <c r="Q11" s="82"/>
      <c r="R11" s="82"/>
      <c r="S11" s="83"/>
      <c r="T11" s="83"/>
      <c r="U11" s="83"/>
      <c r="V11" s="83"/>
      <c r="W11" s="84"/>
      <c r="X11" s="83"/>
      <c r="Y11" s="98">
        <f>SUM(Y12:Y15)</f>
        <v>0</v>
      </c>
      <c r="Z11" s="98">
        <f>SUM(Z12:Z15)</f>
        <v>0</v>
      </c>
      <c r="AA11" s="98">
        <f>SUM(AA12:AA15)</f>
        <v>0</v>
      </c>
      <c r="AB11" s="83"/>
      <c r="AC11" s="98">
        <f>SUM(AC12:AC15)</f>
        <v>0</v>
      </c>
      <c r="AD11">
        <v>3</v>
      </c>
      <c r="AF11" s="83"/>
      <c r="AG11" s="83"/>
    </row>
    <row r="12">
      <c r="A12" t="s">
        <v>108</v>
      </c>
      <c r="B12" s="61" t="s">
        <v>109</v>
      </c>
      <c r="C12" s="61"/>
      <c r="D12" s="61" t="s">
        <v>99</v>
      </c>
      <c r="E12" s="90">
        <v>6</v>
      </c>
      <c r="F12" s="85" t="s">
        <v>110</v>
      </c>
      <c r="G12" s="88"/>
      <c r="H12" s="87"/>
      <c r="I12" s="87"/>
      <c r="J12" s="87"/>
      <c r="K12" s="87" t="s">
        <v>111</v>
      </c>
      <c r="L12" s="87"/>
      <c r="M12" s="87"/>
      <c r="N12" s="87"/>
      <c r="O12" s="87"/>
      <c r="P12" s="87"/>
      <c r="Q12" s="87"/>
      <c r="R12" s="89"/>
      <c r="S12" s="61" t="s">
        <v>112</v>
      </c>
      <c r="T12" s="91">
        <v>11</v>
      </c>
      <c r="W12" s="93"/>
      <c r="X12" s="62">
        <f xml:space="preserve"> ROUND(U12,2)+ROUND(V12,2)+ROUND(W12,2)</f>
        <v>0</v>
      </c>
      <c r="AA12" s="62">
        <f xml:space="preserve"> ROUND(ROUND(T12,3)*X12,2)</f>
        <v>0</v>
      </c>
      <c r="AB12" s="95">
        <v>0.2</v>
      </c>
      <c r="AC12" s="62">
        <f xml:space="preserve"> ROUND((1+AB12)*ROUND(T12,3)*X12,2)</f>
        <v>0</v>
      </c>
      <c r="AD12">
        <v>4</v>
      </c>
      <c r="AF12" s="96"/>
      <c r="AG12" s="97"/>
    </row>
    <row r="13">
      <c r="A13" t="s">
        <v>113</v>
      </c>
      <c r="B13" s="61" t="s">
        <v>114</v>
      </c>
      <c r="C13" s="61"/>
      <c r="D13" s="61" t="s">
        <v>99</v>
      </c>
      <c r="E13" s="90">
        <v>7</v>
      </c>
      <c r="F13" s="85" t="s">
        <v>115</v>
      </c>
      <c r="G13" s="88"/>
      <c r="H13" s="87"/>
      <c r="I13" s="87"/>
      <c r="J13" s="87"/>
      <c r="K13" s="87" t="s">
        <v>116</v>
      </c>
      <c r="L13" s="87"/>
      <c r="M13" s="87"/>
      <c r="N13" s="87"/>
      <c r="O13" s="87"/>
      <c r="P13" s="87"/>
      <c r="Q13" s="87"/>
      <c r="R13" s="89"/>
      <c r="S13" s="61" t="s">
        <v>112</v>
      </c>
      <c r="T13" s="91">
        <v>1</v>
      </c>
      <c r="W13" s="93"/>
      <c r="X13" s="62">
        <f xml:space="preserve"> ROUND(U13,2)+ROUND(V13,2)+ROUND(W13,2)</f>
        <v>0</v>
      </c>
      <c r="AA13" s="62">
        <f xml:space="preserve"> ROUND(ROUND(T13,3)*X13,2)</f>
        <v>0</v>
      </c>
      <c r="AB13" s="95">
        <v>0.2</v>
      </c>
      <c r="AC13" s="62">
        <f xml:space="preserve"> ROUND((1+AB13)*ROUND(T13,3)*X13,2)</f>
        <v>0</v>
      </c>
      <c r="AD13">
        <v>4</v>
      </c>
      <c r="AF13" s="96"/>
      <c r="AG13" s="97"/>
    </row>
    <row r="14">
      <c r="A14" t="s">
        <v>117</v>
      </c>
      <c r="B14" s="61" t="s">
        <v>114</v>
      </c>
      <c r="C14" s="61"/>
      <c r="D14" s="61" t="s">
        <v>99</v>
      </c>
      <c r="E14" s="90">
        <v>8</v>
      </c>
      <c r="F14" s="85" t="s">
        <v>118</v>
      </c>
      <c r="G14" s="88"/>
      <c r="H14" s="87"/>
      <c r="I14" s="87"/>
      <c r="J14" s="87"/>
      <c r="K14" s="87" t="s">
        <v>119</v>
      </c>
      <c r="L14" s="87"/>
      <c r="M14" s="87"/>
      <c r="N14" s="87"/>
      <c r="O14" s="87"/>
      <c r="P14" s="87"/>
      <c r="Q14" s="87"/>
      <c r="R14" s="89"/>
      <c r="S14" s="61" t="s">
        <v>112</v>
      </c>
      <c r="T14" s="91">
        <v>8</v>
      </c>
      <c r="W14" s="93"/>
      <c r="X14" s="62">
        <f xml:space="preserve"> ROUND(U14,2)+ROUND(V14,2)+ROUND(W14,2)</f>
        <v>0</v>
      </c>
      <c r="AA14" s="62">
        <f xml:space="preserve"> ROUND(ROUND(T14,3)*X14,2)</f>
        <v>0</v>
      </c>
      <c r="AB14" s="95">
        <v>0.2</v>
      </c>
      <c r="AC14" s="62">
        <f xml:space="preserve"> ROUND((1+AB14)*ROUND(T14,3)*X14,2)</f>
        <v>0</v>
      </c>
      <c r="AD14">
        <v>4</v>
      </c>
      <c r="AF14" s="96"/>
      <c r="AG14" s="97"/>
    </row>
    <row r="15">
      <c r="A15" t="s">
        <v>120</v>
      </c>
      <c r="B15" s="61" t="s">
        <v>114</v>
      </c>
      <c r="C15" s="61"/>
      <c r="D15" s="61" t="s">
        <v>99</v>
      </c>
      <c r="E15" s="90">
        <v>9</v>
      </c>
      <c r="F15" s="85" t="s">
        <v>121</v>
      </c>
      <c r="G15" s="88"/>
      <c r="H15" s="87"/>
      <c r="I15" s="87"/>
      <c r="J15" s="87"/>
      <c r="K15" s="87" t="s">
        <v>122</v>
      </c>
      <c r="L15" s="87"/>
      <c r="M15" s="87"/>
      <c r="N15" s="87"/>
      <c r="O15" s="87"/>
      <c r="P15" s="87"/>
      <c r="Q15" s="87"/>
      <c r="R15" s="89"/>
      <c r="S15" s="61" t="s">
        <v>112</v>
      </c>
      <c r="T15" s="91">
        <v>2</v>
      </c>
      <c r="W15" s="93"/>
      <c r="X15" s="62">
        <f xml:space="preserve"> ROUND(U15,2)+ROUND(V15,2)+ROUND(W15,2)</f>
        <v>0</v>
      </c>
      <c r="AA15" s="62">
        <f xml:space="preserve"> ROUND(ROUND(T15,3)*X15,2)</f>
        <v>0</v>
      </c>
      <c r="AB15" s="95">
        <v>0.2</v>
      </c>
      <c r="AC15" s="62">
        <f xml:space="preserve"> ROUND((1+AB15)*ROUND(T15,3)*X15,2)</f>
        <v>0</v>
      </c>
      <c r="AD15">
        <v>4</v>
      </c>
      <c r="AF15" s="96"/>
      <c r="AG15" s="97"/>
    </row>
    <row r="16">
      <c r="A16" t="s">
        <v>123</v>
      </c>
      <c r="B16" s="80" t="s">
        <v>102</v>
      </c>
      <c r="C16" s="80"/>
      <c r="D16" s="80" t="s">
        <v>99</v>
      </c>
      <c r="E16" s="83"/>
      <c r="F16" s="81" t="s">
        <v>124</v>
      </c>
      <c r="G16" s="82"/>
      <c r="H16" s="82"/>
      <c r="I16" s="82"/>
      <c r="J16" s="82" t="s">
        <v>125</v>
      </c>
      <c r="K16" s="82"/>
      <c r="L16" s="82"/>
      <c r="M16" s="82"/>
      <c r="N16" s="82"/>
      <c r="O16" s="82"/>
      <c r="P16" s="82"/>
      <c r="Q16" s="82"/>
      <c r="R16" s="82"/>
      <c r="S16" s="83"/>
      <c r="T16" s="83"/>
      <c r="U16" s="83"/>
      <c r="V16" s="83"/>
      <c r="W16" s="84"/>
      <c r="X16" s="83"/>
      <c r="Y16" s="98">
        <f>SUM(Y17:Y20)</f>
        <v>0</v>
      </c>
      <c r="Z16" s="98">
        <f>SUM(Z17:Z20)</f>
        <v>0</v>
      </c>
      <c r="AA16" s="98">
        <f>SUM(AA17:AA20)</f>
        <v>0</v>
      </c>
      <c r="AB16" s="83"/>
      <c r="AC16" s="98">
        <f>SUM(AC17:AC20)</f>
        <v>0</v>
      </c>
      <c r="AD16">
        <v>3</v>
      </c>
      <c r="AF16" s="83"/>
      <c r="AG16" s="83"/>
    </row>
    <row r="17">
      <c r="A17" t="s">
        <v>126</v>
      </c>
      <c r="B17" s="61" t="s">
        <v>109</v>
      </c>
      <c r="C17" s="61"/>
      <c r="D17" s="61" t="s">
        <v>99</v>
      </c>
      <c r="E17" s="90">
        <v>10</v>
      </c>
      <c r="F17" s="85" t="s">
        <v>127</v>
      </c>
      <c r="G17" s="88"/>
      <c r="H17" s="87"/>
      <c r="I17" s="87"/>
      <c r="J17" s="87"/>
      <c r="K17" s="87" t="s">
        <v>128</v>
      </c>
      <c r="L17" s="87"/>
      <c r="M17" s="87"/>
      <c r="N17" s="87"/>
      <c r="O17" s="87"/>
      <c r="P17" s="87"/>
      <c r="Q17" s="87"/>
      <c r="R17" s="89"/>
      <c r="S17" s="61" t="s">
        <v>112</v>
      </c>
      <c r="T17" s="91">
        <v>13</v>
      </c>
      <c r="W17" s="93"/>
      <c r="X17" s="62">
        <f xml:space="preserve"> ROUND(U17,2)+ROUND(V17,2)+ROUND(W17,2)</f>
        <v>0</v>
      </c>
      <c r="AA17" s="62">
        <f xml:space="preserve"> ROUND(ROUND(T17,3)*X17,2)</f>
        <v>0</v>
      </c>
      <c r="AB17" s="95">
        <v>0.2</v>
      </c>
      <c r="AC17" s="62">
        <f xml:space="preserve"> ROUND((1+AB17)*ROUND(T17,3)*X17,2)</f>
        <v>0</v>
      </c>
      <c r="AD17">
        <v>4</v>
      </c>
      <c r="AF17" s="96"/>
      <c r="AG17" s="97"/>
    </row>
    <row r="18">
      <c r="A18" t="s">
        <v>129</v>
      </c>
      <c r="B18" s="61" t="s">
        <v>109</v>
      </c>
      <c r="C18" s="61"/>
      <c r="D18" s="61" t="s">
        <v>99</v>
      </c>
      <c r="E18" s="90">
        <v>11</v>
      </c>
      <c r="F18" s="85" t="s">
        <v>130</v>
      </c>
      <c r="G18" s="88"/>
      <c r="H18" s="87"/>
      <c r="I18" s="87"/>
      <c r="J18" s="87"/>
      <c r="K18" s="87" t="s">
        <v>131</v>
      </c>
      <c r="L18" s="87"/>
      <c r="M18" s="87"/>
      <c r="N18" s="87"/>
      <c r="O18" s="87"/>
      <c r="P18" s="87"/>
      <c r="Q18" s="87"/>
      <c r="R18" s="89"/>
      <c r="S18" s="61" t="s">
        <v>132</v>
      </c>
      <c r="T18" s="91">
        <v>20.13</v>
      </c>
      <c r="W18" s="93"/>
      <c r="X18" s="62">
        <f xml:space="preserve"> ROUND(U18,2)+ROUND(V18,2)+ROUND(W18,2)</f>
        <v>0</v>
      </c>
      <c r="AA18" s="62">
        <f xml:space="preserve"> ROUND(ROUND(T18,3)*X18,2)</f>
        <v>0</v>
      </c>
      <c r="AB18" s="95">
        <v>0.2</v>
      </c>
      <c r="AC18" s="62">
        <f xml:space="preserve"> ROUND((1+AB18)*ROUND(T18,3)*X18,2)</f>
        <v>0</v>
      </c>
      <c r="AD18">
        <v>4</v>
      </c>
      <c r="AF18" s="96"/>
      <c r="AG18" s="97"/>
    </row>
    <row r="19">
      <c r="A19" t="s">
        <v>133</v>
      </c>
      <c r="B19" s="61" t="s">
        <v>109</v>
      </c>
      <c r="C19" s="61"/>
      <c r="D19" s="61" t="s">
        <v>99</v>
      </c>
      <c r="E19" s="90">
        <v>14</v>
      </c>
      <c r="F19" s="85" t="s">
        <v>134</v>
      </c>
      <c r="G19" s="88"/>
      <c r="H19" s="87"/>
      <c r="I19" s="87"/>
      <c r="J19" s="87"/>
      <c r="K19" s="87" t="s">
        <v>135</v>
      </c>
      <c r="L19" s="87"/>
      <c r="M19" s="87"/>
      <c r="N19" s="87"/>
      <c r="O19" s="87"/>
      <c r="P19" s="87"/>
      <c r="Q19" s="87"/>
      <c r="R19" s="89"/>
      <c r="S19" s="61" t="s">
        <v>136</v>
      </c>
      <c r="T19" s="91">
        <v>15.3</v>
      </c>
      <c r="W19" s="93"/>
      <c r="X19" s="62">
        <f xml:space="preserve"> ROUND(U19,2)+ROUND(V19,2)+ROUND(W19,2)</f>
        <v>0</v>
      </c>
      <c r="AA19" s="62">
        <f xml:space="preserve"> ROUND(ROUND(T19,3)*X19,2)</f>
        <v>0</v>
      </c>
      <c r="AB19" s="95">
        <v>0.2</v>
      </c>
      <c r="AC19" s="62">
        <f xml:space="preserve"> ROUND((1+AB19)*ROUND(T19,3)*X19,2)</f>
        <v>0</v>
      </c>
      <c r="AD19">
        <v>4</v>
      </c>
      <c r="AF19" s="96"/>
      <c r="AG19" s="97"/>
    </row>
    <row r="20">
      <c r="A20" t="s">
        <v>137</v>
      </c>
      <c r="B20" s="61" t="s">
        <v>109</v>
      </c>
      <c r="C20" s="61"/>
      <c r="D20" s="61" t="s">
        <v>99</v>
      </c>
      <c r="E20" s="90">
        <v>17</v>
      </c>
      <c r="F20" s="85" t="s">
        <v>138</v>
      </c>
      <c r="G20" s="88"/>
      <c r="H20" s="87"/>
      <c r="I20" s="87"/>
      <c r="J20" s="87"/>
      <c r="K20" s="87" t="s">
        <v>139</v>
      </c>
      <c r="L20" s="87"/>
      <c r="M20" s="87"/>
      <c r="N20" s="87"/>
      <c r="O20" s="87"/>
      <c r="P20" s="87"/>
      <c r="Q20" s="87"/>
      <c r="R20" s="89"/>
      <c r="S20" s="61" t="s">
        <v>136</v>
      </c>
      <c r="T20" s="91">
        <v>1.53</v>
      </c>
      <c r="W20" s="93"/>
      <c r="X20" s="62">
        <f xml:space="preserve"> ROUND(U20,2)+ROUND(V20,2)+ROUND(W20,2)</f>
        <v>0</v>
      </c>
      <c r="AA20" s="62">
        <f xml:space="preserve"> ROUND(ROUND(T20,3)*X20,2)</f>
        <v>0</v>
      </c>
      <c r="AB20" s="95">
        <v>0.2</v>
      </c>
      <c r="AC20" s="62">
        <f xml:space="preserve"> ROUND((1+AB20)*ROUND(T20,3)*X20,2)</f>
        <v>0</v>
      </c>
      <c r="AD20">
        <v>4</v>
      </c>
      <c r="AF20" s="96"/>
      <c r="AG20" s="97"/>
    </row>
    <row r="21">
      <c r="A21" t="s">
        <v>140</v>
      </c>
      <c r="B21" s="80" t="s">
        <v>102</v>
      </c>
      <c r="C21" s="80"/>
      <c r="D21" s="80" t="s">
        <v>99</v>
      </c>
      <c r="E21" s="83"/>
      <c r="F21" s="81" t="s">
        <v>141</v>
      </c>
      <c r="G21" s="82"/>
      <c r="H21" s="82"/>
      <c r="I21" s="82" t="s">
        <v>142</v>
      </c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3"/>
      <c r="U21" s="83"/>
      <c r="V21" s="83"/>
      <c r="W21" s="84"/>
      <c r="X21" s="83"/>
      <c r="Y21" s="98">
        <f>Y22</f>
        <v>0</v>
      </c>
      <c r="Z21" s="98">
        <f>Z22</f>
        <v>0</v>
      </c>
      <c r="AA21" s="98">
        <f>AA22</f>
        <v>0</v>
      </c>
      <c r="AB21" s="83"/>
      <c r="AC21" s="98">
        <f>AC22</f>
        <v>0</v>
      </c>
      <c r="AD21">
        <v>2</v>
      </c>
      <c r="AF21" s="83"/>
      <c r="AG21" s="83"/>
    </row>
    <row r="22">
      <c r="A22" t="s">
        <v>143</v>
      </c>
      <c r="B22" s="80" t="s">
        <v>102</v>
      </c>
      <c r="C22" s="80"/>
      <c r="D22" s="80" t="s">
        <v>99</v>
      </c>
      <c r="E22" s="83"/>
      <c r="F22" s="81" t="s">
        <v>144</v>
      </c>
      <c r="G22" s="82"/>
      <c r="H22" s="82"/>
      <c r="I22" s="82"/>
      <c r="J22" s="82" t="s">
        <v>145</v>
      </c>
      <c r="K22" s="82"/>
      <c r="L22" s="82"/>
      <c r="M22" s="82"/>
      <c r="N22" s="82"/>
      <c r="O22" s="82"/>
      <c r="P22" s="82"/>
      <c r="Q22" s="82"/>
      <c r="R22" s="82"/>
      <c r="S22" s="83"/>
      <c r="T22" s="83"/>
      <c r="U22" s="83"/>
      <c r="V22" s="83"/>
      <c r="W22" s="84"/>
      <c r="X22" s="83"/>
      <c r="Y22" s="98">
        <f>SUM(Y23:Y30)</f>
        <v>0</v>
      </c>
      <c r="Z22" s="98">
        <f>SUM(Z23:Z30)</f>
        <v>0</v>
      </c>
      <c r="AA22" s="98">
        <f>SUM(AA23:AA30)</f>
        <v>0</v>
      </c>
      <c r="AB22" s="83"/>
      <c r="AC22" s="98">
        <f>SUM(AC23:AC30)</f>
        <v>0</v>
      </c>
      <c r="AD22">
        <v>3</v>
      </c>
      <c r="AF22" s="83"/>
      <c r="AG22" s="83"/>
    </row>
    <row r="23">
      <c r="A23" t="s">
        <v>146</v>
      </c>
      <c r="B23" s="61" t="s">
        <v>109</v>
      </c>
      <c r="C23" s="61"/>
      <c r="D23" s="61" t="s">
        <v>99</v>
      </c>
      <c r="E23" s="90">
        <v>26</v>
      </c>
      <c r="F23" s="85" t="s">
        <v>147</v>
      </c>
      <c r="G23" s="88"/>
      <c r="H23" s="87"/>
      <c r="I23" s="87"/>
      <c r="J23" s="87"/>
      <c r="K23" s="87" t="s">
        <v>148</v>
      </c>
      <c r="L23" s="87"/>
      <c r="M23" s="87"/>
      <c r="N23" s="87"/>
      <c r="O23" s="87"/>
      <c r="P23" s="87"/>
      <c r="Q23" s="87"/>
      <c r="R23" s="89"/>
      <c r="S23" s="61" t="s">
        <v>112</v>
      </c>
      <c r="T23" s="91">
        <v>9</v>
      </c>
      <c r="W23" s="93"/>
      <c r="X23" s="62">
        <f xml:space="preserve"> ROUND(U23,2)+ROUND(V23,2)+ROUND(W23,2)</f>
        <v>0</v>
      </c>
      <c r="AA23" s="62">
        <f xml:space="preserve"> ROUND(ROUND(T23,3)*X23,2)</f>
        <v>0</v>
      </c>
      <c r="AB23" s="95">
        <v>0.2</v>
      </c>
      <c r="AC23" s="62">
        <f xml:space="preserve"> ROUND((1+AB23)*ROUND(T23,3)*X23,2)</f>
        <v>0</v>
      </c>
      <c r="AD23">
        <v>4</v>
      </c>
      <c r="AF23" s="96"/>
      <c r="AG23" s="97"/>
    </row>
    <row r="24">
      <c r="A24" t="s">
        <v>149</v>
      </c>
      <c r="B24" s="61" t="s">
        <v>114</v>
      </c>
      <c r="C24" s="61"/>
      <c r="D24" s="61" t="s">
        <v>99</v>
      </c>
      <c r="E24" s="90">
        <v>27</v>
      </c>
      <c r="F24" s="85" t="s">
        <v>150</v>
      </c>
      <c r="G24" s="88"/>
      <c r="H24" s="87"/>
      <c r="I24" s="87"/>
      <c r="J24" s="87"/>
      <c r="K24" s="87" t="s">
        <v>151</v>
      </c>
      <c r="L24" s="87"/>
      <c r="M24" s="87"/>
      <c r="N24" s="87"/>
      <c r="O24" s="87"/>
      <c r="P24" s="87"/>
      <c r="Q24" s="87"/>
      <c r="R24" s="89"/>
      <c r="S24" s="61" t="s">
        <v>112</v>
      </c>
      <c r="T24" s="91">
        <v>1</v>
      </c>
      <c r="W24" s="93"/>
      <c r="X24" s="62">
        <f xml:space="preserve"> ROUND(U24,2)+ROUND(V24,2)+ROUND(W24,2)</f>
        <v>0</v>
      </c>
      <c r="AA24" s="62">
        <f xml:space="preserve"> ROUND(ROUND(T24,3)*X24,2)</f>
        <v>0</v>
      </c>
      <c r="AB24" s="95">
        <v>0.2</v>
      </c>
      <c r="AC24" s="62">
        <f xml:space="preserve"> ROUND((1+AB24)*ROUND(T24,3)*X24,2)</f>
        <v>0</v>
      </c>
      <c r="AD24">
        <v>4</v>
      </c>
      <c r="AF24" s="96"/>
      <c r="AG24" s="97"/>
    </row>
    <row r="25">
      <c r="A25" t="s">
        <v>152</v>
      </c>
      <c r="B25" s="61" t="s">
        <v>114</v>
      </c>
      <c r="C25" s="61"/>
      <c r="D25" s="61" t="s">
        <v>99</v>
      </c>
      <c r="E25" s="90">
        <v>28</v>
      </c>
      <c r="F25" s="85" t="s">
        <v>153</v>
      </c>
      <c r="G25" s="88"/>
      <c r="H25" s="87"/>
      <c r="I25" s="87"/>
      <c r="J25" s="87"/>
      <c r="K25" s="87" t="s">
        <v>154</v>
      </c>
      <c r="L25" s="87"/>
      <c r="M25" s="87"/>
      <c r="N25" s="87"/>
      <c r="O25" s="87"/>
      <c r="P25" s="87"/>
      <c r="Q25" s="87"/>
      <c r="R25" s="89"/>
      <c r="S25" s="61" t="s">
        <v>112</v>
      </c>
      <c r="T25" s="91">
        <v>6</v>
      </c>
      <c r="W25" s="93"/>
      <c r="X25" s="62">
        <f xml:space="preserve"> ROUND(U25,2)+ROUND(V25,2)+ROUND(W25,2)</f>
        <v>0</v>
      </c>
      <c r="AA25" s="62">
        <f xml:space="preserve"> ROUND(ROUND(T25,3)*X25,2)</f>
        <v>0</v>
      </c>
      <c r="AB25" s="95">
        <v>0.2</v>
      </c>
      <c r="AC25" s="62">
        <f xml:space="preserve"> ROUND((1+AB25)*ROUND(T25,3)*X25,2)</f>
        <v>0</v>
      </c>
      <c r="AD25">
        <v>4</v>
      </c>
      <c r="AF25" s="96"/>
      <c r="AG25" s="97"/>
    </row>
    <row r="26">
      <c r="A26" t="s">
        <v>155</v>
      </c>
      <c r="B26" s="61" t="s">
        <v>114</v>
      </c>
      <c r="C26" s="61"/>
      <c r="D26" s="61" t="s">
        <v>99</v>
      </c>
      <c r="E26" s="90">
        <v>29</v>
      </c>
      <c r="F26" s="85" t="s">
        <v>156</v>
      </c>
      <c r="G26" s="88"/>
      <c r="H26" s="87"/>
      <c r="I26" s="87"/>
      <c r="J26" s="87"/>
      <c r="K26" s="87" t="s">
        <v>157</v>
      </c>
      <c r="L26" s="87"/>
      <c r="M26" s="87"/>
      <c r="N26" s="87"/>
      <c r="O26" s="87"/>
      <c r="P26" s="87"/>
      <c r="Q26" s="87"/>
      <c r="R26" s="89"/>
      <c r="S26" s="61" t="s">
        <v>112</v>
      </c>
      <c r="T26" s="91">
        <v>2</v>
      </c>
      <c r="W26" s="93"/>
      <c r="X26" s="62">
        <f xml:space="preserve"> ROUND(U26,2)+ROUND(V26,2)+ROUND(W26,2)</f>
        <v>0</v>
      </c>
      <c r="AA26" s="62">
        <f xml:space="preserve"> ROUND(ROUND(T26,3)*X26,2)</f>
        <v>0</v>
      </c>
      <c r="AB26" s="95">
        <v>0.2</v>
      </c>
      <c r="AC26" s="62">
        <f xml:space="preserve"> ROUND((1+AB26)*ROUND(T26,3)*X26,2)</f>
        <v>0</v>
      </c>
      <c r="AD26">
        <v>4</v>
      </c>
      <c r="AF26" s="96"/>
      <c r="AG26" s="97"/>
    </row>
    <row r="27">
      <c r="A27" t="s">
        <v>158</v>
      </c>
      <c r="B27" s="61" t="s">
        <v>109</v>
      </c>
      <c r="C27" s="61"/>
      <c r="D27" s="61" t="s">
        <v>99</v>
      </c>
      <c r="E27" s="90">
        <v>30</v>
      </c>
      <c r="F27" s="85" t="s">
        <v>159</v>
      </c>
      <c r="G27" s="88"/>
      <c r="H27" s="87"/>
      <c r="I27" s="87"/>
      <c r="J27" s="87"/>
      <c r="K27" s="87" t="s">
        <v>160</v>
      </c>
      <c r="L27" s="87"/>
      <c r="M27" s="87"/>
      <c r="N27" s="87"/>
      <c r="O27" s="87"/>
      <c r="P27" s="87"/>
      <c r="Q27" s="87"/>
      <c r="R27" s="89"/>
      <c r="S27" s="61" t="s">
        <v>112</v>
      </c>
      <c r="T27" s="91">
        <v>2</v>
      </c>
      <c r="W27" s="93"/>
      <c r="X27" s="62">
        <f xml:space="preserve"> ROUND(U27,2)+ROUND(V27,2)+ROUND(W27,2)</f>
        <v>0</v>
      </c>
      <c r="AA27" s="62">
        <f xml:space="preserve"> ROUND(ROUND(T27,3)*X27,2)</f>
        <v>0</v>
      </c>
      <c r="AB27" s="95">
        <v>0.2</v>
      </c>
      <c r="AC27" s="62">
        <f xml:space="preserve"> ROUND((1+AB27)*ROUND(T27,3)*X27,2)</f>
        <v>0</v>
      </c>
      <c r="AD27">
        <v>4</v>
      </c>
      <c r="AF27" s="96"/>
      <c r="AG27" s="97"/>
    </row>
    <row r="28">
      <c r="A28" t="s">
        <v>161</v>
      </c>
      <c r="B28" s="61" t="s">
        <v>114</v>
      </c>
      <c r="C28" s="61"/>
      <c r="D28" s="61" t="s">
        <v>99</v>
      </c>
      <c r="E28" s="90">
        <v>31</v>
      </c>
      <c r="F28" s="85" t="s">
        <v>162</v>
      </c>
      <c r="G28" s="88"/>
      <c r="H28" s="87"/>
      <c r="I28" s="87"/>
      <c r="J28" s="87"/>
      <c r="K28" s="87" t="s">
        <v>163</v>
      </c>
      <c r="L28" s="87"/>
      <c r="M28" s="87"/>
      <c r="N28" s="87"/>
      <c r="O28" s="87"/>
      <c r="P28" s="87"/>
      <c r="Q28" s="87"/>
      <c r="R28" s="89"/>
      <c r="S28" s="61" t="s">
        <v>112</v>
      </c>
      <c r="T28" s="91">
        <v>2</v>
      </c>
      <c r="W28" s="93"/>
      <c r="X28" s="62">
        <f xml:space="preserve"> ROUND(U28,2)+ROUND(V28,2)+ROUND(W28,2)</f>
        <v>0</v>
      </c>
      <c r="AA28" s="62">
        <f xml:space="preserve"> ROUND(ROUND(T28,3)*X28,2)</f>
        <v>0</v>
      </c>
      <c r="AB28" s="95">
        <v>0.2</v>
      </c>
      <c r="AC28" s="62">
        <f xml:space="preserve"> ROUND((1+AB28)*ROUND(T28,3)*X28,2)</f>
        <v>0</v>
      </c>
      <c r="AD28">
        <v>4</v>
      </c>
      <c r="AF28" s="96"/>
      <c r="AG28" s="97"/>
    </row>
    <row r="29">
      <c r="A29" t="s">
        <v>164</v>
      </c>
      <c r="B29" s="61" t="s">
        <v>109</v>
      </c>
      <c r="C29" s="61"/>
      <c r="D29" s="61" t="s">
        <v>99</v>
      </c>
      <c r="E29" s="90">
        <v>32</v>
      </c>
      <c r="F29" s="85" t="s">
        <v>165</v>
      </c>
      <c r="G29" s="88"/>
      <c r="H29" s="87"/>
      <c r="I29" s="87"/>
      <c r="J29" s="87"/>
      <c r="K29" s="87" t="s">
        <v>166</v>
      </c>
      <c r="L29" s="87"/>
      <c r="M29" s="87"/>
      <c r="N29" s="87"/>
      <c r="O29" s="87"/>
      <c r="P29" s="87"/>
      <c r="Q29" s="87"/>
      <c r="R29" s="89"/>
      <c r="S29" s="61" t="s">
        <v>167</v>
      </c>
      <c r="T29" s="99">
        <v>1</v>
      </c>
      <c r="W29" s="93"/>
      <c r="X29" s="62">
        <f xml:space="preserve"> ROUND(U29,2)+ROUND(V29,2)+ROUND(W29,2)</f>
        <v>0</v>
      </c>
      <c r="AA29" s="62">
        <f xml:space="preserve"> ROUND(ROUND(T29,3)*X29,2)</f>
        <v>0</v>
      </c>
      <c r="AB29" s="95">
        <v>0.2</v>
      </c>
      <c r="AC29" s="62">
        <f xml:space="preserve"> ROUND((1+AB29)*ROUND(T29,3)*X29,2)</f>
        <v>0</v>
      </c>
      <c r="AD29">
        <v>4</v>
      </c>
      <c r="AF29" s="96"/>
      <c r="AG29" s="97"/>
    </row>
    <row r="30">
      <c r="A30" t="s">
        <v>168</v>
      </c>
      <c r="B30" s="61" t="s">
        <v>109</v>
      </c>
      <c r="C30" s="61"/>
      <c r="D30" s="61" t="s">
        <v>99</v>
      </c>
      <c r="E30" s="90">
        <v>33</v>
      </c>
      <c r="F30" s="85" t="s">
        <v>169</v>
      </c>
      <c r="G30" s="88"/>
      <c r="H30" s="87"/>
      <c r="I30" s="87"/>
      <c r="J30" s="87"/>
      <c r="K30" s="87" t="s">
        <v>170</v>
      </c>
      <c r="L30" s="87"/>
      <c r="M30" s="87"/>
      <c r="N30" s="87"/>
      <c r="O30" s="87"/>
      <c r="P30" s="87"/>
      <c r="Q30" s="87"/>
      <c r="R30" s="89"/>
      <c r="S30" s="61" t="s">
        <v>167</v>
      </c>
      <c r="T30" s="99">
        <v>1</v>
      </c>
      <c r="W30" s="93"/>
      <c r="X30" s="62">
        <f xml:space="preserve"> ROUND(U30,2)+ROUND(V30,2)+ROUND(W30,2)</f>
        <v>0</v>
      </c>
      <c r="AA30" s="62">
        <f xml:space="preserve"> ROUND(ROUND(T30,3)*X30,2)</f>
        <v>0</v>
      </c>
      <c r="AB30" s="95">
        <v>0.2</v>
      </c>
      <c r="AC30" s="62">
        <f xml:space="preserve"> ROUND((1+AB30)*ROUND(T30,3)*X30,2)</f>
        <v>0</v>
      </c>
      <c r="AD30">
        <v>4</v>
      </c>
      <c r="AF30" s="96"/>
      <c r="AG30" s="97"/>
    </row>
    <row r="31">
      <c r="A31" t="s">
        <v>171</v>
      </c>
      <c r="B31" s="80" t="s">
        <v>102</v>
      </c>
      <c r="C31" s="80"/>
      <c r="D31" s="80" t="s">
        <v>99</v>
      </c>
      <c r="E31" s="83"/>
      <c r="F31" s="81" t="s">
        <v>173</v>
      </c>
      <c r="G31" s="83"/>
      <c r="H31" s="83"/>
      <c r="I31" s="80" t="s">
        <v>172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  <c r="U31" s="83"/>
      <c r="V31" s="83"/>
      <c r="W31" s="84"/>
      <c r="X31" s="83"/>
      <c r="Y31" s="98">
        <f xml:space="preserve"> SUM(Y32:Y33)</f>
        <v>0</v>
      </c>
      <c r="Z31" s="98">
        <f xml:space="preserve"> SUM(Z32:Z33)</f>
        <v>0</v>
      </c>
      <c r="AA31" s="98">
        <f xml:space="preserve"> SUM(AA32:AA33)</f>
        <v>0</v>
      </c>
      <c r="AB31" s="83"/>
      <c r="AC31" s="98">
        <f xml:space="preserve"> SUM(AC32:AC33)</f>
        <v>0</v>
      </c>
      <c r="AD31">
        <v>2</v>
      </c>
      <c r="AF31" s="83"/>
      <c r="AG31" s="83"/>
    </row>
    <row r="32">
      <c r="A32" t="s">
        <v>174</v>
      </c>
      <c r="B32" s="64" t="s">
        <v>109</v>
      </c>
      <c r="C32" s="61"/>
      <c r="D32" s="61" t="s">
        <v>99</v>
      </c>
      <c r="E32" s="106"/>
      <c r="F32" s="108"/>
      <c r="G32" s="102"/>
      <c r="H32" s="101"/>
      <c r="I32" s="101"/>
      <c r="J32" s="104"/>
      <c r="K32" s="104"/>
      <c r="L32" s="104"/>
      <c r="M32" s="104"/>
      <c r="N32" s="104"/>
      <c r="O32" s="104"/>
      <c r="P32" s="104"/>
      <c r="Q32" s="104"/>
      <c r="R32" s="105"/>
      <c r="S32" s="64"/>
      <c r="T32" s="99">
        <v>1</v>
      </c>
      <c r="W32" s="93"/>
      <c r="X32" s="62">
        <f xml:space="preserve"> ROUND(U32,2)+ROUND(V32,2)+ROUND(W32,2)</f>
        <v>0</v>
      </c>
      <c r="AA32" s="62">
        <f xml:space="preserve"> ROUND(ROUND(T32,3)*X32,2)</f>
        <v>0</v>
      </c>
      <c r="AB32" s="95">
        <v>0.2</v>
      </c>
      <c r="AC32" s="62">
        <f xml:space="preserve"> ROUND((1+AB32)*ROUND(T32,3)*X32,2)</f>
        <v>0</v>
      </c>
      <c r="AD32">
        <v>3</v>
      </c>
      <c r="AF32" s="96"/>
      <c r="AG32" s="97"/>
    </row>
    <row r="33">
      <c r="A33" t="s">
        <v>175</v>
      </c>
      <c r="B33" s="64" t="s">
        <v>109</v>
      </c>
      <c r="C33" s="61"/>
      <c r="D33" s="61" t="s">
        <v>99</v>
      </c>
      <c r="E33" s="106"/>
      <c r="F33" s="108"/>
      <c r="G33" s="102"/>
      <c r="H33" s="101"/>
      <c r="I33" s="101"/>
      <c r="J33" s="104"/>
      <c r="K33" s="104"/>
      <c r="L33" s="104"/>
      <c r="M33" s="104"/>
      <c r="N33" s="104"/>
      <c r="O33" s="104"/>
      <c r="P33" s="104"/>
      <c r="Q33" s="104"/>
      <c r="R33" s="105"/>
      <c r="S33" s="64"/>
      <c r="T33" s="99">
        <v>1</v>
      </c>
      <c r="W33" s="93"/>
      <c r="X33" s="62">
        <f xml:space="preserve"> ROUND(U33,2)+ROUND(V33,2)+ROUND(W33,2)</f>
        <v>0</v>
      </c>
      <c r="AA33" s="62">
        <f xml:space="preserve"> ROUND(ROUND(T33,3)*X33,2)</f>
        <v>0</v>
      </c>
      <c r="AB33" s="95">
        <v>0.2</v>
      </c>
      <c r="AC33" s="62">
        <f xml:space="preserve"> ROUND((1+AB33)*ROUND(T33,3)*X33,2)</f>
        <v>0</v>
      </c>
      <c r="AD33">
        <v>3</v>
      </c>
      <c r="AF33" s="96"/>
      <c r="AG33" s="97"/>
    </row>
  </sheetData>
  <sheetProtection password="DE4B" sheet="1" objects="1" formatCells="0" formatColumns="0" formatRows="0" autoFilter="0"/>
  <autoFilter ref="B5:AG5"/>
  <mergeCells>
    <mergeCell ref="B5:B7"/>
    <mergeCell ref="C5:C7"/>
    <mergeCell ref="F5:F7"/>
    <mergeCell ref="G5:R7"/>
    <mergeCell ref="S5:S7"/>
    <mergeCell ref="D5:D7"/>
    <mergeCell ref="E5:E7"/>
    <mergeCell ref="T5:T7"/>
    <mergeCell ref="AA5:AA7"/>
    <mergeCell ref="AF5:AF7"/>
    <mergeCell ref="U5:U7"/>
    <mergeCell ref="V5:V7"/>
    <mergeCell ref="Z5:Z7"/>
    <mergeCell ref="Y5:Y7"/>
    <mergeCell ref="W5:W7"/>
    <mergeCell ref="X5:X7"/>
    <mergeCell ref="AC5:AC7"/>
    <mergeCell ref="AB5:AB7"/>
    <mergeCell ref="AE5:AE7"/>
    <mergeCell ref="AA4:AF4"/>
    <mergeCell ref="AA1:AF1"/>
    <mergeCell ref="AA2:AF2"/>
    <mergeCell ref="AA3:AF3"/>
    <mergeCell ref="AG5:AG7"/>
    <mergeCell ref="G8:R8"/>
    <mergeCell ref="H9:R9"/>
    <mergeCell ref="I10:R10"/>
    <mergeCell ref="J11:R11"/>
    <mergeCell ref="K12:R12"/>
    <mergeCell ref="K13:R13"/>
    <mergeCell ref="K14:R14"/>
    <mergeCell ref="K15:R15"/>
    <mergeCell ref="J16:R16"/>
    <mergeCell ref="K17:R17"/>
    <mergeCell ref="K18:R18"/>
    <mergeCell ref="K19:R19"/>
    <mergeCell ref="K20:R20"/>
    <mergeCell ref="I21:R21"/>
    <mergeCell ref="J22:R22"/>
    <mergeCell ref="K23:R23"/>
    <mergeCell ref="K24:R24"/>
    <mergeCell ref="K25:R25"/>
    <mergeCell ref="K26:R26"/>
    <mergeCell ref="K27:R27"/>
    <mergeCell ref="K28:R28"/>
    <mergeCell ref="K29:R29"/>
    <mergeCell ref="K30:R30"/>
    <mergeCell ref="I31:R31"/>
    <mergeCell ref="J32:R32"/>
    <mergeCell ref="J33:R33"/>
  </mergeCells>
  <pageMargins left="0.7" right="0.7" top="0.787401575" bottom="0.787401575" header="0.3" footer="0.3"/>
  <pageSetup paperSize="9" scale="47" fitToHeight="0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B1:D7"/>
  <sheetViews>
    <sheetView showGridLines="0" topLeftCell="A1" workbookViewId="0">
      <selection activeCell="A3" sqref="A3"/>
    </sheetView>
  </sheetViews>
  <sheetFormatPr defaultColWidth="9.140625" defaultRowHeight="15"/>
  <cols>
    <col min="1" max="1" width="2.75" customWidth="1"/>
    <col min="2" max="2" width="15.75" customWidth="1"/>
    <col min="3" max="3" width="65.75" customWidth="1"/>
    <col min="4" max="4" width="14.75" customWidth="1"/>
  </cols>
  <sheetData>
    <row r="1" ht="52.5" customHeight="1"/>
    <row r="2" ht="18.75">
      <c r="B2" s="1" t="s">
        <v>36</v>
      </c>
    </row>
    <row r="3" ht="6.95" customHeight="1"/>
    <row r="4">
      <c r="B4" s="47" t="s">
        <v>8</v>
      </c>
      <c r="C4" s="47" t="s">
        <v>9</v>
      </c>
      <c r="D4" s="47" t="s">
        <v>32</v>
      </c>
    </row>
    <row r="5">
      <c r="B5" s="49"/>
      <c r="C5" s="49"/>
      <c r="D5" s="49"/>
    </row>
    <row r="6">
      <c r="B6" s="61" t="s">
        <v>99</v>
      </c>
      <c r="C6" s="111" t="s">
        <v>100</v>
      </c>
      <c r="D6" s="62">
        <f xml:space="preserve"> 'Rozpočet'!AA9</f>
        <v>0</v>
      </c>
    </row>
    <row r="7">
      <c r="B7" s="112"/>
      <c r="C7" s="112"/>
      <c r="D7" s="114">
        <f xml:space="preserve"> D6</f>
        <v>0</v>
      </c>
    </row>
  </sheetData>
  <sheetProtection password="DE4B" sheet="1" objects="1" formatCells="0" formatColumns="0" formatRows="0" autoFilter="0"/>
  <mergeCells>
    <mergeCell ref="D4:D5"/>
    <mergeCell ref="C4:C5"/>
    <mergeCell ref="B4:B5"/>
  </mergeCells>
  <pageMargins left="0.7" right="0.7" top="0.787401575" bottom="0.787401575" header="0.3" footer="0.3"/>
  <pageSetup paperSize="9" orientation="landscape" verticalDpi="0" r:id="fl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N51"/>
  <sheetViews>
    <sheetView showGridLines="0" topLeftCell="A1" workbookViewId="0">
      <selection activeCell="A4" sqref="A4"/>
    </sheetView>
  </sheetViews>
  <sheetFormatPr defaultColWidth="9.140625" defaultRowHeight="15"/>
  <sheetData>
    <row r="1" ht="52.5" customHeight="1"/>
    <row r="3" ht="26.25">
      <c r="A3" s="22" t="s">
        <v>37</v>
      </c>
      <c r="B3" s="116"/>
      <c r="C3" s="116"/>
      <c r="D3" s="116"/>
      <c r="E3" s="116"/>
      <c r="F3" s="116"/>
      <c r="G3" s="116"/>
      <c r="H3" s="116"/>
      <c r="I3" s="116"/>
    </row>
    <row r="4">
      <c r="A4" s="116"/>
      <c r="B4" s="116"/>
      <c r="C4" s="116"/>
      <c r="D4" s="116"/>
      <c r="E4" s="116"/>
      <c r="F4" s="116"/>
      <c r="G4" s="116"/>
      <c r="H4" s="116"/>
      <c r="I4" s="116"/>
    </row>
    <row r="5" ht="15.75">
      <c r="A5" s="116"/>
      <c r="B5" s="117" t="s">
        <v>38</v>
      </c>
      <c r="C5" s="116"/>
      <c r="D5" s="116"/>
      <c r="E5" s="116"/>
      <c r="F5" s="116"/>
      <c r="G5" s="116"/>
      <c r="H5" s="116"/>
      <c r="I5" s="116"/>
    </row>
    <row r="6">
      <c r="A6" s="116"/>
      <c r="B6" s="118" t="s">
        <v>77</v>
      </c>
      <c r="C6" s="116"/>
      <c r="D6" s="116"/>
      <c r="E6" s="116"/>
      <c r="F6" s="116"/>
      <c r="G6" s="116"/>
      <c r="H6" s="116"/>
      <c r="I6" s="116"/>
    </row>
    <row r="7">
      <c r="A7" s="116"/>
      <c r="B7" s="116"/>
      <c r="C7" s="119" t="s">
        <v>75</v>
      </c>
      <c r="D7" s="116"/>
      <c r="E7" s="116"/>
      <c r="F7" s="116"/>
      <c r="G7" s="116"/>
      <c r="H7" s="116"/>
      <c r="I7" s="116"/>
    </row>
    <row r="8" ht="15.75">
      <c r="A8" s="116"/>
      <c r="B8" s="117" t="s">
        <v>39</v>
      </c>
      <c r="C8" s="116"/>
      <c r="D8" s="116"/>
      <c r="E8" s="116"/>
      <c r="F8" s="116"/>
      <c r="G8" s="116"/>
      <c r="H8" s="116"/>
      <c r="I8" s="116"/>
    </row>
    <row r="9">
      <c r="A9" s="116"/>
      <c r="B9" s="118" t="s">
        <v>40</v>
      </c>
      <c r="C9" s="116"/>
      <c r="D9" s="116"/>
      <c r="E9" s="116"/>
      <c r="F9" s="116"/>
      <c r="G9" s="116"/>
      <c r="H9" s="116"/>
      <c r="I9" s="116"/>
    </row>
    <row r="10">
      <c r="A10" s="116"/>
      <c r="B10" s="116"/>
      <c r="C10" s="119" t="s">
        <v>41</v>
      </c>
      <c r="D10" s="116"/>
      <c r="E10" s="116"/>
      <c r="F10" s="116"/>
      <c r="G10" s="116"/>
      <c r="H10" s="116"/>
      <c r="I10" s="116"/>
    </row>
    <row r="11">
      <c r="A11" s="116"/>
      <c r="B11" s="116"/>
      <c r="C11" s="119" t="s">
        <v>67</v>
      </c>
      <c r="D11" s="116"/>
      <c r="E11" s="116"/>
      <c r="F11" s="116"/>
      <c r="G11" s="116"/>
      <c r="H11" s="116"/>
      <c r="I11" s="116"/>
    </row>
    <row r="12">
      <c r="A12" s="116"/>
      <c r="B12" s="116"/>
      <c r="C12" s="120"/>
      <c r="D12" s="116"/>
      <c r="E12" s="116"/>
      <c r="F12" s="116"/>
      <c r="G12" s="116"/>
      <c r="H12" s="116"/>
      <c r="I12" s="116"/>
    </row>
    <row r="13">
      <c r="A13" s="116"/>
      <c r="B13" s="118" t="s">
        <v>42</v>
      </c>
      <c r="C13" s="116"/>
      <c r="D13" s="116"/>
      <c r="E13" s="116"/>
      <c r="F13" s="116"/>
      <c r="G13" s="116"/>
      <c r="H13" s="116"/>
      <c r="I13" s="116"/>
    </row>
    <row r="14">
      <c r="A14" s="116"/>
      <c r="B14" s="116"/>
      <c r="C14" s="119" t="s">
        <v>43</v>
      </c>
      <c r="D14" s="116"/>
      <c r="E14" s="116"/>
      <c r="F14" s="116"/>
      <c r="G14" s="116"/>
      <c r="H14" s="116"/>
      <c r="I14" s="116"/>
    </row>
    <row r="15">
      <c r="A15" s="116"/>
      <c r="B15" s="116"/>
      <c r="C15" s="116"/>
      <c r="D15" s="116"/>
      <c r="E15" s="116"/>
      <c r="F15" s="116"/>
      <c r="G15" s="116"/>
      <c r="H15" s="116"/>
      <c r="I15" s="116"/>
    </row>
    <row r="16" ht="15.75">
      <c r="A16" s="116"/>
      <c r="B16" s="117" t="s">
        <v>44</v>
      </c>
      <c r="C16" s="116"/>
      <c r="D16" s="116"/>
      <c r="E16" s="116"/>
      <c r="F16" s="116"/>
      <c r="G16" s="116"/>
      <c r="H16" s="116"/>
      <c r="I16" s="116"/>
    </row>
    <row r="17">
      <c r="A17" s="116"/>
      <c r="B17" s="118" t="s">
        <v>45</v>
      </c>
      <c r="C17" s="116"/>
      <c r="D17" s="116"/>
      <c r="E17" s="116"/>
      <c r="F17" s="116"/>
      <c r="G17" s="116"/>
      <c r="H17" s="116"/>
      <c r="I17" s="116"/>
    </row>
    <row r="18">
      <c r="A18" s="116"/>
      <c r="B18" s="116"/>
      <c r="C18" s="119" t="s">
        <v>46</v>
      </c>
      <c r="D18" s="116"/>
      <c r="E18" s="116"/>
      <c r="F18" s="116"/>
      <c r="G18" s="116"/>
      <c r="H18" s="116"/>
      <c r="I18" s="116"/>
      <c r="J18" s="121"/>
      <c r="K18" s="121"/>
      <c r="L18" s="121"/>
      <c r="M18" s="121"/>
      <c r="N18" s="121"/>
    </row>
    <row r="19">
      <c r="A19" s="116"/>
      <c r="B19" s="116"/>
      <c r="C19" s="119" t="s">
        <v>47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>
      <c r="A20" s="116"/>
      <c r="B20" s="116"/>
      <c r="C20" s="119" t="s">
        <v>48</v>
      </c>
      <c r="D20" s="116"/>
      <c r="E20" s="116"/>
      <c r="F20" s="116"/>
      <c r="G20" s="116"/>
      <c r="H20" s="116"/>
      <c r="I20" s="116"/>
      <c r="J20" s="121"/>
      <c r="K20" s="121"/>
      <c r="L20" s="121"/>
      <c r="M20" s="121"/>
      <c r="N20" s="121"/>
    </row>
    <row r="21">
      <c r="A21" s="116"/>
      <c r="B21" s="116"/>
      <c r="C21" s="119" t="s">
        <v>49</v>
      </c>
      <c r="D21" s="116"/>
      <c r="E21" s="116"/>
      <c r="F21" s="116"/>
      <c r="G21" s="116"/>
      <c r="H21" s="116"/>
      <c r="I21" s="116"/>
      <c r="J21" s="121"/>
      <c r="K21" s="121"/>
      <c r="L21" s="121"/>
      <c r="M21" s="121"/>
      <c r="N21" s="121"/>
    </row>
    <row r="22">
      <c r="A22" s="116"/>
      <c r="B22" s="116"/>
      <c r="C22" s="119" t="s">
        <v>50</v>
      </c>
      <c r="D22" s="116"/>
      <c r="E22" s="116"/>
      <c r="F22" s="116"/>
      <c r="G22" s="116"/>
      <c r="H22" s="116"/>
      <c r="I22" s="116"/>
      <c r="J22" s="121"/>
      <c r="K22" s="121"/>
      <c r="L22" s="121"/>
      <c r="M22" s="121"/>
      <c r="N22" s="121"/>
    </row>
    <row r="23">
      <c r="A23" s="116"/>
      <c r="B23" s="116"/>
      <c r="C23" s="119" t="s">
        <v>51</v>
      </c>
      <c r="D23" s="116"/>
      <c r="E23" s="116"/>
      <c r="F23" s="116"/>
      <c r="G23" s="116"/>
      <c r="H23" s="116"/>
      <c r="I23" s="116"/>
      <c r="J23" s="121"/>
      <c r="K23" s="121"/>
      <c r="L23" s="121"/>
      <c r="M23" s="121"/>
      <c r="N23" s="121"/>
    </row>
    <row r="24">
      <c r="A24" s="116"/>
      <c r="B24" s="116"/>
      <c r="C24" s="119" t="s">
        <v>52</v>
      </c>
      <c r="D24" s="116"/>
      <c r="E24" s="116"/>
      <c r="F24" s="116"/>
      <c r="G24" s="116"/>
      <c r="H24" s="116"/>
      <c r="I24" s="116"/>
      <c r="J24" s="121"/>
      <c r="K24" s="121"/>
      <c r="L24" s="121"/>
      <c r="M24" s="121"/>
      <c r="N24" s="121"/>
    </row>
    <row r="25">
      <c r="A25" s="116"/>
      <c r="B25" s="123"/>
      <c r="C25" s="124"/>
      <c r="D25" s="124"/>
      <c r="E25" s="124"/>
      <c r="F25" s="124"/>
      <c r="G25" s="124"/>
      <c r="H25" s="124"/>
      <c r="I25" s="124"/>
      <c r="J25" s="121"/>
      <c r="K25" s="121"/>
      <c r="L25" s="121"/>
      <c r="M25" s="121"/>
      <c r="N25" s="121"/>
    </row>
    <row r="26" ht="15.75">
      <c r="A26" s="116"/>
      <c r="B26" s="117" t="s">
        <v>53</v>
      </c>
      <c r="C26" s="124"/>
      <c r="D26" s="124"/>
      <c r="E26" s="124"/>
      <c r="F26" s="124"/>
      <c r="G26" s="124"/>
      <c r="H26" s="124"/>
      <c r="I26" s="124"/>
      <c r="J26" s="121"/>
      <c r="K26" s="121"/>
      <c r="L26" s="121"/>
      <c r="M26" s="121"/>
      <c r="N26" s="121"/>
    </row>
    <row r="27">
      <c r="A27" s="116"/>
      <c r="B27" s="118" t="s">
        <v>54</v>
      </c>
      <c r="C27" s="118"/>
      <c r="D27" s="118"/>
      <c r="E27" s="124"/>
      <c r="F27" s="124"/>
      <c r="G27" s="124"/>
      <c r="H27" s="124"/>
      <c r="I27" s="124"/>
      <c r="J27" s="121"/>
      <c r="K27" s="121"/>
      <c r="L27" s="121"/>
      <c r="M27" s="121"/>
      <c r="N27" s="121"/>
    </row>
    <row r="28">
      <c r="A28" s="116"/>
      <c r="B28" s="124"/>
      <c r="C28" s="125" t="s">
        <v>55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>
      <c r="A29" s="116"/>
      <c r="B29" s="116"/>
      <c r="C29" s="125" t="s">
        <v>56</v>
      </c>
      <c r="D29" s="126"/>
      <c r="E29" s="126"/>
      <c r="F29" s="126"/>
      <c r="G29" s="126"/>
      <c r="H29" s="126"/>
      <c r="I29" s="126"/>
      <c r="J29" s="121"/>
      <c r="K29" s="121"/>
      <c r="L29" s="121"/>
      <c r="M29" s="121"/>
      <c r="N29" s="121"/>
    </row>
    <row r="31">
      <c r="A31" s="121"/>
      <c r="B31" s="121"/>
      <c r="C31" s="121"/>
      <c r="D31" s="126"/>
      <c r="E31" s="126"/>
      <c r="F31" s="126"/>
      <c r="G31" s="126"/>
      <c r="H31" s="126"/>
      <c r="I31" s="126"/>
      <c r="J31" s="121"/>
      <c r="K31" s="121"/>
      <c r="L31" s="121"/>
      <c r="M31" s="121"/>
      <c r="N31" s="121"/>
    </row>
    <row r="32" ht="26.25">
      <c r="A32" s="22" t="s">
        <v>16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</row>
    <row r="34" ht="15.75">
      <c r="B34" s="127" t="s">
        <v>57</v>
      </c>
      <c r="C34" s="121"/>
    </row>
    <row r="35">
      <c r="B35" s="118" t="s">
        <v>58</v>
      </c>
      <c r="C35" s="121"/>
    </row>
    <row r="36">
      <c r="B36" s="121"/>
      <c r="C36" s="125" t="s">
        <v>68</v>
      </c>
    </row>
    <row r="38" ht="15.75">
      <c r="B38" s="127" t="s">
        <v>59</v>
      </c>
      <c r="C38" s="121"/>
    </row>
    <row r="39">
      <c r="B39" s="118" t="s">
        <v>60</v>
      </c>
      <c r="C39" s="121"/>
    </row>
    <row r="40">
      <c r="B40" s="121"/>
      <c r="C40" s="125" t="s">
        <v>69</v>
      </c>
    </row>
    <row r="41">
      <c r="B41" s="121"/>
      <c r="C41" s="125" t="s">
        <v>61</v>
      </c>
    </row>
    <row r="43" ht="15.75">
      <c r="B43" s="127" t="s">
        <v>62</v>
      </c>
      <c r="C43" s="121"/>
    </row>
    <row r="44">
      <c r="B44" s="121" t="s">
        <v>63</v>
      </c>
      <c r="C44" s="121"/>
    </row>
    <row r="45">
      <c r="B45" s="121"/>
      <c r="C45" s="125" t="s">
        <v>70</v>
      </c>
    </row>
    <row r="46">
      <c r="B46" s="121"/>
      <c r="C46" s="125" t="s">
        <v>71</v>
      </c>
    </row>
    <row r="48" ht="15.75">
      <c r="B48" s="127" t="s">
        <v>64</v>
      </c>
      <c r="C48" s="121"/>
    </row>
    <row r="49">
      <c r="B49" s="121" t="s">
        <v>65</v>
      </c>
      <c r="C49" s="121"/>
    </row>
    <row r="50">
      <c r="C50" s="125" t="s">
        <v>72</v>
      </c>
    </row>
    <row r="51">
      <c r="C51" s="125" t="s">
        <v>66</v>
      </c>
    </row>
  </sheetData>
  <sheetProtection password="DE4B" sheet="1" objects="1" formatCells="0" formatColumns="0" formatRows="0" autoFilter="0"/>
  <pageMargins left="0.7" right="0.7" top="0.787401575" bottom="0.7874015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1</DocSecurity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Info</vt:lpstr>
      <vt:lpstr>Rozpočet</vt:lpstr>
      <vt:lpstr>Rekapitulácia</vt:lpstr>
      <vt:lpstr>Pokyny</vt:lpstr>
    </vt:vector>
  </TitlesOfParts>
  <AppVersion>06.0025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2020-06-16T10:55:48Z</dcterms:created>
  <dcterms:modified xsi:type="dcterms:W3CDTF">2020-06-16T10:55:48Z</dcterms:modified>
</cp:coreProperties>
</file>