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everní strana" sheetId="1" r:id="rId1"/>
    <sheet name="východní strana" sheetId="2" r:id="rId2"/>
    <sheet name="jižní strana" sheetId="3" r:id="rId3"/>
    <sheet name="Západní strana" sheetId="4" r:id="rId4"/>
    <sheet name="rekonstrukce dlažby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N157" i="5"/>
  <c r="N156"/>
  <c r="N153"/>
  <c r="N152"/>
  <c r="N148"/>
  <c r="N147"/>
  <c r="N143"/>
  <c r="N142"/>
  <c r="N89" s="1"/>
  <c r="N141"/>
  <c r="N138"/>
  <c r="N137"/>
  <c r="N131"/>
  <c r="N130"/>
  <c r="N129"/>
  <c r="N128"/>
  <c r="N127"/>
  <c r="N123"/>
  <c r="N119"/>
  <c r="N115"/>
  <c r="N114"/>
  <c r="N113"/>
  <c r="N112"/>
  <c r="M109"/>
  <c r="F109"/>
  <c r="F108"/>
  <c r="F106"/>
  <c r="F104"/>
  <c r="L95"/>
  <c r="N91"/>
  <c r="N90"/>
  <c r="N88"/>
  <c r="N87"/>
  <c r="N86"/>
  <c r="N85"/>
  <c r="M81"/>
  <c r="F78"/>
  <c r="F76"/>
  <c r="H33"/>
  <c r="H32"/>
  <c r="H31"/>
  <c r="M30"/>
  <c r="H30"/>
  <c r="M29"/>
  <c r="H29"/>
  <c r="M25"/>
  <c r="M24"/>
  <c r="M27" s="1"/>
  <c r="L35" s="1"/>
  <c r="O15"/>
  <c r="E15"/>
  <c r="M108" s="1"/>
  <c r="O14"/>
  <c r="O6"/>
  <c r="M106" s="1"/>
  <c r="F3"/>
  <c r="F103" s="1"/>
  <c r="N162" i="4"/>
  <c r="N161"/>
  <c r="N160"/>
  <c r="N159"/>
  <c r="N156"/>
  <c r="N155"/>
  <c r="N154"/>
  <c r="N153"/>
  <c r="N152"/>
  <c r="N151"/>
  <c r="N148"/>
  <c r="N147"/>
  <c r="N89" s="1"/>
  <c r="N144"/>
  <c r="N143"/>
  <c r="N140"/>
  <c r="N134"/>
  <c r="N133"/>
  <c r="N130"/>
  <c r="N129"/>
  <c r="N128"/>
  <c r="N127"/>
  <c r="N126"/>
  <c r="N122"/>
  <c r="N121"/>
  <c r="N117"/>
  <c r="N116"/>
  <c r="N115"/>
  <c r="N114"/>
  <c r="N85" s="1"/>
  <c r="M111"/>
  <c r="F111"/>
  <c r="F110"/>
  <c r="M108"/>
  <c r="F108"/>
  <c r="F106"/>
  <c r="F105"/>
  <c r="N93"/>
  <c r="N92"/>
  <c r="N91"/>
  <c r="N90"/>
  <c r="N88"/>
  <c r="N87"/>
  <c r="N86"/>
  <c r="M81"/>
  <c r="F81"/>
  <c r="M80"/>
  <c r="F80"/>
  <c r="F78"/>
  <c r="F76"/>
  <c r="H33"/>
  <c r="H32"/>
  <c r="H31"/>
  <c r="M30"/>
  <c r="H30"/>
  <c r="M29"/>
  <c r="H29"/>
  <c r="M25"/>
  <c r="O15"/>
  <c r="E15"/>
  <c r="M110" s="1"/>
  <c r="O14"/>
  <c r="O6"/>
  <c r="M78" s="1"/>
  <c r="F3"/>
  <c r="F75" s="1"/>
  <c r="N169" i="3"/>
  <c r="N168"/>
  <c r="N167"/>
  <c r="N166"/>
  <c r="N163"/>
  <c r="N162"/>
  <c r="N161"/>
  <c r="N160"/>
  <c r="N159"/>
  <c r="N90" s="1"/>
  <c r="N158"/>
  <c r="N157"/>
  <c r="N154"/>
  <c r="N153"/>
  <c r="N149"/>
  <c r="N148"/>
  <c r="N145"/>
  <c r="N139"/>
  <c r="N138"/>
  <c r="N134"/>
  <c r="N132"/>
  <c r="N131"/>
  <c r="N130"/>
  <c r="N129"/>
  <c r="N128"/>
  <c r="N122"/>
  <c r="N121"/>
  <c r="N117"/>
  <c r="N116"/>
  <c r="N87" s="1"/>
  <c r="N115"/>
  <c r="N114"/>
  <c r="M111"/>
  <c r="F111"/>
  <c r="M110"/>
  <c r="F110"/>
  <c r="F108"/>
  <c r="F106"/>
  <c r="N93"/>
  <c r="N92"/>
  <c r="N91"/>
  <c r="N89"/>
  <c r="N88"/>
  <c r="N86"/>
  <c r="N85"/>
  <c r="L97" s="1"/>
  <c r="M81"/>
  <c r="F81"/>
  <c r="F80"/>
  <c r="F78"/>
  <c r="F76"/>
  <c r="H33"/>
  <c r="H32"/>
  <c r="H31"/>
  <c r="M30"/>
  <c r="H30"/>
  <c r="M29"/>
  <c r="H29"/>
  <c r="M25"/>
  <c r="O15"/>
  <c r="E15"/>
  <c r="M80" s="1"/>
  <c r="O14"/>
  <c r="O6"/>
  <c r="M78" s="1"/>
  <c r="F3"/>
  <c r="F75" s="1"/>
  <c r="N162" i="2"/>
  <c r="N161"/>
  <c r="N160"/>
  <c r="N159"/>
  <c r="N156"/>
  <c r="N155"/>
  <c r="N154"/>
  <c r="N153"/>
  <c r="N152"/>
  <c r="N151"/>
  <c r="N148"/>
  <c r="N147"/>
  <c r="N144"/>
  <c r="N143"/>
  <c r="N140"/>
  <c r="N134"/>
  <c r="N133"/>
  <c r="N130"/>
  <c r="N129"/>
  <c r="N128"/>
  <c r="N127"/>
  <c r="N126"/>
  <c r="N122"/>
  <c r="N121"/>
  <c r="N117"/>
  <c r="N116"/>
  <c r="N87" s="1"/>
  <c r="N115"/>
  <c r="N114"/>
  <c r="M111"/>
  <c r="F108"/>
  <c r="F106"/>
  <c r="N93"/>
  <c r="N92"/>
  <c r="N91"/>
  <c r="N90"/>
  <c r="N89"/>
  <c r="N88"/>
  <c r="N86"/>
  <c r="N85"/>
  <c r="L97" s="1"/>
  <c r="M81"/>
  <c r="F81"/>
  <c r="F80"/>
  <c r="F78"/>
  <c r="F76"/>
  <c r="H33"/>
  <c r="H32"/>
  <c r="H31"/>
  <c r="M30"/>
  <c r="H30"/>
  <c r="M29"/>
  <c r="H29"/>
  <c r="M27"/>
  <c r="L35" s="1"/>
  <c r="M25"/>
  <c r="M24"/>
  <c r="O15"/>
  <c r="E15"/>
  <c r="M110" s="1"/>
  <c r="O14"/>
  <c r="O6"/>
  <c r="M78" s="1"/>
  <c r="F3"/>
  <c r="F75" s="1"/>
  <c r="N59" i="1"/>
  <c r="N58"/>
  <c r="N57"/>
  <c r="N56"/>
  <c r="N53"/>
  <c r="N52"/>
  <c r="N51"/>
  <c r="N50"/>
  <c r="N49"/>
  <c r="N48"/>
  <c r="N45"/>
  <c r="N44"/>
  <c r="N41"/>
  <c r="N40"/>
  <c r="N37"/>
  <c r="N32"/>
  <c r="N31"/>
  <c r="N28"/>
  <c r="N27"/>
  <c r="N26"/>
  <c r="N25"/>
  <c r="N24"/>
  <c r="N20"/>
  <c r="N19"/>
  <c r="N15"/>
  <c r="N14"/>
  <c r="N13"/>
  <c r="N12"/>
  <c r="M9"/>
  <c r="F9"/>
  <c r="M8"/>
  <c r="F8"/>
  <c r="M6"/>
  <c r="F6"/>
  <c r="F3"/>
  <c r="M80" i="5" l="1"/>
  <c r="M78"/>
  <c r="F75"/>
  <c r="L97" i="4"/>
  <c r="M24"/>
  <c r="M27" s="1"/>
  <c r="L35" s="1"/>
  <c r="M24" i="3"/>
  <c r="M27" s="1"/>
  <c r="L35" s="1"/>
  <c r="M108"/>
  <c r="F105"/>
  <c r="M80" i="2"/>
  <c r="M108"/>
  <c r="F105"/>
</calcChain>
</file>

<file path=xl/sharedStrings.xml><?xml version="1.0" encoding="utf-8"?>
<sst xmlns="http://schemas.openxmlformats.org/spreadsheetml/2006/main" count="1181" uniqueCount="208">
  <si>
    <t>ROZPOČET</t>
  </si>
  <si>
    <t>Stavba:</t>
  </si>
  <si>
    <t>Objekt:</t>
  </si>
  <si>
    <t>Místo:</t>
  </si>
  <si>
    <t>Datum:</t>
  </si>
  <si>
    <t>Objednatel:</t>
  </si>
  <si>
    <t>Projektant:</t>
  </si>
  <si>
    <t>Zhotovitel:</t>
  </si>
  <si>
    <t>Zpracovatel: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</si>
  <si>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</si>
  <si>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</si>
  <si>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</si>
  <si>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</si>
  <si>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</si>
  <si>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</si>
  <si>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</si>
  <si>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</si>
  <si>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Náklady z rozpočtu</t>
  </si>
  <si>
    <t>HSV - Práce a dodávky HSV</t>
  </si>
  <si>
    <t xml:space="preserve">    1 - Zemní práce</t>
  </si>
  <si>
    <t>15</t>
  </si>
  <si>
    <t>K</t>
  </si>
  <si>
    <t>122202201</t>
  </si>
  <si>
    <t>Odkopávky a prokopávky nezapažené objemu do 100 m3 v hornině tř. 3 - srovnání terénu</t>
  </si>
  <si>
    <t>m3</t>
  </si>
  <si>
    <t/>
  </si>
  <si>
    <t>odkopání zeminy pro vytvoření protispádu od objektu v š 2m:</t>
  </si>
  <si>
    <t>15,55*2*0,4</t>
  </si>
  <si>
    <t>Součet</t>
  </si>
  <si>
    <t>16</t>
  </si>
  <si>
    <t>122202209</t>
  </si>
  <si>
    <t>Příplatek k odkopávkám a prokopávkám pro silnice v hornině tř. 3 za lepivost</t>
  </si>
  <si>
    <t>1</t>
  </si>
  <si>
    <t>132201101</t>
  </si>
  <si>
    <t>Hloubení rýh š do 600 mm v hornině tř. 3 objemu do 100 m3 - ruční výkop</t>
  </si>
  <si>
    <t>Výkop rýhy kolem objektu:</t>
  </si>
  <si>
    <t>(1,45+3,45+12,65+3,45+1,45)*0,4*1,5</t>
  </si>
  <si>
    <t>17</t>
  </si>
  <si>
    <t>162201102</t>
  </si>
  <si>
    <t>Vodorovné přemístění do 50 m výkopku/sypaniny z horniny tř. 1 až 4</t>
  </si>
  <si>
    <t>8</t>
  </si>
  <si>
    <t>162301101</t>
  </si>
  <si>
    <t>Vodorovné přemístění do 500 m výkopku/sypaniny z horniny tř. 1 až 4</t>
  </si>
  <si>
    <t>9</t>
  </si>
  <si>
    <t>167101101</t>
  </si>
  <si>
    <t>Nakládání výkopku z hornin tř. 1 až 4 do 100 m3</t>
  </si>
  <si>
    <t>10</t>
  </si>
  <si>
    <t>171201211</t>
  </si>
  <si>
    <t>Poplatek za uložení odpadu ze sypaniny na skládce (skládkovné)</t>
  </si>
  <si>
    <t>t</t>
  </si>
  <si>
    <t>3</t>
  </si>
  <si>
    <t>175111101</t>
  </si>
  <si>
    <t>Obsypání potrubí ručně sypaninou bez prohození, uloženou do 3 m</t>
  </si>
  <si>
    <t>22,45*0,4*1,5</t>
  </si>
  <si>
    <t>4</t>
  </si>
  <si>
    <t>M</t>
  </si>
  <si>
    <t>583336740</t>
  </si>
  <si>
    <t>kamenivo těžené hrubé frakce 16-32</t>
  </si>
  <si>
    <t>11</t>
  </si>
  <si>
    <t>176110111R</t>
  </si>
  <si>
    <t>Odvoz zeminy na skládku</t>
  </si>
  <si>
    <t>soubor</t>
  </si>
  <si>
    <t xml:space="preserve">20km </t>
  </si>
  <si>
    <t>2 auta x 20km x 2 cesty</t>
  </si>
  <si>
    <t>80*38 = 3040kč</t>
  </si>
  <si>
    <t>18</t>
  </si>
  <si>
    <t>182101101</t>
  </si>
  <si>
    <t>Svahování v zářezech v hornině tř. 1 až 4</t>
  </si>
  <si>
    <t>m2</t>
  </si>
  <si>
    <t>15,55*2</t>
  </si>
  <si>
    <t xml:space="preserve">    2 - Zakládání</t>
  </si>
  <si>
    <t>2</t>
  </si>
  <si>
    <t>212755214</t>
  </si>
  <si>
    <t>Trativody z drenážních trubek plastových flexibilních D 100 mm bez lože</t>
  </si>
  <si>
    <t>m</t>
  </si>
  <si>
    <t>(1,45+3,45+12,65+3,45+1,45)*1,1</t>
  </si>
  <si>
    <t xml:space="preserve">    6 - Úpravy povrchů, podlahy a osazování výplní</t>
  </si>
  <si>
    <t>7</t>
  </si>
  <si>
    <t>637211121</t>
  </si>
  <si>
    <t xml:space="preserve">Okapový chodník z betonových dlaždic tl 40 mm kladených do písku </t>
  </si>
  <si>
    <t>22,45*0,5</t>
  </si>
  <si>
    <t>13</t>
  </si>
  <si>
    <t>6372111999R</t>
  </si>
  <si>
    <t>Demontáž stávajícího okapového chodníku</t>
  </si>
  <si>
    <t xml:space="preserve">    998 - Přesun hmot</t>
  </si>
  <si>
    <t>12</t>
  </si>
  <si>
    <t>998011001</t>
  </si>
  <si>
    <t>Přesun hmot pro budovy zděné v do 6 m</t>
  </si>
  <si>
    <t>PSV - Práce a dodávky PSV</t>
  </si>
  <si>
    <t xml:space="preserve">    711 - Izolace proti vodě, vlhkosti a plynům</t>
  </si>
  <si>
    <t>21</t>
  </si>
  <si>
    <t>711161308</t>
  </si>
  <si>
    <t>Izolace proti zemní vlhkosti stěn foliemi nopovými pro běžné podmínky tl. 0,5 mm šířky 2,0 m</t>
  </si>
  <si>
    <t>22,45*1,9</t>
  </si>
  <si>
    <t>6</t>
  </si>
  <si>
    <t>711161381</t>
  </si>
  <si>
    <t>Izolace proti zemní vlhkosti foliemi nopovými ukončené horní lištou</t>
  </si>
  <si>
    <t xml:space="preserve">    721 - Zdravotechnika - vnitřní kanalizace</t>
  </si>
  <si>
    <t>19</t>
  </si>
  <si>
    <t>721242115</t>
  </si>
  <si>
    <t>Lapač střešních splavenin z PP se zápachovou klapkou a lapacím košem DN 110</t>
  </si>
  <si>
    <t>kus</t>
  </si>
  <si>
    <t>20</t>
  </si>
  <si>
    <t>721242803</t>
  </si>
  <si>
    <t>Demontáž lapače střešních splavenin DN 110</t>
  </si>
  <si>
    <t>01 - Severní strana</t>
  </si>
  <si>
    <t>KRYCÍ LIST ROZPOČTU</t>
  </si>
  <si>
    <t>02 - Východní strana</t>
  </si>
  <si>
    <t>JKSO:</t>
  </si>
  <si>
    <t>CC-CZ:</t>
  </si>
  <si>
    <t>Olomouc, ul. Lipenská</t>
  </si>
  <si>
    <t>IČ:</t>
  </si>
  <si>
    <t>pan Čapka</t>
  </si>
  <si>
    <t>DIČ:</t>
  </si>
  <si>
    <t>Valtr, generální dodavatel staveb, s.r.o.</t>
  </si>
  <si>
    <t>Havlíček</t>
  </si>
  <si>
    <t>Poznámka: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</si>
  <si>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</si>
  <si>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</si>
  <si>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</si>
  <si>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</si>
  <si>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</si>
  <si>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</si>
  <si>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</si>
  <si>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</si>
  <si>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</si>
  <si>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</si>
  <si>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</si>
  <si>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</si>
  <si>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</si>
  <si>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</si>
  <si>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</si>
  <si>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</si>
  <si>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</si>
  <si>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</si>
  <si>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</si>
  <si>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</si>
  <si>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1) Náklady z rozpočtu</t>
  </si>
  <si>
    <t>2) Ostatní náklady</t>
  </si>
  <si>
    <t>Celkové náklady za stavbu 1) + 2)</t>
  </si>
  <si>
    <t>10,55*2*0,4</t>
  </si>
  <si>
    <t>(10,55)*0,4*1,5</t>
  </si>
  <si>
    <t>5</t>
  </si>
  <si>
    <t>10,55*0,4*1,5</t>
  </si>
  <si>
    <t>1 auto x 20km x 2 cesty</t>
  </si>
  <si>
    <t>40*38 = 1520kč</t>
  </si>
  <si>
    <t>10,55*2</t>
  </si>
  <si>
    <t>(10,55)*1,1</t>
  </si>
  <si>
    <t>10,55*0,5</t>
  </si>
  <si>
    <t>14</t>
  </si>
  <si>
    <t>10,55*1,9</t>
  </si>
  <si>
    <t xml:space="preserve">03 - Jižní strana vč. napojení drenáže do jímky </t>
  </si>
  <si>
    <t>Odkopávky a prokopávky nezapažené objemu do 100 m3 v hornině tř. 3 - upravení terénu</t>
  </si>
  <si>
    <t>(15,55)*0,4*1,5</t>
  </si>
  <si>
    <t>Napojení odvodnění do stávající jímky - 8,5m</t>
  </si>
  <si>
    <t>8,5*0,4*1,75</t>
  </si>
  <si>
    <t>23</t>
  </si>
  <si>
    <t>174101101</t>
  </si>
  <si>
    <t>Zásyp jam, šachet rýh nebo kolem objektů sypaninou se zhutněním</t>
  </si>
  <si>
    <t>8,5*0,4*1,5</t>
  </si>
  <si>
    <t>15,55*0,4*1,5</t>
  </si>
  <si>
    <t>8,5*0,4*0,25</t>
  </si>
  <si>
    <t>2 auto x 20km x 2 cesty</t>
  </si>
  <si>
    <t>(15,55)*1,1</t>
  </si>
  <si>
    <t>8,5*1,1</t>
  </si>
  <si>
    <t>15,55*0,5</t>
  </si>
  <si>
    <t>22</t>
  </si>
  <si>
    <t>639112119R</t>
  </si>
  <si>
    <t>Napojení se do stávající jímky za bytovým domem</t>
  </si>
  <si>
    <t>15,55*1,9</t>
  </si>
  <si>
    <t>04 - Západní strana</t>
  </si>
  <si>
    <t>Odkopávky a prokopávky nezapažené objemu do 100 m3 v hornině tř. 3 - vyrovnání terénu</t>
  </si>
  <si>
    <t>Hloubení rýh š do 600 mm v hornině tř. 3 objemu do 100 m3 - výkop ruční</t>
  </si>
  <si>
    <t>05 - Rekonstrukce dlažby</t>
  </si>
  <si>
    <t xml:space="preserve">    5 - Komunikace pozemní</t>
  </si>
  <si>
    <t xml:space="preserve">    9 - Ostatní konstrukce a práce, bourání</t>
  </si>
  <si>
    <t>113106121</t>
  </si>
  <si>
    <t>Rozebrání dlažeb komunikací pro pěší z betonových dlaždic</t>
  </si>
  <si>
    <t>celková plocha:</t>
  </si>
  <si>
    <t>45</t>
  </si>
  <si>
    <t>113201111</t>
  </si>
  <si>
    <t>Vytrhání obrub chodníkových ležatých</t>
  </si>
  <si>
    <t>Demontáž obrubníků:</t>
  </si>
  <si>
    <t>3+1,5+3,5+6+3+4,7+4,9+3,6</t>
  </si>
  <si>
    <t>122201101</t>
  </si>
  <si>
    <t>Odkopávky a prokopávky nezapažené v hornině tř. 3 objem do 100 m3</t>
  </si>
  <si>
    <t>Odkopání podkladu pod dlažbou:</t>
  </si>
  <si>
    <t>(45+6,125)*0,35</t>
  </si>
  <si>
    <t>122201109</t>
  </si>
  <si>
    <t>Příplatek za lepivost u odkopávek v hornině tř. 1 až 3</t>
  </si>
  <si>
    <t>596211110</t>
  </si>
  <si>
    <t>Kladení zámkové dlažby komunikací pro pěší tl 60 mm skupiny A pl do 50 m2</t>
  </si>
  <si>
    <t>45+6,125</t>
  </si>
  <si>
    <t>592450380</t>
  </si>
  <si>
    <t>dlažba zámková H-PROFIL HBB 20x16,5x6 cm přírodní</t>
  </si>
  <si>
    <t>635321212</t>
  </si>
  <si>
    <t>Násyp pod podlahy z betonového recyklátu se zhutněním</t>
  </si>
  <si>
    <t>Dodávka recyklátu pod dlažbu:</t>
  </si>
  <si>
    <t>(45+6,125)*0,35*1,1</t>
  </si>
  <si>
    <t>916231213</t>
  </si>
  <si>
    <t>Osazení chodníkového obrubníku betonového stojatého s boční opěrou do lože z betonu prostého</t>
  </si>
  <si>
    <t>Montáž obrubníků:</t>
  </si>
  <si>
    <t>3+1,5+3,5+6+3+4,7+3,5+3,5+3,6</t>
  </si>
  <si>
    <t>592174100</t>
  </si>
  <si>
    <t>obrubník betonový chodníkový ABO 100/10/25 II nat 100x10x25 cm</t>
  </si>
  <si>
    <t>916991121</t>
  </si>
  <si>
    <t>Lože pod obrubníky, krajníky nebo obruby z dlažebních kostek z betonu prostého</t>
  </si>
  <si>
    <t>32,3*0,1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</si>
</sst>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0"/>
    <numFmt numFmtId="166" formatCode="#,##0.00%"/>
  </numFmts>
  <fonts count="22"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12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10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/>
      <diagonal/>
    </border>
    <border>
      <left/>
      <right/>
      <top/>
      <bottom style="dotted">
        <color rgb="FF969696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/>
      <right style="dotted">
        <color rgb="FF969696"/>
      </right>
      <top/>
      <bottom/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7" fillId="0" borderId="5" xfId="0" applyNumberFormat="1" applyFont="1" applyBorder="1" applyAlignment="1"/>
    <xf numFmtId="4" fontId="4" fillId="0" borderId="5" xfId="0" applyNumberFormat="1" applyFont="1" applyBorder="1" applyAlignment="1">
      <alignment vertical="center"/>
    </xf>
    <xf numFmtId="0" fontId="8" fillId="0" borderId="0" xfId="0" applyFont="1" applyAlignment="1"/>
    <xf numFmtId="0" fontId="8" fillId="0" borderId="1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/>
    <xf numFmtId="4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4" fontId="10" fillId="0" borderId="6" xfId="0" applyNumberFormat="1" applyFont="1" applyBorder="1" applyAlignment="1"/>
    <xf numFmtId="4" fontId="10" fillId="0" borderId="6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 wrapText="1"/>
    </xf>
    <xf numFmtId="165" fontId="1" fillId="0" borderId="7" xfId="0" applyNumberFormat="1" applyFont="1" applyBorder="1" applyAlignment="1" applyProtection="1">
      <alignment vertical="center"/>
    </xf>
    <xf numFmtId="4" fontId="1" fillId="0" borderId="7" xfId="0" applyNumberFormat="1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center" vertical="center"/>
    </xf>
    <xf numFmtId="49" fontId="14" fillId="0" borderId="7" xfId="0" applyNumberFormat="1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 wrapText="1"/>
    </xf>
    <xf numFmtId="165" fontId="14" fillId="0" borderId="7" xfId="0" applyNumberFormat="1" applyFont="1" applyBorder="1" applyAlignment="1" applyProtection="1">
      <alignment vertical="center"/>
    </xf>
    <xf numFmtId="4" fontId="14" fillId="0" borderId="7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horizontal="left" vertical="center" wrapText="1"/>
    </xf>
    <xf numFmtId="4" fontId="10" fillId="0" borderId="3" xfId="0" applyNumberFormat="1" applyFont="1" applyBorder="1" applyAlignment="1"/>
    <xf numFmtId="4" fontId="10" fillId="0" borderId="3" xfId="0" applyNumberFormat="1" applyFont="1" applyBorder="1" applyAlignment="1">
      <alignment vertical="center"/>
    </xf>
    <xf numFmtId="4" fontId="9" fillId="0" borderId="5" xfId="0" applyNumberFormat="1" applyFont="1" applyBorder="1" applyAlignment="1"/>
    <xf numFmtId="4" fontId="9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6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20" fillId="0" borderId="17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k\Downloads\20_4_2016_001%20-%20Odizolov&#225;n&#237;%20z&#225;klad&#367;%20bytov&#233;ho%20dom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 Severní strana"/>
      <sheetName val="02 - Východní strana"/>
      <sheetName val="03 - Jižní strana vč. nap..."/>
      <sheetName val="04 - Západní strana"/>
      <sheetName val="05 - Rekonstrukce dlažb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>
      <selection activeCell="F4" sqref="F4:P4"/>
    </sheetView>
  </sheetViews>
  <sheetFormatPr defaultRowHeight="15"/>
  <sheetData>
    <row r="1" spans="1:17" ht="2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1"/>
      <c r="B3" s="2"/>
      <c r="C3" s="6" t="s">
        <v>1</v>
      </c>
      <c r="D3" s="5"/>
      <c r="E3" s="5"/>
      <c r="F3" s="7" t="e">
        <f>#REF!</f>
        <v>#REF!</v>
      </c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8">
      <c r="A4" s="1"/>
      <c r="B4" s="2"/>
      <c r="C4" s="8" t="s">
        <v>2</v>
      </c>
      <c r="D4" s="5"/>
      <c r="E4" s="5"/>
      <c r="F4" s="76" t="s">
        <v>105</v>
      </c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>
      <c r="A5" s="1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1"/>
      <c r="B6" s="2"/>
      <c r="C6" s="6" t="s">
        <v>3</v>
      </c>
      <c r="D6" s="5"/>
      <c r="E6" s="5"/>
      <c r="F6" s="10" t="e">
        <f>#REF!</f>
        <v>#REF!</v>
      </c>
      <c r="G6" s="5"/>
      <c r="H6" s="5"/>
      <c r="I6" s="5"/>
      <c r="J6" s="5"/>
      <c r="K6" s="6" t="s">
        <v>4</v>
      </c>
      <c r="L6" s="5"/>
      <c r="M6" s="11" t="e">
        <f>IF(#REF!="","",#REF!)</f>
        <v>#REF!</v>
      </c>
      <c r="N6" s="4"/>
      <c r="O6" s="4"/>
      <c r="P6" s="4"/>
      <c r="Q6" s="5"/>
    </row>
    <row r="7" spans="1:17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1"/>
      <c r="B8" s="2"/>
      <c r="C8" s="6" t="s">
        <v>5</v>
      </c>
      <c r="D8" s="5"/>
      <c r="E8" s="5"/>
      <c r="F8" s="10" t="e">
        <f>#REF!</f>
        <v>#REF!</v>
      </c>
      <c r="G8" s="5"/>
      <c r="H8" s="5"/>
      <c r="I8" s="5"/>
      <c r="J8" s="5"/>
      <c r="K8" s="6" t="s">
        <v>6</v>
      </c>
      <c r="L8" s="5"/>
      <c r="M8" s="12" t="e">
        <f>#REF!</f>
        <v>#REF!</v>
      </c>
      <c r="N8" s="4"/>
      <c r="O8" s="4"/>
      <c r="P8" s="4"/>
      <c r="Q8" s="4"/>
    </row>
    <row r="9" spans="1:17">
      <c r="A9" s="1"/>
      <c r="B9" s="2"/>
      <c r="C9" s="6" t="s">
        <v>7</v>
      </c>
      <c r="D9" s="5"/>
      <c r="E9" s="5"/>
      <c r="F9" s="10" t="e">
        <f>IF(#REF!="","",#REF!)</f>
        <v>#REF!</v>
      </c>
      <c r="G9" s="5"/>
      <c r="H9" s="5"/>
      <c r="I9" s="5"/>
      <c r="J9" s="5"/>
      <c r="K9" s="6" t="s">
        <v>8</v>
      </c>
      <c r="L9" s="5"/>
      <c r="M9" s="12" t="e">
        <f>#REF!</f>
        <v>#REF!</v>
      </c>
      <c r="N9" s="4"/>
      <c r="O9" s="4"/>
      <c r="P9" s="4"/>
      <c r="Q9" s="4"/>
    </row>
    <row r="10" spans="1:17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13"/>
      <c r="B11" s="14"/>
      <c r="C11" s="15" t="s">
        <v>9</v>
      </c>
      <c r="D11" s="16" t="s">
        <v>10</v>
      </c>
      <c r="E11" s="16" t="s">
        <v>11</v>
      </c>
      <c r="F11" s="17" t="s">
        <v>12</v>
      </c>
      <c r="G11" s="18"/>
      <c r="H11" s="18"/>
      <c r="I11" s="18"/>
      <c r="J11" s="16" t="s">
        <v>13</v>
      </c>
      <c r="K11" s="16" t="s">
        <v>14</v>
      </c>
      <c r="L11" s="19" t="s">
        <v>15</v>
      </c>
      <c r="M11" s="18"/>
      <c r="N11" s="17" t="s">
        <v>16</v>
      </c>
      <c r="O11" s="18"/>
      <c r="P11" s="18"/>
      <c r="Q11" s="20"/>
    </row>
    <row r="12" spans="1:17" ht="18">
      <c r="A12" s="1"/>
      <c r="B12" s="2"/>
      <c r="C12" s="21" t="s">
        <v>17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2">
        <f>BK12</f>
        <v>0</v>
      </c>
      <c r="O12" s="23"/>
      <c r="P12" s="23"/>
      <c r="Q12" s="23"/>
    </row>
    <row r="13" spans="1:17" ht="18">
      <c r="A13" s="24"/>
      <c r="B13" s="25"/>
      <c r="C13" s="26"/>
      <c r="D13" s="27" t="s">
        <v>18</v>
      </c>
      <c r="E13" s="27"/>
      <c r="F13" s="27"/>
      <c r="G13" s="27"/>
      <c r="H13" s="27"/>
      <c r="I13" s="27"/>
      <c r="J13" s="27"/>
      <c r="K13" s="27"/>
      <c r="L13" s="27"/>
      <c r="M13" s="27"/>
      <c r="N13" s="28">
        <f>BK13</f>
        <v>0</v>
      </c>
      <c r="O13" s="29"/>
      <c r="P13" s="29"/>
      <c r="Q13" s="29"/>
    </row>
    <row r="14" spans="1:17" ht="15.75">
      <c r="A14" s="24"/>
      <c r="B14" s="25"/>
      <c r="C14" s="26"/>
      <c r="D14" s="30" t="s">
        <v>19</v>
      </c>
      <c r="E14" s="30"/>
      <c r="F14" s="30"/>
      <c r="G14" s="30"/>
      <c r="H14" s="30"/>
      <c r="I14" s="30"/>
      <c r="J14" s="30"/>
      <c r="K14" s="30"/>
      <c r="L14" s="30"/>
      <c r="M14" s="30"/>
      <c r="N14" s="31">
        <f>BK14</f>
        <v>0</v>
      </c>
      <c r="O14" s="32"/>
      <c r="P14" s="32"/>
      <c r="Q14" s="32"/>
    </row>
    <row r="15" spans="1:17">
      <c r="A15" s="1"/>
      <c r="B15" s="33"/>
      <c r="C15" s="34" t="s">
        <v>20</v>
      </c>
      <c r="D15" s="34" t="s">
        <v>21</v>
      </c>
      <c r="E15" s="35" t="s">
        <v>22</v>
      </c>
      <c r="F15" s="36" t="s">
        <v>23</v>
      </c>
      <c r="G15" s="37"/>
      <c r="H15" s="37"/>
      <c r="I15" s="37"/>
      <c r="J15" s="38" t="s">
        <v>24</v>
      </c>
      <c r="K15" s="39">
        <v>12.44</v>
      </c>
      <c r="L15" s="40"/>
      <c r="M15" s="37"/>
      <c r="N15" s="40">
        <f>ROUND(L15*K15,2)</f>
        <v>0</v>
      </c>
      <c r="O15" s="37"/>
      <c r="P15" s="37"/>
      <c r="Q15" s="37"/>
    </row>
    <row r="16" spans="1:17">
      <c r="A16" s="41"/>
      <c r="B16" s="42"/>
      <c r="C16" s="43"/>
      <c r="D16" s="43"/>
      <c r="E16" s="44" t="s">
        <v>25</v>
      </c>
      <c r="F16" s="45" t="s">
        <v>26</v>
      </c>
      <c r="G16" s="46"/>
      <c r="H16" s="46"/>
      <c r="I16" s="46"/>
      <c r="J16" s="43"/>
      <c r="K16" s="44" t="s">
        <v>25</v>
      </c>
      <c r="L16" s="43"/>
      <c r="M16" s="43"/>
      <c r="N16" s="43"/>
      <c r="O16" s="43"/>
      <c r="P16" s="43"/>
      <c r="Q16" s="43"/>
    </row>
    <row r="17" spans="1:17">
      <c r="A17" s="47"/>
      <c r="B17" s="48"/>
      <c r="C17" s="49"/>
      <c r="D17" s="49"/>
      <c r="E17" s="50" t="s">
        <v>25</v>
      </c>
      <c r="F17" s="51" t="s">
        <v>27</v>
      </c>
      <c r="G17" s="52"/>
      <c r="H17" s="52"/>
      <c r="I17" s="52"/>
      <c r="J17" s="49"/>
      <c r="K17" s="53">
        <v>12.44</v>
      </c>
      <c r="L17" s="49"/>
      <c r="M17" s="49"/>
      <c r="N17" s="49"/>
      <c r="O17" s="49"/>
      <c r="P17" s="49"/>
      <c r="Q17" s="49"/>
    </row>
    <row r="18" spans="1:17">
      <c r="A18" s="54"/>
      <c r="B18" s="55"/>
      <c r="C18" s="56"/>
      <c r="D18" s="56"/>
      <c r="E18" s="57" t="s">
        <v>25</v>
      </c>
      <c r="F18" s="58" t="s">
        <v>28</v>
      </c>
      <c r="G18" s="59"/>
      <c r="H18" s="59"/>
      <c r="I18" s="59"/>
      <c r="J18" s="56"/>
      <c r="K18" s="60">
        <v>12.44</v>
      </c>
      <c r="L18" s="56"/>
      <c r="M18" s="56"/>
      <c r="N18" s="56"/>
      <c r="O18" s="56"/>
      <c r="P18" s="56"/>
      <c r="Q18" s="56"/>
    </row>
    <row r="19" spans="1:17">
      <c r="A19" s="1"/>
      <c r="B19" s="33"/>
      <c r="C19" s="34" t="s">
        <v>29</v>
      </c>
      <c r="D19" s="34" t="s">
        <v>21</v>
      </c>
      <c r="E19" s="35" t="s">
        <v>30</v>
      </c>
      <c r="F19" s="36" t="s">
        <v>31</v>
      </c>
      <c r="G19" s="37"/>
      <c r="H19" s="37"/>
      <c r="I19" s="37"/>
      <c r="J19" s="38" t="s">
        <v>24</v>
      </c>
      <c r="K19" s="39">
        <v>12.44</v>
      </c>
      <c r="L19" s="40"/>
      <c r="M19" s="37"/>
      <c r="N19" s="40">
        <f>ROUND(L19*K19,2)</f>
        <v>0</v>
      </c>
      <c r="O19" s="37"/>
      <c r="P19" s="37"/>
      <c r="Q19" s="37"/>
    </row>
    <row r="20" spans="1:17">
      <c r="A20" s="1"/>
      <c r="B20" s="33"/>
      <c r="C20" s="34" t="s">
        <v>32</v>
      </c>
      <c r="D20" s="34" t="s">
        <v>21</v>
      </c>
      <c r="E20" s="35" t="s">
        <v>33</v>
      </c>
      <c r="F20" s="36" t="s">
        <v>34</v>
      </c>
      <c r="G20" s="37"/>
      <c r="H20" s="37"/>
      <c r="I20" s="37"/>
      <c r="J20" s="38" t="s">
        <v>24</v>
      </c>
      <c r="K20" s="39">
        <v>13.47</v>
      </c>
      <c r="L20" s="40"/>
      <c r="M20" s="37"/>
      <c r="N20" s="40">
        <f>ROUND(L20*K20,2)</f>
        <v>0</v>
      </c>
      <c r="O20" s="37"/>
      <c r="P20" s="37"/>
      <c r="Q20" s="37"/>
    </row>
    <row r="21" spans="1:17">
      <c r="A21" s="41"/>
      <c r="B21" s="42"/>
      <c r="C21" s="43"/>
      <c r="D21" s="43"/>
      <c r="E21" s="44" t="s">
        <v>25</v>
      </c>
      <c r="F21" s="45" t="s">
        <v>35</v>
      </c>
      <c r="G21" s="46"/>
      <c r="H21" s="46"/>
      <c r="I21" s="46"/>
      <c r="J21" s="43"/>
      <c r="K21" s="44" t="s">
        <v>25</v>
      </c>
      <c r="L21" s="43"/>
      <c r="M21" s="43"/>
      <c r="N21" s="43"/>
      <c r="O21" s="43"/>
      <c r="P21" s="43"/>
      <c r="Q21" s="43"/>
    </row>
    <row r="22" spans="1:17">
      <c r="A22" s="47"/>
      <c r="B22" s="48"/>
      <c r="C22" s="49"/>
      <c r="D22" s="49"/>
      <c r="E22" s="50" t="s">
        <v>25</v>
      </c>
      <c r="F22" s="51" t="s">
        <v>36</v>
      </c>
      <c r="G22" s="52"/>
      <c r="H22" s="52"/>
      <c r="I22" s="52"/>
      <c r="J22" s="49"/>
      <c r="K22" s="53">
        <v>13.47</v>
      </c>
      <c r="L22" s="49"/>
      <c r="M22" s="49"/>
      <c r="N22" s="49"/>
      <c r="O22" s="49"/>
      <c r="P22" s="49"/>
      <c r="Q22" s="49"/>
    </row>
    <row r="23" spans="1:17">
      <c r="A23" s="54"/>
      <c r="B23" s="55"/>
      <c r="C23" s="56"/>
      <c r="D23" s="56"/>
      <c r="E23" s="57" t="s">
        <v>25</v>
      </c>
      <c r="F23" s="58" t="s">
        <v>28</v>
      </c>
      <c r="G23" s="59"/>
      <c r="H23" s="59"/>
      <c r="I23" s="59"/>
      <c r="J23" s="56"/>
      <c r="K23" s="60">
        <v>13.47</v>
      </c>
      <c r="L23" s="56"/>
      <c r="M23" s="56"/>
      <c r="N23" s="56"/>
      <c r="O23" s="56"/>
      <c r="P23" s="56"/>
      <c r="Q23" s="56"/>
    </row>
    <row r="24" spans="1:17">
      <c r="A24" s="1"/>
      <c r="B24" s="33"/>
      <c r="C24" s="34" t="s">
        <v>37</v>
      </c>
      <c r="D24" s="34" t="s">
        <v>21</v>
      </c>
      <c r="E24" s="35" t="s">
        <v>38</v>
      </c>
      <c r="F24" s="36" t="s">
        <v>39</v>
      </c>
      <c r="G24" s="37"/>
      <c r="H24" s="37"/>
      <c r="I24" s="37"/>
      <c r="J24" s="38" t="s">
        <v>24</v>
      </c>
      <c r="K24" s="39">
        <v>12.44</v>
      </c>
      <c r="L24" s="40"/>
      <c r="M24" s="37"/>
      <c r="N24" s="40">
        <f>ROUND(L24*K24,2)</f>
        <v>0</v>
      </c>
      <c r="O24" s="37"/>
      <c r="P24" s="37"/>
      <c r="Q24" s="37"/>
    </row>
    <row r="25" spans="1:17">
      <c r="A25" s="1"/>
      <c r="B25" s="33"/>
      <c r="C25" s="34" t="s">
        <v>40</v>
      </c>
      <c r="D25" s="34" t="s">
        <v>21</v>
      </c>
      <c r="E25" s="35" t="s">
        <v>41</v>
      </c>
      <c r="F25" s="36" t="s">
        <v>42</v>
      </c>
      <c r="G25" s="37"/>
      <c r="H25" s="37"/>
      <c r="I25" s="37"/>
      <c r="J25" s="38" t="s">
        <v>24</v>
      </c>
      <c r="K25" s="39">
        <v>13.47</v>
      </c>
      <c r="L25" s="40"/>
      <c r="M25" s="37"/>
      <c r="N25" s="40">
        <f>ROUND(L25*K25,2)</f>
        <v>0</v>
      </c>
      <c r="O25" s="37"/>
      <c r="P25" s="37"/>
      <c r="Q25" s="37"/>
    </row>
    <row r="26" spans="1:17">
      <c r="A26" s="1"/>
      <c r="B26" s="33"/>
      <c r="C26" s="34" t="s">
        <v>43</v>
      </c>
      <c r="D26" s="34" t="s">
        <v>21</v>
      </c>
      <c r="E26" s="35" t="s">
        <v>44</v>
      </c>
      <c r="F26" s="36" t="s">
        <v>45</v>
      </c>
      <c r="G26" s="37"/>
      <c r="H26" s="37"/>
      <c r="I26" s="37"/>
      <c r="J26" s="38" t="s">
        <v>24</v>
      </c>
      <c r="K26" s="39">
        <v>13.47</v>
      </c>
      <c r="L26" s="40"/>
      <c r="M26" s="37"/>
      <c r="N26" s="40">
        <f>ROUND(L26*K26,2)</f>
        <v>0</v>
      </c>
      <c r="O26" s="37"/>
      <c r="P26" s="37"/>
      <c r="Q26" s="37"/>
    </row>
    <row r="27" spans="1:17">
      <c r="A27" s="1"/>
      <c r="B27" s="33"/>
      <c r="C27" s="34" t="s">
        <v>46</v>
      </c>
      <c r="D27" s="34" t="s">
        <v>21</v>
      </c>
      <c r="E27" s="35" t="s">
        <v>47</v>
      </c>
      <c r="F27" s="36" t="s">
        <v>48</v>
      </c>
      <c r="G27" s="37"/>
      <c r="H27" s="37"/>
      <c r="I27" s="37"/>
      <c r="J27" s="38" t="s">
        <v>49</v>
      </c>
      <c r="K27" s="39">
        <v>26.94</v>
      </c>
      <c r="L27" s="40"/>
      <c r="M27" s="37"/>
      <c r="N27" s="40">
        <f>ROUND(L27*K27,2)</f>
        <v>0</v>
      </c>
      <c r="O27" s="37"/>
      <c r="P27" s="37"/>
      <c r="Q27" s="37"/>
    </row>
    <row r="28" spans="1:17">
      <c r="A28" s="1"/>
      <c r="B28" s="33"/>
      <c r="C28" s="34" t="s">
        <v>50</v>
      </c>
      <c r="D28" s="34" t="s">
        <v>21</v>
      </c>
      <c r="E28" s="35" t="s">
        <v>51</v>
      </c>
      <c r="F28" s="36" t="s">
        <v>52</v>
      </c>
      <c r="G28" s="37"/>
      <c r="H28" s="37"/>
      <c r="I28" s="37"/>
      <c r="J28" s="38" t="s">
        <v>24</v>
      </c>
      <c r="K28" s="39">
        <v>13.47</v>
      </c>
      <c r="L28" s="40"/>
      <c r="M28" s="37"/>
      <c r="N28" s="40">
        <f>ROUND(L28*K28,2)</f>
        <v>0</v>
      </c>
      <c r="O28" s="37"/>
      <c r="P28" s="37"/>
      <c r="Q28" s="37"/>
    </row>
    <row r="29" spans="1:17">
      <c r="A29" s="47"/>
      <c r="B29" s="48"/>
      <c r="C29" s="49"/>
      <c r="D29" s="49"/>
      <c r="E29" s="50" t="s">
        <v>25</v>
      </c>
      <c r="F29" s="61" t="s">
        <v>53</v>
      </c>
      <c r="G29" s="52"/>
      <c r="H29" s="52"/>
      <c r="I29" s="52"/>
      <c r="J29" s="49"/>
      <c r="K29" s="53">
        <v>13.47</v>
      </c>
      <c r="L29" s="49"/>
      <c r="M29" s="49"/>
      <c r="N29" s="49"/>
      <c r="O29" s="49"/>
      <c r="P29" s="49"/>
      <c r="Q29" s="49"/>
    </row>
    <row r="30" spans="1:17">
      <c r="A30" s="54"/>
      <c r="B30" s="55"/>
      <c r="C30" s="56"/>
      <c r="D30" s="56"/>
      <c r="E30" s="57" t="s">
        <v>25</v>
      </c>
      <c r="F30" s="58" t="s">
        <v>28</v>
      </c>
      <c r="G30" s="59"/>
      <c r="H30" s="59"/>
      <c r="I30" s="59"/>
      <c r="J30" s="56"/>
      <c r="K30" s="60">
        <v>13.47</v>
      </c>
      <c r="L30" s="56"/>
      <c r="M30" s="56"/>
      <c r="N30" s="56"/>
      <c r="O30" s="56"/>
      <c r="P30" s="56"/>
      <c r="Q30" s="56"/>
    </row>
    <row r="31" spans="1:17">
      <c r="A31" s="1"/>
      <c r="B31" s="33"/>
      <c r="C31" s="62" t="s">
        <v>54</v>
      </c>
      <c r="D31" s="62" t="s">
        <v>55</v>
      </c>
      <c r="E31" s="63" t="s">
        <v>56</v>
      </c>
      <c r="F31" s="64" t="s">
        <v>57</v>
      </c>
      <c r="G31" s="65"/>
      <c r="H31" s="65"/>
      <c r="I31" s="65"/>
      <c r="J31" s="66" t="s">
        <v>49</v>
      </c>
      <c r="K31" s="67">
        <v>26.94</v>
      </c>
      <c r="L31" s="68"/>
      <c r="M31" s="65"/>
      <c r="N31" s="68">
        <f>ROUND(L31*K31,2)</f>
        <v>0</v>
      </c>
      <c r="O31" s="37"/>
      <c r="P31" s="37"/>
      <c r="Q31" s="37"/>
    </row>
    <row r="32" spans="1:17" ht="27">
      <c r="A32" s="1"/>
      <c r="B32" s="33"/>
      <c r="C32" s="34" t="s">
        <v>58</v>
      </c>
      <c r="D32" s="34" t="s">
        <v>21</v>
      </c>
      <c r="E32" s="35" t="s">
        <v>59</v>
      </c>
      <c r="F32" s="36" t="s">
        <v>60</v>
      </c>
      <c r="G32" s="37"/>
      <c r="H32" s="37"/>
      <c r="I32" s="37"/>
      <c r="J32" s="38" t="s">
        <v>61</v>
      </c>
      <c r="K32" s="39">
        <v>1</v>
      </c>
      <c r="L32" s="40"/>
      <c r="M32" s="37"/>
      <c r="N32" s="40">
        <f>ROUND(L32*K32,2)</f>
        <v>0</v>
      </c>
      <c r="O32" s="37"/>
      <c r="P32" s="37"/>
      <c r="Q32" s="37"/>
    </row>
    <row r="33" spans="1:17">
      <c r="A33" s="41"/>
      <c r="B33" s="42"/>
      <c r="C33" s="43"/>
      <c r="D33" s="43"/>
      <c r="E33" s="44" t="s">
        <v>25</v>
      </c>
      <c r="F33" s="45" t="s">
        <v>62</v>
      </c>
      <c r="G33" s="46"/>
      <c r="H33" s="46"/>
      <c r="I33" s="46"/>
      <c r="J33" s="43"/>
      <c r="K33" s="44" t="s">
        <v>25</v>
      </c>
      <c r="L33" s="43"/>
      <c r="M33" s="43"/>
      <c r="N33" s="43"/>
      <c r="O33" s="43"/>
      <c r="P33" s="43"/>
      <c r="Q33" s="43"/>
    </row>
    <row r="34" spans="1:17">
      <c r="A34" s="41"/>
      <c r="B34" s="42"/>
      <c r="C34" s="43"/>
      <c r="D34" s="43"/>
      <c r="E34" s="44" t="s">
        <v>25</v>
      </c>
      <c r="F34" s="69" t="s">
        <v>63</v>
      </c>
      <c r="G34" s="46"/>
      <c r="H34" s="46"/>
      <c r="I34" s="46"/>
      <c r="J34" s="43"/>
      <c r="K34" s="44" t="s">
        <v>25</v>
      </c>
      <c r="L34" s="43"/>
      <c r="M34" s="43"/>
      <c r="N34" s="43"/>
      <c r="O34" s="43"/>
      <c r="P34" s="43"/>
      <c r="Q34" s="43"/>
    </row>
    <row r="35" spans="1:17">
      <c r="A35" s="47"/>
      <c r="B35" s="48"/>
      <c r="C35" s="49"/>
      <c r="D35" s="49"/>
      <c r="E35" s="50" t="s">
        <v>25</v>
      </c>
      <c r="F35" s="51" t="s">
        <v>32</v>
      </c>
      <c r="G35" s="52"/>
      <c r="H35" s="52"/>
      <c r="I35" s="52"/>
      <c r="J35" s="49"/>
      <c r="K35" s="53">
        <v>1</v>
      </c>
      <c r="L35" s="49"/>
      <c r="M35" s="49"/>
      <c r="N35" s="49"/>
      <c r="O35" s="49"/>
      <c r="P35" s="49"/>
      <c r="Q35" s="49"/>
    </row>
    <row r="36" spans="1:17">
      <c r="A36" s="41"/>
      <c r="B36" s="42"/>
      <c r="C36" s="43"/>
      <c r="D36" s="43"/>
      <c r="E36" s="44" t="s">
        <v>25</v>
      </c>
      <c r="F36" s="69" t="s">
        <v>64</v>
      </c>
      <c r="G36" s="46"/>
      <c r="H36" s="46"/>
      <c r="I36" s="46"/>
      <c r="J36" s="43"/>
      <c r="K36" s="44" t="s">
        <v>25</v>
      </c>
      <c r="L36" s="43"/>
      <c r="M36" s="43"/>
      <c r="N36" s="43"/>
      <c r="O36" s="43"/>
      <c r="P36" s="43"/>
      <c r="Q36" s="43"/>
    </row>
    <row r="37" spans="1:17">
      <c r="A37" s="1"/>
      <c r="B37" s="33"/>
      <c r="C37" s="34" t="s">
        <v>65</v>
      </c>
      <c r="D37" s="34" t="s">
        <v>21</v>
      </c>
      <c r="E37" s="35" t="s">
        <v>66</v>
      </c>
      <c r="F37" s="36" t="s">
        <v>67</v>
      </c>
      <c r="G37" s="37"/>
      <c r="H37" s="37"/>
      <c r="I37" s="37"/>
      <c r="J37" s="38" t="s">
        <v>68</v>
      </c>
      <c r="K37" s="39">
        <v>31.1</v>
      </c>
      <c r="L37" s="40"/>
      <c r="M37" s="37"/>
      <c r="N37" s="40">
        <f>ROUND(L37*K37,2)</f>
        <v>0</v>
      </c>
      <c r="O37" s="37"/>
      <c r="P37" s="37"/>
      <c r="Q37" s="37"/>
    </row>
    <row r="38" spans="1:17">
      <c r="A38" s="47"/>
      <c r="B38" s="48"/>
      <c r="C38" s="49"/>
      <c r="D38" s="49"/>
      <c r="E38" s="50" t="s">
        <v>25</v>
      </c>
      <c r="F38" s="61" t="s">
        <v>69</v>
      </c>
      <c r="G38" s="52"/>
      <c r="H38" s="52"/>
      <c r="I38" s="52"/>
      <c r="J38" s="49"/>
      <c r="K38" s="53">
        <v>31.1</v>
      </c>
      <c r="L38" s="49"/>
      <c r="M38" s="49"/>
      <c r="N38" s="49"/>
      <c r="O38" s="49"/>
      <c r="P38" s="49"/>
      <c r="Q38" s="49"/>
    </row>
    <row r="39" spans="1:17">
      <c r="A39" s="54"/>
      <c r="B39" s="55"/>
      <c r="C39" s="56"/>
      <c r="D39" s="56"/>
      <c r="E39" s="57" t="s">
        <v>25</v>
      </c>
      <c r="F39" s="58" t="s">
        <v>28</v>
      </c>
      <c r="G39" s="59"/>
      <c r="H39" s="59"/>
      <c r="I39" s="59"/>
      <c r="J39" s="56"/>
      <c r="K39" s="60">
        <v>31.1</v>
      </c>
      <c r="L39" s="56"/>
      <c r="M39" s="56"/>
      <c r="N39" s="56"/>
      <c r="O39" s="56"/>
      <c r="P39" s="56"/>
      <c r="Q39" s="56"/>
    </row>
    <row r="40" spans="1:17" ht="15.75">
      <c r="A40" s="24"/>
      <c r="B40" s="25"/>
      <c r="C40" s="26"/>
      <c r="D40" s="30" t="s">
        <v>70</v>
      </c>
      <c r="E40" s="30"/>
      <c r="F40" s="30"/>
      <c r="G40" s="30"/>
      <c r="H40" s="30"/>
      <c r="I40" s="30"/>
      <c r="J40" s="30"/>
      <c r="K40" s="30"/>
      <c r="L40" s="30"/>
      <c r="M40" s="30"/>
      <c r="N40" s="31">
        <f>BK40</f>
        <v>0</v>
      </c>
      <c r="O40" s="32"/>
      <c r="P40" s="32"/>
      <c r="Q40" s="32"/>
    </row>
    <row r="41" spans="1:17">
      <c r="A41" s="1"/>
      <c r="B41" s="33"/>
      <c r="C41" s="34" t="s">
        <v>71</v>
      </c>
      <c r="D41" s="34" t="s">
        <v>21</v>
      </c>
      <c r="E41" s="35" t="s">
        <v>72</v>
      </c>
      <c r="F41" s="36" t="s">
        <v>73</v>
      </c>
      <c r="G41" s="37"/>
      <c r="H41" s="37"/>
      <c r="I41" s="37"/>
      <c r="J41" s="38" t="s">
        <v>74</v>
      </c>
      <c r="K41" s="39">
        <v>24.695</v>
      </c>
      <c r="L41" s="40"/>
      <c r="M41" s="37"/>
      <c r="N41" s="40">
        <f>ROUND(L41*K41,2)</f>
        <v>0</v>
      </c>
      <c r="O41" s="37"/>
      <c r="P41" s="37"/>
      <c r="Q41" s="37"/>
    </row>
    <row r="42" spans="1:17">
      <c r="A42" s="47"/>
      <c r="B42" s="48"/>
      <c r="C42" s="49"/>
      <c r="D42" s="49"/>
      <c r="E42" s="50" t="s">
        <v>25</v>
      </c>
      <c r="F42" s="61" t="s">
        <v>75</v>
      </c>
      <c r="G42" s="52"/>
      <c r="H42" s="52"/>
      <c r="I42" s="52"/>
      <c r="J42" s="49"/>
      <c r="K42" s="53">
        <v>24.695</v>
      </c>
      <c r="L42" s="49"/>
      <c r="M42" s="49"/>
      <c r="N42" s="49"/>
      <c r="O42" s="49"/>
      <c r="P42" s="49"/>
      <c r="Q42" s="49"/>
    </row>
    <row r="43" spans="1:17">
      <c r="A43" s="54"/>
      <c r="B43" s="55"/>
      <c r="C43" s="56"/>
      <c r="D43" s="56"/>
      <c r="E43" s="57" t="s">
        <v>25</v>
      </c>
      <c r="F43" s="58" t="s">
        <v>28</v>
      </c>
      <c r="G43" s="59"/>
      <c r="H43" s="59"/>
      <c r="I43" s="59"/>
      <c r="J43" s="56"/>
      <c r="K43" s="60">
        <v>24.695</v>
      </c>
      <c r="L43" s="56"/>
      <c r="M43" s="56"/>
      <c r="N43" s="56"/>
      <c r="O43" s="56"/>
      <c r="P43" s="56"/>
      <c r="Q43" s="56"/>
    </row>
    <row r="44" spans="1:17" ht="15.75">
      <c r="A44" s="24"/>
      <c r="B44" s="25"/>
      <c r="C44" s="26"/>
      <c r="D44" s="30" t="s">
        <v>76</v>
      </c>
      <c r="E44" s="30"/>
      <c r="F44" s="30"/>
      <c r="G44" s="30"/>
      <c r="H44" s="30"/>
      <c r="I44" s="30"/>
      <c r="J44" s="30"/>
      <c r="K44" s="30"/>
      <c r="L44" s="30"/>
      <c r="M44" s="30"/>
      <c r="N44" s="31">
        <f>BK44</f>
        <v>0</v>
      </c>
      <c r="O44" s="32"/>
      <c r="P44" s="32"/>
      <c r="Q44" s="32"/>
    </row>
    <row r="45" spans="1:17">
      <c r="A45" s="1"/>
      <c r="B45" s="33"/>
      <c r="C45" s="34" t="s">
        <v>77</v>
      </c>
      <c r="D45" s="34" t="s">
        <v>21</v>
      </c>
      <c r="E45" s="35" t="s">
        <v>78</v>
      </c>
      <c r="F45" s="36" t="s">
        <v>79</v>
      </c>
      <c r="G45" s="37"/>
      <c r="H45" s="37"/>
      <c r="I45" s="37"/>
      <c r="J45" s="38" t="s">
        <v>68</v>
      </c>
      <c r="K45" s="39">
        <v>11.225</v>
      </c>
      <c r="L45" s="40"/>
      <c r="M45" s="37"/>
      <c r="N45" s="40">
        <f>ROUND(L45*K45,2)</f>
        <v>0</v>
      </c>
      <c r="O45" s="37"/>
      <c r="P45" s="37"/>
      <c r="Q45" s="37"/>
    </row>
    <row r="46" spans="1:17">
      <c r="A46" s="47"/>
      <c r="B46" s="48"/>
      <c r="C46" s="49"/>
      <c r="D46" s="49"/>
      <c r="E46" s="50" t="s">
        <v>25</v>
      </c>
      <c r="F46" s="61" t="s">
        <v>80</v>
      </c>
      <c r="G46" s="52"/>
      <c r="H46" s="52"/>
      <c r="I46" s="52"/>
      <c r="J46" s="49"/>
      <c r="K46" s="53">
        <v>11.225</v>
      </c>
      <c r="L46" s="49"/>
      <c r="M46" s="49"/>
      <c r="N46" s="49"/>
      <c r="O46" s="49"/>
      <c r="P46" s="49"/>
      <c r="Q46" s="49"/>
    </row>
    <row r="47" spans="1:17">
      <c r="A47" s="54"/>
      <c r="B47" s="55"/>
      <c r="C47" s="56"/>
      <c r="D47" s="56"/>
      <c r="E47" s="57" t="s">
        <v>25</v>
      </c>
      <c r="F47" s="58" t="s">
        <v>28</v>
      </c>
      <c r="G47" s="59"/>
      <c r="H47" s="59"/>
      <c r="I47" s="59"/>
      <c r="J47" s="56"/>
      <c r="K47" s="60">
        <v>11.225</v>
      </c>
      <c r="L47" s="56"/>
      <c r="M47" s="56"/>
      <c r="N47" s="56"/>
      <c r="O47" s="56"/>
      <c r="P47" s="56"/>
      <c r="Q47" s="56"/>
    </row>
    <row r="48" spans="1:17" ht="27">
      <c r="A48" s="1"/>
      <c r="B48" s="33"/>
      <c r="C48" s="34" t="s">
        <v>81</v>
      </c>
      <c r="D48" s="34" t="s">
        <v>21</v>
      </c>
      <c r="E48" s="35" t="s">
        <v>82</v>
      </c>
      <c r="F48" s="36" t="s">
        <v>83</v>
      </c>
      <c r="G48" s="37"/>
      <c r="H48" s="37"/>
      <c r="I48" s="37"/>
      <c r="J48" s="38" t="s">
        <v>68</v>
      </c>
      <c r="K48" s="39">
        <v>11.225</v>
      </c>
      <c r="L48" s="40"/>
      <c r="M48" s="37"/>
      <c r="N48" s="40">
        <f>ROUND(L48*K48,2)</f>
        <v>0</v>
      </c>
      <c r="O48" s="37"/>
      <c r="P48" s="37"/>
      <c r="Q48" s="37"/>
    </row>
    <row r="49" spans="1:17" ht="15.75">
      <c r="A49" s="24"/>
      <c r="B49" s="25"/>
      <c r="C49" s="26"/>
      <c r="D49" s="30" t="s">
        <v>84</v>
      </c>
      <c r="E49" s="30"/>
      <c r="F49" s="30"/>
      <c r="G49" s="30"/>
      <c r="H49" s="30"/>
      <c r="I49" s="30"/>
      <c r="J49" s="30"/>
      <c r="K49" s="30"/>
      <c r="L49" s="30"/>
      <c r="M49" s="30"/>
      <c r="N49" s="70">
        <f>BK49</f>
        <v>0</v>
      </c>
      <c r="O49" s="71"/>
      <c r="P49" s="71"/>
      <c r="Q49" s="71"/>
    </row>
    <row r="50" spans="1:17">
      <c r="A50" s="1"/>
      <c r="B50" s="33"/>
      <c r="C50" s="34" t="s">
        <v>85</v>
      </c>
      <c r="D50" s="34" t="s">
        <v>21</v>
      </c>
      <c r="E50" s="35" t="s">
        <v>86</v>
      </c>
      <c r="F50" s="36" t="s">
        <v>87</v>
      </c>
      <c r="G50" s="37"/>
      <c r="H50" s="37"/>
      <c r="I50" s="37"/>
      <c r="J50" s="38" t="s">
        <v>49</v>
      </c>
      <c r="K50" s="39">
        <v>29.657</v>
      </c>
      <c r="L50" s="40"/>
      <c r="M50" s="37"/>
      <c r="N50" s="40">
        <f>ROUND(L50*K50,2)</f>
        <v>0</v>
      </c>
      <c r="O50" s="37"/>
      <c r="P50" s="37"/>
      <c r="Q50" s="37"/>
    </row>
    <row r="51" spans="1:17" ht="18">
      <c r="A51" s="24"/>
      <c r="B51" s="25"/>
      <c r="C51" s="26"/>
      <c r="D51" s="27" t="s">
        <v>88</v>
      </c>
      <c r="E51" s="27"/>
      <c r="F51" s="27"/>
      <c r="G51" s="27"/>
      <c r="H51" s="27"/>
      <c r="I51" s="27"/>
      <c r="J51" s="27"/>
      <c r="K51" s="27"/>
      <c r="L51" s="27"/>
      <c r="M51" s="27"/>
      <c r="N51" s="72">
        <f>BK51</f>
        <v>0</v>
      </c>
      <c r="O51" s="73"/>
      <c r="P51" s="73"/>
      <c r="Q51" s="73"/>
    </row>
    <row r="52" spans="1:17" ht="15.75">
      <c r="A52" s="24"/>
      <c r="B52" s="25"/>
      <c r="C52" s="26"/>
      <c r="D52" s="30" t="s">
        <v>89</v>
      </c>
      <c r="E52" s="30"/>
      <c r="F52" s="30"/>
      <c r="G52" s="30"/>
      <c r="H52" s="30"/>
      <c r="I52" s="30"/>
      <c r="J52" s="30"/>
      <c r="K52" s="30"/>
      <c r="L52" s="30"/>
      <c r="M52" s="30"/>
      <c r="N52" s="31">
        <f>BK52</f>
        <v>0</v>
      </c>
      <c r="O52" s="32"/>
      <c r="P52" s="32"/>
      <c r="Q52" s="32"/>
    </row>
    <row r="53" spans="1:17">
      <c r="A53" s="1"/>
      <c r="B53" s="33"/>
      <c r="C53" s="34" t="s">
        <v>90</v>
      </c>
      <c r="D53" s="34" t="s">
        <v>21</v>
      </c>
      <c r="E53" s="35" t="s">
        <v>91</v>
      </c>
      <c r="F53" s="36" t="s">
        <v>92</v>
      </c>
      <c r="G53" s="37"/>
      <c r="H53" s="37"/>
      <c r="I53" s="37"/>
      <c r="J53" s="38" t="s">
        <v>68</v>
      </c>
      <c r="K53" s="39">
        <v>42.655000000000001</v>
      </c>
      <c r="L53" s="40"/>
      <c r="M53" s="37"/>
      <c r="N53" s="40">
        <f>ROUND(L53*K53,2)</f>
        <v>0</v>
      </c>
      <c r="O53" s="37"/>
      <c r="P53" s="37"/>
      <c r="Q53" s="37"/>
    </row>
    <row r="54" spans="1:17">
      <c r="A54" s="47"/>
      <c r="B54" s="48"/>
      <c r="C54" s="49"/>
      <c r="D54" s="49"/>
      <c r="E54" s="50" t="s">
        <v>25</v>
      </c>
      <c r="F54" s="61" t="s">
        <v>93</v>
      </c>
      <c r="G54" s="52"/>
      <c r="H54" s="52"/>
      <c r="I54" s="52"/>
      <c r="J54" s="49"/>
      <c r="K54" s="53">
        <v>42.655000000000001</v>
      </c>
      <c r="L54" s="49"/>
      <c r="M54" s="49"/>
      <c r="N54" s="49"/>
      <c r="O54" s="49"/>
      <c r="P54" s="49"/>
      <c r="Q54" s="49"/>
    </row>
    <row r="55" spans="1:17">
      <c r="A55" s="54"/>
      <c r="B55" s="55"/>
      <c r="C55" s="56"/>
      <c r="D55" s="56"/>
      <c r="E55" s="57" t="s">
        <v>25</v>
      </c>
      <c r="F55" s="58" t="s">
        <v>28</v>
      </c>
      <c r="G55" s="59"/>
      <c r="H55" s="59"/>
      <c r="I55" s="59"/>
      <c r="J55" s="56"/>
      <c r="K55" s="60">
        <v>42.655000000000001</v>
      </c>
      <c r="L55" s="56"/>
      <c r="M55" s="56"/>
      <c r="N55" s="56"/>
      <c r="O55" s="56"/>
      <c r="P55" s="56"/>
      <c r="Q55" s="56"/>
    </row>
    <row r="56" spans="1:17">
      <c r="A56" s="1"/>
      <c r="B56" s="33"/>
      <c r="C56" s="34" t="s">
        <v>94</v>
      </c>
      <c r="D56" s="34" t="s">
        <v>21</v>
      </c>
      <c r="E56" s="35" t="s">
        <v>95</v>
      </c>
      <c r="F56" s="36" t="s">
        <v>96</v>
      </c>
      <c r="G56" s="37"/>
      <c r="H56" s="37"/>
      <c r="I56" s="37"/>
      <c r="J56" s="38" t="s">
        <v>74</v>
      </c>
      <c r="K56" s="39">
        <v>22.45</v>
      </c>
      <c r="L56" s="40"/>
      <c r="M56" s="37"/>
      <c r="N56" s="40">
        <f>ROUND(L56*K56,2)</f>
        <v>0</v>
      </c>
      <c r="O56" s="37"/>
      <c r="P56" s="37"/>
      <c r="Q56" s="37"/>
    </row>
    <row r="57" spans="1:17" ht="15.75">
      <c r="A57" s="24"/>
      <c r="B57" s="25"/>
      <c r="C57" s="26"/>
      <c r="D57" s="30" t="s">
        <v>97</v>
      </c>
      <c r="E57" s="30"/>
      <c r="F57" s="30"/>
      <c r="G57" s="30"/>
      <c r="H57" s="30"/>
      <c r="I57" s="30"/>
      <c r="J57" s="30"/>
      <c r="K57" s="30"/>
      <c r="L57" s="30"/>
      <c r="M57" s="30"/>
      <c r="N57" s="70">
        <f>BK57</f>
        <v>0</v>
      </c>
      <c r="O57" s="71"/>
      <c r="P57" s="71"/>
      <c r="Q57" s="71"/>
    </row>
    <row r="58" spans="1:17">
      <c r="A58" s="1"/>
      <c r="B58" s="33"/>
      <c r="C58" s="34" t="s">
        <v>98</v>
      </c>
      <c r="D58" s="34" t="s">
        <v>21</v>
      </c>
      <c r="E58" s="35" t="s">
        <v>99</v>
      </c>
      <c r="F58" s="36" t="s">
        <v>100</v>
      </c>
      <c r="G58" s="37"/>
      <c r="H58" s="37"/>
      <c r="I58" s="37"/>
      <c r="J58" s="38" t="s">
        <v>101</v>
      </c>
      <c r="K58" s="39">
        <v>2</v>
      </c>
      <c r="L58" s="40"/>
      <c r="M58" s="37"/>
      <c r="N58" s="40">
        <f>ROUND(L58*K58,2)</f>
        <v>0</v>
      </c>
      <c r="O58" s="37"/>
      <c r="P58" s="37"/>
      <c r="Q58" s="37"/>
    </row>
    <row r="59" spans="1:17">
      <c r="A59" s="1"/>
      <c r="B59" s="33"/>
      <c r="C59" s="34" t="s">
        <v>102</v>
      </c>
      <c r="D59" s="34" t="s">
        <v>21</v>
      </c>
      <c r="E59" s="35" t="s">
        <v>103</v>
      </c>
      <c r="F59" s="36" t="s">
        <v>104</v>
      </c>
      <c r="G59" s="37"/>
      <c r="H59" s="37"/>
      <c r="I59" s="37"/>
      <c r="J59" s="38" t="s">
        <v>101</v>
      </c>
      <c r="K59" s="39">
        <v>2</v>
      </c>
      <c r="L59" s="40"/>
      <c r="M59" s="37"/>
      <c r="N59" s="40">
        <f>ROUND(L59*K59,2)</f>
        <v>0</v>
      </c>
      <c r="O59" s="37"/>
      <c r="P59" s="37"/>
      <c r="Q59" s="37"/>
    </row>
    <row r="60" spans="1:17">
      <c r="A60" s="1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</sheetData>
  <mergeCells count="95">
    <mergeCell ref="F58:I58"/>
    <mergeCell ref="L58:M58"/>
    <mergeCell ref="N58:Q58"/>
    <mergeCell ref="F59:I59"/>
    <mergeCell ref="L59:M59"/>
    <mergeCell ref="N59:Q59"/>
    <mergeCell ref="F54:I54"/>
    <mergeCell ref="F55:I55"/>
    <mergeCell ref="F56:I56"/>
    <mergeCell ref="L56:M56"/>
    <mergeCell ref="N56:Q56"/>
    <mergeCell ref="N57:Q57"/>
    <mergeCell ref="F50:I50"/>
    <mergeCell ref="L50:M50"/>
    <mergeCell ref="N50:Q50"/>
    <mergeCell ref="N51:Q51"/>
    <mergeCell ref="N52:Q52"/>
    <mergeCell ref="F53:I53"/>
    <mergeCell ref="L53:M53"/>
    <mergeCell ref="N53:Q53"/>
    <mergeCell ref="F46:I46"/>
    <mergeCell ref="F47:I47"/>
    <mergeCell ref="F48:I48"/>
    <mergeCell ref="L48:M48"/>
    <mergeCell ref="N48:Q48"/>
    <mergeCell ref="N49:Q49"/>
    <mergeCell ref="F42:I42"/>
    <mergeCell ref="F43:I43"/>
    <mergeCell ref="N44:Q44"/>
    <mergeCell ref="F45:I45"/>
    <mergeCell ref="L45:M45"/>
    <mergeCell ref="N45:Q45"/>
    <mergeCell ref="N37:Q37"/>
    <mergeCell ref="F38:I38"/>
    <mergeCell ref="F39:I39"/>
    <mergeCell ref="N40:Q40"/>
    <mergeCell ref="F41:I41"/>
    <mergeCell ref="L41:M41"/>
    <mergeCell ref="N41:Q41"/>
    <mergeCell ref="F33:I33"/>
    <mergeCell ref="F34:I34"/>
    <mergeCell ref="F35:I35"/>
    <mergeCell ref="F36:I36"/>
    <mergeCell ref="F37:I37"/>
    <mergeCell ref="L37:M37"/>
    <mergeCell ref="F29:I29"/>
    <mergeCell ref="F30:I30"/>
    <mergeCell ref="F31:I31"/>
    <mergeCell ref="L31:M31"/>
    <mergeCell ref="N31:Q31"/>
    <mergeCell ref="F32:I32"/>
    <mergeCell ref="L32:M32"/>
    <mergeCell ref="N32:Q32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1:I21"/>
    <mergeCell ref="F22:I22"/>
    <mergeCell ref="F23:I23"/>
    <mergeCell ref="F24:I24"/>
    <mergeCell ref="L24:M24"/>
    <mergeCell ref="N24:Q24"/>
    <mergeCell ref="F19:I19"/>
    <mergeCell ref="L19:M19"/>
    <mergeCell ref="N19:Q19"/>
    <mergeCell ref="F20:I20"/>
    <mergeCell ref="L20:M20"/>
    <mergeCell ref="N20:Q20"/>
    <mergeCell ref="F15:I15"/>
    <mergeCell ref="L15:M15"/>
    <mergeCell ref="N15:Q15"/>
    <mergeCell ref="F16:I16"/>
    <mergeCell ref="F17:I17"/>
    <mergeCell ref="F18:I18"/>
    <mergeCell ref="F11:I11"/>
    <mergeCell ref="L11:M11"/>
    <mergeCell ref="N11:Q11"/>
    <mergeCell ref="N12:Q12"/>
    <mergeCell ref="N13:Q13"/>
    <mergeCell ref="N14:Q14"/>
    <mergeCell ref="C1:Q1"/>
    <mergeCell ref="F3:P3"/>
    <mergeCell ref="F4:P4"/>
    <mergeCell ref="M6:P6"/>
    <mergeCell ref="M8:Q8"/>
    <mergeCell ref="M9:Q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3"/>
  <sheetViews>
    <sheetView topLeftCell="A98" workbookViewId="0">
      <selection activeCell="F110" sqref="F110:F111"/>
    </sheetView>
  </sheetViews>
  <sheetFormatPr defaultRowHeight="15"/>
  <sheetData>
    <row r="1" spans="1:17" ht="21">
      <c r="A1" s="77"/>
      <c r="B1" s="78"/>
      <c r="C1" s="3" t="s">
        <v>106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5.75">
      <c r="A2" s="77"/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.75">
      <c r="A3" s="77"/>
      <c r="B3" s="78"/>
      <c r="C3" s="80"/>
      <c r="D3" s="6" t="s">
        <v>1</v>
      </c>
      <c r="E3" s="80"/>
      <c r="F3" s="7" t="e">
        <f>#REF!</f>
        <v>#REF!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8">
      <c r="A4" s="1"/>
      <c r="B4" s="2"/>
      <c r="C4" s="5"/>
      <c r="D4" s="81" t="s">
        <v>2</v>
      </c>
      <c r="E4" s="5"/>
      <c r="F4" s="76" t="s">
        <v>107</v>
      </c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>
      <c r="A5" s="1"/>
      <c r="B5" s="2"/>
      <c r="C5" s="5"/>
      <c r="D5" s="6" t="s">
        <v>108</v>
      </c>
      <c r="E5" s="5"/>
      <c r="F5" s="10" t="s">
        <v>25</v>
      </c>
      <c r="G5" s="5"/>
      <c r="H5" s="5"/>
      <c r="I5" s="5"/>
      <c r="J5" s="5"/>
      <c r="K5" s="5"/>
      <c r="L5" s="5"/>
      <c r="M5" s="6" t="s">
        <v>109</v>
      </c>
      <c r="N5" s="5"/>
      <c r="O5" s="10" t="s">
        <v>25</v>
      </c>
      <c r="P5" s="5"/>
      <c r="Q5" s="5"/>
    </row>
    <row r="6" spans="1:17">
      <c r="A6" s="1"/>
      <c r="B6" s="2"/>
      <c r="C6" s="5"/>
      <c r="D6" s="6" t="s">
        <v>3</v>
      </c>
      <c r="E6" s="5"/>
      <c r="F6" s="10" t="s">
        <v>110</v>
      </c>
      <c r="G6" s="5"/>
      <c r="H6" s="5"/>
      <c r="I6" s="5"/>
      <c r="J6" s="5"/>
      <c r="K6" s="5"/>
      <c r="L6" s="5"/>
      <c r="M6" s="6" t="s">
        <v>4</v>
      </c>
      <c r="N6" s="5"/>
      <c r="O6" s="11" t="e">
        <f>#REF!</f>
        <v>#REF!</v>
      </c>
      <c r="P6" s="4"/>
      <c r="Q6" s="5"/>
    </row>
    <row r="7" spans="1:17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1"/>
      <c r="B8" s="2"/>
      <c r="C8" s="5"/>
      <c r="D8" s="6" t="s">
        <v>5</v>
      </c>
      <c r="E8" s="5"/>
      <c r="F8" s="5"/>
      <c r="G8" s="5"/>
      <c r="H8" s="5"/>
      <c r="I8" s="5"/>
      <c r="J8" s="5"/>
      <c r="K8" s="5"/>
      <c r="L8" s="5"/>
      <c r="M8" s="6" t="s">
        <v>111</v>
      </c>
      <c r="N8" s="5"/>
      <c r="O8" s="12" t="s">
        <v>25</v>
      </c>
      <c r="P8" s="4"/>
      <c r="Q8" s="5"/>
    </row>
    <row r="9" spans="1:17">
      <c r="A9" s="1"/>
      <c r="B9" s="2"/>
      <c r="C9" s="5"/>
      <c r="D9" s="5"/>
      <c r="E9" s="10" t="s">
        <v>112</v>
      </c>
      <c r="F9" s="5"/>
      <c r="G9" s="5"/>
      <c r="H9" s="5"/>
      <c r="I9" s="5"/>
      <c r="J9" s="5"/>
      <c r="K9" s="5"/>
      <c r="L9" s="5"/>
      <c r="M9" s="6" t="s">
        <v>113</v>
      </c>
      <c r="N9" s="5"/>
      <c r="O9" s="12" t="s">
        <v>25</v>
      </c>
      <c r="P9" s="4"/>
      <c r="Q9" s="5"/>
    </row>
    <row r="10" spans="1:17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1"/>
      <c r="B11" s="2"/>
      <c r="C11" s="5"/>
      <c r="D11" s="6" t="s">
        <v>7</v>
      </c>
      <c r="E11" s="5"/>
      <c r="F11" s="5"/>
      <c r="G11" s="5"/>
      <c r="H11" s="5"/>
      <c r="I11" s="5"/>
      <c r="J11" s="5"/>
      <c r="K11" s="5"/>
      <c r="L11" s="5"/>
      <c r="M11" s="6" t="s">
        <v>111</v>
      </c>
      <c r="N11" s="5"/>
      <c r="O11" s="12" t="s">
        <v>25</v>
      </c>
      <c r="P11" s="4"/>
      <c r="Q11" s="5"/>
    </row>
    <row r="12" spans="1:17">
      <c r="A12" s="1"/>
      <c r="B12" s="2"/>
      <c r="C12" s="5"/>
      <c r="D12" s="5"/>
      <c r="E12" s="10" t="s">
        <v>114</v>
      </c>
      <c r="F12" s="5"/>
      <c r="G12" s="5"/>
      <c r="H12" s="5"/>
      <c r="I12" s="5"/>
      <c r="J12" s="5"/>
      <c r="K12" s="5"/>
      <c r="L12" s="5"/>
      <c r="M12" s="6" t="s">
        <v>113</v>
      </c>
      <c r="N12" s="5"/>
      <c r="O12" s="12" t="s">
        <v>25</v>
      </c>
      <c r="P12" s="4"/>
      <c r="Q12" s="5"/>
    </row>
    <row r="13" spans="1:17">
      <c r="A13" s="1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1"/>
      <c r="B14" s="2"/>
      <c r="C14" s="5"/>
      <c r="D14" s="6" t="s">
        <v>6</v>
      </c>
      <c r="E14" s="5"/>
      <c r="F14" s="5"/>
      <c r="G14" s="5"/>
      <c r="H14" s="5"/>
      <c r="I14" s="5"/>
      <c r="J14" s="5"/>
      <c r="K14" s="5"/>
      <c r="L14" s="5"/>
      <c r="M14" s="6" t="s">
        <v>111</v>
      </c>
      <c r="N14" s="5"/>
      <c r="O14" s="12" t="e">
        <f>IF(#REF!="","",#REF!)</f>
        <v>#REF!</v>
      </c>
      <c r="P14" s="4"/>
      <c r="Q14" s="5"/>
    </row>
    <row r="15" spans="1:17">
      <c r="A15" s="1"/>
      <c r="B15" s="2"/>
      <c r="C15" s="5"/>
      <c r="D15" s="5"/>
      <c r="E15" s="10" t="e">
        <f>IF(#REF!="","",#REF!)</f>
        <v>#REF!</v>
      </c>
      <c r="F15" s="5"/>
      <c r="G15" s="5"/>
      <c r="H15" s="5"/>
      <c r="I15" s="5"/>
      <c r="J15" s="5"/>
      <c r="K15" s="5"/>
      <c r="L15" s="5"/>
      <c r="M15" s="6" t="s">
        <v>113</v>
      </c>
      <c r="N15" s="5"/>
      <c r="O15" s="12" t="e">
        <f>IF(#REF!="","",#REF!)</f>
        <v>#REF!</v>
      </c>
      <c r="P15" s="4"/>
      <c r="Q15" s="5"/>
    </row>
    <row r="16" spans="1:17">
      <c r="A16" s="1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1"/>
      <c r="B17" s="2"/>
      <c r="C17" s="5"/>
      <c r="D17" s="6" t="s">
        <v>8</v>
      </c>
      <c r="E17" s="5"/>
      <c r="F17" s="5"/>
      <c r="G17" s="5"/>
      <c r="H17" s="5"/>
      <c r="I17" s="5"/>
      <c r="J17" s="5"/>
      <c r="K17" s="5"/>
      <c r="L17" s="5"/>
      <c r="M17" s="6" t="s">
        <v>111</v>
      </c>
      <c r="N17" s="5"/>
      <c r="O17" s="12" t="s">
        <v>25</v>
      </c>
      <c r="P17" s="4"/>
      <c r="Q17" s="5"/>
    </row>
    <row r="18" spans="1:17">
      <c r="A18" s="1"/>
      <c r="B18" s="2"/>
      <c r="C18" s="5"/>
      <c r="D18" s="5"/>
      <c r="E18" s="10" t="s">
        <v>115</v>
      </c>
      <c r="F18" s="5"/>
      <c r="G18" s="5"/>
      <c r="H18" s="5"/>
      <c r="I18" s="5"/>
      <c r="J18" s="5"/>
      <c r="K18" s="5"/>
      <c r="L18" s="5"/>
      <c r="M18" s="6" t="s">
        <v>113</v>
      </c>
      <c r="N18" s="5"/>
      <c r="O18" s="12" t="s">
        <v>25</v>
      </c>
      <c r="P18" s="4"/>
      <c r="Q18" s="5"/>
    </row>
    <row r="19" spans="1:17">
      <c r="A19" s="1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1"/>
      <c r="B20" s="2"/>
      <c r="C20" s="5"/>
      <c r="D20" s="6" t="s">
        <v>116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1"/>
      <c r="B21" s="2"/>
      <c r="C21" s="5"/>
      <c r="D21" s="5"/>
      <c r="E21" s="82" t="s">
        <v>25</v>
      </c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</row>
    <row r="22" spans="1:17">
      <c r="A22" s="1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1"/>
      <c r="B23" s="2"/>
      <c r="C23" s="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"/>
    </row>
    <row r="24" spans="1:17">
      <c r="A24" s="1"/>
      <c r="B24" s="2"/>
      <c r="C24" s="5"/>
      <c r="D24" s="84" t="s">
        <v>17</v>
      </c>
      <c r="E24" s="5"/>
      <c r="F24" s="5"/>
      <c r="G24" s="5"/>
      <c r="H24" s="5"/>
      <c r="I24" s="5"/>
      <c r="J24" s="5"/>
      <c r="K24" s="5"/>
      <c r="L24" s="5"/>
      <c r="M24" s="85">
        <f>N85</f>
        <v>0</v>
      </c>
      <c r="N24" s="4"/>
      <c r="O24" s="4"/>
      <c r="P24" s="4"/>
      <c r="Q24" s="5"/>
    </row>
    <row r="25" spans="1:17">
      <c r="A25" s="1"/>
      <c r="B25" s="2"/>
      <c r="C25" s="5"/>
      <c r="D25" s="86" t="s">
        <v>117</v>
      </c>
      <c r="E25" s="5"/>
      <c r="F25" s="5"/>
      <c r="G25" s="5"/>
      <c r="H25" s="5"/>
      <c r="I25" s="5"/>
      <c r="J25" s="5"/>
      <c r="K25" s="5"/>
      <c r="L25" s="5"/>
      <c r="M25" s="85">
        <f>N95</f>
        <v>0</v>
      </c>
      <c r="N25" s="4"/>
      <c r="O25" s="4"/>
      <c r="P25" s="4"/>
      <c r="Q25" s="5"/>
    </row>
    <row r="26" spans="1:17">
      <c r="A26" s="1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1"/>
      <c r="B27" s="2"/>
      <c r="C27" s="5"/>
      <c r="D27" s="87" t="s">
        <v>118</v>
      </c>
      <c r="E27" s="5"/>
      <c r="F27" s="5"/>
      <c r="G27" s="5"/>
      <c r="H27" s="5"/>
      <c r="I27" s="5"/>
      <c r="J27" s="5"/>
      <c r="K27" s="5"/>
      <c r="L27" s="5"/>
      <c r="M27" s="88">
        <f>ROUND(M24+M25,2)</f>
        <v>0</v>
      </c>
      <c r="N27" s="4"/>
      <c r="O27" s="4"/>
      <c r="P27" s="4"/>
      <c r="Q27" s="5"/>
    </row>
    <row r="28" spans="1:17">
      <c r="A28" s="1"/>
      <c r="B28" s="2"/>
      <c r="C28" s="5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5"/>
    </row>
    <row r="29" spans="1:17">
      <c r="A29" s="1"/>
      <c r="B29" s="2"/>
      <c r="C29" s="5"/>
      <c r="D29" s="89" t="s">
        <v>119</v>
      </c>
      <c r="E29" s="89" t="s">
        <v>120</v>
      </c>
      <c r="F29" s="90">
        <v>0.21</v>
      </c>
      <c r="G29" s="91" t="s">
        <v>121</v>
      </c>
      <c r="H29" s="92">
        <f>ROUND((SUM(BE95:BE96)+SUM(BE114:BE162)), 2)</f>
        <v>0</v>
      </c>
      <c r="I29" s="4"/>
      <c r="J29" s="4"/>
      <c r="K29" s="5"/>
      <c r="L29" s="5"/>
      <c r="M29" s="92">
        <f>ROUND(ROUND((SUM(BE95:BE96)+SUM(BE114:BE162)), 2)*F29, 2)</f>
        <v>0</v>
      </c>
      <c r="N29" s="4"/>
      <c r="O29" s="4"/>
      <c r="P29" s="4"/>
      <c r="Q29" s="5"/>
    </row>
    <row r="30" spans="1:17">
      <c r="A30" s="1"/>
      <c r="B30" s="2"/>
      <c r="C30" s="5"/>
      <c r="D30" s="5"/>
      <c r="E30" s="89" t="s">
        <v>122</v>
      </c>
      <c r="F30" s="90">
        <v>0.15</v>
      </c>
      <c r="G30" s="91" t="s">
        <v>121</v>
      </c>
      <c r="H30" s="92">
        <f>ROUND((SUM(BF95:BF96)+SUM(BF114:BF162)), 2)</f>
        <v>0</v>
      </c>
      <c r="I30" s="4"/>
      <c r="J30" s="4"/>
      <c r="K30" s="5"/>
      <c r="L30" s="5"/>
      <c r="M30" s="92">
        <f>ROUND(ROUND((SUM(BF95:BF96)+SUM(BF114:BF162)), 2)*F30, 2)</f>
        <v>0</v>
      </c>
      <c r="N30" s="4"/>
      <c r="O30" s="4"/>
      <c r="P30" s="4"/>
      <c r="Q30" s="5"/>
    </row>
    <row r="31" spans="1:17">
      <c r="A31" s="1"/>
      <c r="B31" s="2"/>
      <c r="C31" s="5"/>
      <c r="D31" s="5"/>
      <c r="E31" s="89" t="s">
        <v>123</v>
      </c>
      <c r="F31" s="90">
        <v>0.21</v>
      </c>
      <c r="G31" s="91" t="s">
        <v>121</v>
      </c>
      <c r="H31" s="92">
        <f>ROUND((SUM(BG95:BG96)+SUM(BG114:BG162)), 2)</f>
        <v>0</v>
      </c>
      <c r="I31" s="4"/>
      <c r="J31" s="4"/>
      <c r="K31" s="5"/>
      <c r="L31" s="5"/>
      <c r="M31" s="92">
        <v>0</v>
      </c>
      <c r="N31" s="4"/>
      <c r="O31" s="4"/>
      <c r="P31" s="4"/>
      <c r="Q31" s="5"/>
    </row>
    <row r="32" spans="1:17">
      <c r="A32" s="1"/>
      <c r="B32" s="2"/>
      <c r="C32" s="5"/>
      <c r="D32" s="5"/>
      <c r="E32" s="89" t="s">
        <v>124</v>
      </c>
      <c r="F32" s="90">
        <v>0.15</v>
      </c>
      <c r="G32" s="91" t="s">
        <v>121</v>
      </c>
      <c r="H32" s="92">
        <f>ROUND((SUM(BH95:BH96)+SUM(BH114:BH162)), 2)</f>
        <v>0</v>
      </c>
      <c r="I32" s="4"/>
      <c r="J32" s="4"/>
      <c r="K32" s="5"/>
      <c r="L32" s="5"/>
      <c r="M32" s="92">
        <v>0</v>
      </c>
      <c r="N32" s="4"/>
      <c r="O32" s="4"/>
      <c r="P32" s="4"/>
      <c r="Q32" s="5"/>
    </row>
    <row r="33" spans="1:17">
      <c r="A33" s="1"/>
      <c r="B33" s="2"/>
      <c r="C33" s="5"/>
      <c r="D33" s="5"/>
      <c r="E33" s="89" t="s">
        <v>125</v>
      </c>
      <c r="F33" s="90">
        <v>0</v>
      </c>
      <c r="G33" s="91" t="s">
        <v>121</v>
      </c>
      <c r="H33" s="92">
        <f>ROUND((SUM(BI95:BI96)+SUM(BI114:BI162)), 2)</f>
        <v>0</v>
      </c>
      <c r="I33" s="4"/>
      <c r="J33" s="4"/>
      <c r="K33" s="5"/>
      <c r="L33" s="5"/>
      <c r="M33" s="92">
        <v>0</v>
      </c>
      <c r="N33" s="4"/>
      <c r="O33" s="4"/>
      <c r="P33" s="4"/>
      <c r="Q33" s="5"/>
    </row>
    <row r="34" spans="1:17">
      <c r="A34" s="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">
      <c r="A35" s="1"/>
      <c r="B35" s="2"/>
      <c r="C35" s="93"/>
      <c r="D35" s="94" t="s">
        <v>126</v>
      </c>
      <c r="E35" s="95"/>
      <c r="F35" s="95"/>
      <c r="G35" s="96" t="s">
        <v>127</v>
      </c>
      <c r="H35" s="97" t="s">
        <v>128</v>
      </c>
      <c r="I35" s="95"/>
      <c r="J35" s="95"/>
      <c r="K35" s="95"/>
      <c r="L35" s="98">
        <f>SUM(M27:M33)</f>
        <v>0</v>
      </c>
      <c r="M35" s="99"/>
      <c r="N35" s="99"/>
      <c r="O35" s="99"/>
      <c r="P35" s="100"/>
      <c r="Q35" s="93"/>
    </row>
    <row r="36" spans="1:17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77"/>
      <c r="B38" s="7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15.75">
      <c r="A39" s="77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5.75">
      <c r="A40" s="77"/>
      <c r="B40" s="78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15.75">
      <c r="A41" s="77"/>
      <c r="B41" s="78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15.75">
      <c r="A42" s="77"/>
      <c r="B42" s="7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5.75">
      <c r="A43" s="77"/>
      <c r="B43" s="78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5.75">
      <c r="A44" s="77"/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15.75">
      <c r="A45" s="77"/>
      <c r="B45" s="78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ht="15.75">
      <c r="A46" s="77"/>
      <c r="B46" s="78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>
      <c r="A47" s="1"/>
      <c r="B47" s="2"/>
      <c r="C47" s="5"/>
      <c r="D47" s="101" t="s">
        <v>129</v>
      </c>
      <c r="E47" s="83"/>
      <c r="F47" s="83"/>
      <c r="G47" s="83"/>
      <c r="H47" s="102"/>
      <c r="I47" s="5"/>
      <c r="J47" s="101" t="s">
        <v>130</v>
      </c>
      <c r="K47" s="83"/>
      <c r="L47" s="83"/>
      <c r="M47" s="83"/>
      <c r="N47" s="83"/>
      <c r="O47" s="83"/>
      <c r="P47" s="102"/>
      <c r="Q47" s="5"/>
    </row>
    <row r="48" spans="1:17" ht="15.75">
      <c r="A48" s="77"/>
      <c r="B48" s="78"/>
      <c r="C48" s="80"/>
      <c r="D48" s="103"/>
      <c r="E48" s="80"/>
      <c r="F48" s="80"/>
      <c r="G48" s="80"/>
      <c r="H48" s="104"/>
      <c r="I48" s="80"/>
      <c r="J48" s="103"/>
      <c r="K48" s="80"/>
      <c r="L48" s="80"/>
      <c r="M48" s="80"/>
      <c r="N48" s="80"/>
      <c r="O48" s="80"/>
      <c r="P48" s="104"/>
      <c r="Q48" s="80"/>
    </row>
    <row r="49" spans="1:17" ht="15.75">
      <c r="A49" s="77"/>
      <c r="B49" s="78"/>
      <c r="C49" s="80"/>
      <c r="D49" s="103"/>
      <c r="E49" s="80"/>
      <c r="F49" s="80"/>
      <c r="G49" s="80"/>
      <c r="H49" s="104"/>
      <c r="I49" s="80"/>
      <c r="J49" s="103"/>
      <c r="K49" s="80"/>
      <c r="L49" s="80"/>
      <c r="M49" s="80"/>
      <c r="N49" s="80"/>
      <c r="O49" s="80"/>
      <c r="P49" s="104"/>
      <c r="Q49" s="80"/>
    </row>
    <row r="50" spans="1:17" ht="15.75">
      <c r="A50" s="77"/>
      <c r="B50" s="78"/>
      <c r="C50" s="80"/>
      <c r="D50" s="103"/>
      <c r="E50" s="80"/>
      <c r="F50" s="80"/>
      <c r="G50" s="80"/>
      <c r="H50" s="104"/>
      <c r="I50" s="80"/>
      <c r="J50" s="103"/>
      <c r="K50" s="80"/>
      <c r="L50" s="80"/>
      <c r="M50" s="80"/>
      <c r="N50" s="80"/>
      <c r="O50" s="80"/>
      <c r="P50" s="104"/>
      <c r="Q50" s="80"/>
    </row>
    <row r="51" spans="1:17" ht="15.75">
      <c r="A51" s="77"/>
      <c r="B51" s="78"/>
      <c r="C51" s="80"/>
      <c r="D51" s="103"/>
      <c r="E51" s="80"/>
      <c r="F51" s="80"/>
      <c r="G51" s="80"/>
      <c r="H51" s="104"/>
      <c r="I51" s="80"/>
      <c r="J51" s="103"/>
      <c r="K51" s="80"/>
      <c r="L51" s="80"/>
      <c r="M51" s="80"/>
      <c r="N51" s="80"/>
      <c r="O51" s="80"/>
      <c r="P51" s="104"/>
      <c r="Q51" s="80"/>
    </row>
    <row r="52" spans="1:17" ht="15.75">
      <c r="A52" s="77"/>
      <c r="B52" s="78"/>
      <c r="C52" s="80"/>
      <c r="D52" s="103"/>
      <c r="E52" s="80"/>
      <c r="F52" s="80"/>
      <c r="G52" s="80"/>
      <c r="H52" s="104"/>
      <c r="I52" s="80"/>
      <c r="J52" s="103"/>
      <c r="K52" s="80"/>
      <c r="L52" s="80"/>
      <c r="M52" s="80"/>
      <c r="N52" s="80"/>
      <c r="O52" s="80"/>
      <c r="P52" s="104"/>
      <c r="Q52" s="80"/>
    </row>
    <row r="53" spans="1:17" ht="15.75">
      <c r="A53" s="77"/>
      <c r="B53" s="78"/>
      <c r="C53" s="80"/>
      <c r="D53" s="103"/>
      <c r="E53" s="80"/>
      <c r="F53" s="80"/>
      <c r="G53" s="80"/>
      <c r="H53" s="104"/>
      <c r="I53" s="80"/>
      <c r="J53" s="103"/>
      <c r="K53" s="80"/>
      <c r="L53" s="80"/>
      <c r="M53" s="80"/>
      <c r="N53" s="80"/>
      <c r="O53" s="80"/>
      <c r="P53" s="104"/>
      <c r="Q53" s="80"/>
    </row>
    <row r="54" spans="1:17" ht="15.75">
      <c r="A54" s="77"/>
      <c r="B54" s="78"/>
      <c r="C54" s="80"/>
      <c r="D54" s="103"/>
      <c r="E54" s="80"/>
      <c r="F54" s="80"/>
      <c r="G54" s="80"/>
      <c r="H54" s="104"/>
      <c r="I54" s="80"/>
      <c r="J54" s="103"/>
      <c r="K54" s="80"/>
      <c r="L54" s="80"/>
      <c r="M54" s="80"/>
      <c r="N54" s="80"/>
      <c r="O54" s="80"/>
      <c r="P54" s="104"/>
      <c r="Q54" s="80"/>
    </row>
    <row r="55" spans="1:17" ht="15.75">
      <c r="A55" s="77"/>
      <c r="B55" s="78"/>
      <c r="C55" s="80"/>
      <c r="D55" s="103"/>
      <c r="E55" s="80"/>
      <c r="F55" s="80"/>
      <c r="G55" s="80"/>
      <c r="H55" s="104"/>
      <c r="I55" s="80"/>
      <c r="J55" s="103"/>
      <c r="K55" s="80"/>
      <c r="L55" s="80"/>
      <c r="M55" s="80"/>
      <c r="N55" s="80"/>
      <c r="O55" s="80"/>
      <c r="P55" s="104"/>
      <c r="Q55" s="80"/>
    </row>
    <row r="56" spans="1:17">
      <c r="A56" s="1"/>
      <c r="B56" s="2"/>
      <c r="C56" s="5"/>
      <c r="D56" s="105" t="s">
        <v>131</v>
      </c>
      <c r="E56" s="106"/>
      <c r="F56" s="106"/>
      <c r="G56" s="107" t="s">
        <v>132</v>
      </c>
      <c r="H56" s="108"/>
      <c r="I56" s="5"/>
      <c r="J56" s="105" t="s">
        <v>131</v>
      </c>
      <c r="K56" s="106"/>
      <c r="L56" s="106"/>
      <c r="M56" s="106"/>
      <c r="N56" s="107" t="s">
        <v>132</v>
      </c>
      <c r="O56" s="106"/>
      <c r="P56" s="108"/>
      <c r="Q56" s="5"/>
    </row>
    <row r="57" spans="1:17" ht="15.75">
      <c r="A57" s="77"/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>
      <c r="A58" s="1"/>
      <c r="B58" s="2"/>
      <c r="C58" s="5"/>
      <c r="D58" s="101" t="s">
        <v>133</v>
      </c>
      <c r="E58" s="83"/>
      <c r="F58" s="83"/>
      <c r="G58" s="83"/>
      <c r="H58" s="102"/>
      <c r="I58" s="5"/>
      <c r="J58" s="101" t="s">
        <v>134</v>
      </c>
      <c r="K58" s="83"/>
      <c r="L58" s="83"/>
      <c r="M58" s="83"/>
      <c r="N58" s="83"/>
      <c r="O58" s="83"/>
      <c r="P58" s="102"/>
      <c r="Q58" s="5"/>
    </row>
    <row r="59" spans="1:17" ht="15.75">
      <c r="A59" s="77"/>
      <c r="B59" s="78"/>
      <c r="C59" s="80"/>
      <c r="D59" s="103"/>
      <c r="E59" s="80"/>
      <c r="F59" s="80"/>
      <c r="G59" s="80"/>
      <c r="H59" s="104"/>
      <c r="I59" s="80"/>
      <c r="J59" s="103"/>
      <c r="K59" s="80"/>
      <c r="L59" s="80"/>
      <c r="M59" s="80"/>
      <c r="N59" s="80"/>
      <c r="O59" s="80"/>
      <c r="P59" s="104"/>
      <c r="Q59" s="80"/>
    </row>
    <row r="60" spans="1:17" ht="15.75">
      <c r="A60" s="77"/>
      <c r="B60" s="78"/>
      <c r="C60" s="80"/>
      <c r="D60" s="103"/>
      <c r="E60" s="80"/>
      <c r="F60" s="80"/>
      <c r="G60" s="80"/>
      <c r="H60" s="104"/>
      <c r="I60" s="80"/>
      <c r="J60" s="103"/>
      <c r="K60" s="80"/>
      <c r="L60" s="80"/>
      <c r="M60" s="80"/>
      <c r="N60" s="80"/>
      <c r="O60" s="80"/>
      <c r="P60" s="104"/>
      <c r="Q60" s="80"/>
    </row>
    <row r="61" spans="1:17" ht="15.75">
      <c r="A61" s="77"/>
      <c r="B61" s="78"/>
      <c r="C61" s="80"/>
      <c r="D61" s="103"/>
      <c r="E61" s="80"/>
      <c r="F61" s="80"/>
      <c r="G61" s="80"/>
      <c r="H61" s="104"/>
      <c r="I61" s="80"/>
      <c r="J61" s="103"/>
      <c r="K61" s="80"/>
      <c r="L61" s="80"/>
      <c r="M61" s="80"/>
      <c r="N61" s="80"/>
      <c r="O61" s="80"/>
      <c r="P61" s="104"/>
      <c r="Q61" s="80"/>
    </row>
    <row r="62" spans="1:17" ht="15.75">
      <c r="A62" s="77"/>
      <c r="B62" s="78"/>
      <c r="C62" s="80"/>
      <c r="D62" s="103"/>
      <c r="E62" s="80"/>
      <c r="F62" s="80"/>
      <c r="G62" s="80"/>
      <c r="H62" s="104"/>
      <c r="I62" s="80"/>
      <c r="J62" s="103"/>
      <c r="K62" s="80"/>
      <c r="L62" s="80"/>
      <c r="M62" s="80"/>
      <c r="N62" s="80"/>
      <c r="O62" s="80"/>
      <c r="P62" s="104"/>
      <c r="Q62" s="80"/>
    </row>
    <row r="63" spans="1:17" ht="15.75">
      <c r="A63" s="77"/>
      <c r="B63" s="78"/>
      <c r="C63" s="80"/>
      <c r="D63" s="103"/>
      <c r="E63" s="80"/>
      <c r="F63" s="80"/>
      <c r="G63" s="80"/>
      <c r="H63" s="104"/>
      <c r="I63" s="80"/>
      <c r="J63" s="103"/>
      <c r="K63" s="80"/>
      <c r="L63" s="80"/>
      <c r="M63" s="80"/>
      <c r="N63" s="80"/>
      <c r="O63" s="80"/>
      <c r="P63" s="104"/>
      <c r="Q63" s="80"/>
    </row>
    <row r="64" spans="1:17" ht="15.75">
      <c r="A64" s="77"/>
      <c r="B64" s="78"/>
      <c r="C64" s="80"/>
      <c r="D64" s="103"/>
      <c r="E64" s="80"/>
      <c r="F64" s="80"/>
      <c r="G64" s="80"/>
      <c r="H64" s="104"/>
      <c r="I64" s="80"/>
      <c r="J64" s="103"/>
      <c r="K64" s="80"/>
      <c r="L64" s="80"/>
      <c r="M64" s="80"/>
      <c r="N64" s="80"/>
      <c r="O64" s="80"/>
      <c r="P64" s="104"/>
      <c r="Q64" s="80"/>
    </row>
    <row r="65" spans="1:17" ht="15.75">
      <c r="A65" s="77"/>
      <c r="B65" s="78"/>
      <c r="C65" s="80"/>
      <c r="D65" s="103"/>
      <c r="E65" s="80"/>
      <c r="F65" s="80"/>
      <c r="G65" s="80"/>
      <c r="H65" s="104"/>
      <c r="I65" s="80"/>
      <c r="J65" s="103"/>
      <c r="K65" s="80"/>
      <c r="L65" s="80"/>
      <c r="M65" s="80"/>
      <c r="N65" s="80"/>
      <c r="O65" s="80"/>
      <c r="P65" s="104"/>
      <c r="Q65" s="80"/>
    </row>
    <row r="66" spans="1:17" ht="15.75">
      <c r="A66" s="77"/>
      <c r="B66" s="78"/>
      <c r="C66" s="80"/>
      <c r="D66" s="103"/>
      <c r="E66" s="80"/>
      <c r="F66" s="80"/>
      <c r="G66" s="80"/>
      <c r="H66" s="104"/>
      <c r="I66" s="80"/>
      <c r="J66" s="103"/>
      <c r="K66" s="80"/>
      <c r="L66" s="80"/>
      <c r="M66" s="80"/>
      <c r="N66" s="80"/>
      <c r="O66" s="80"/>
      <c r="P66" s="104"/>
      <c r="Q66" s="80"/>
    </row>
    <row r="67" spans="1:17">
      <c r="A67" s="1"/>
      <c r="B67" s="2"/>
      <c r="C67" s="5"/>
      <c r="D67" s="105" t="s">
        <v>131</v>
      </c>
      <c r="E67" s="106"/>
      <c r="F67" s="106"/>
      <c r="G67" s="107" t="s">
        <v>132</v>
      </c>
      <c r="H67" s="108"/>
      <c r="I67" s="5"/>
      <c r="J67" s="105" t="s">
        <v>131</v>
      </c>
      <c r="K67" s="106"/>
      <c r="L67" s="106"/>
      <c r="M67" s="106"/>
      <c r="N67" s="107" t="s">
        <v>132</v>
      </c>
      <c r="O67" s="106"/>
      <c r="P67" s="108"/>
      <c r="Q67" s="5"/>
    </row>
    <row r="68" spans="1:17">
      <c r="A68" s="1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>
      <c r="A72" s="1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21">
      <c r="A73" s="1"/>
      <c r="B73" s="2"/>
      <c r="C73" s="3" t="s">
        <v>135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1"/>
      <c r="B75" s="2"/>
      <c r="C75" s="6" t="s">
        <v>1</v>
      </c>
      <c r="D75" s="5"/>
      <c r="E75" s="5"/>
      <c r="F75" s="7" t="e">
        <f>F3</f>
        <v>#REF!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</row>
    <row r="76" spans="1:17" ht="18">
      <c r="A76" s="1"/>
      <c r="B76" s="2"/>
      <c r="C76" s="8" t="s">
        <v>2</v>
      </c>
      <c r="D76" s="5"/>
      <c r="E76" s="5"/>
      <c r="F76" s="9" t="str">
        <f>F4</f>
        <v>02 - Východní strana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</row>
    <row r="77" spans="1:17">
      <c r="A77" s="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1"/>
      <c r="B78" s="2"/>
      <c r="C78" s="6" t="s">
        <v>3</v>
      </c>
      <c r="D78" s="5"/>
      <c r="E78" s="5"/>
      <c r="F78" s="10" t="str">
        <f>F6</f>
        <v>Olomouc, ul. Lipenská</v>
      </c>
      <c r="G78" s="5"/>
      <c r="H78" s="5"/>
      <c r="I78" s="5"/>
      <c r="J78" s="5"/>
      <c r="K78" s="6" t="s">
        <v>4</v>
      </c>
      <c r="L78" s="5"/>
      <c r="M78" s="11" t="e">
        <f>IF(O6="","",O6)</f>
        <v>#REF!</v>
      </c>
      <c r="N78" s="4"/>
      <c r="O78" s="4"/>
      <c r="P78" s="4"/>
      <c r="Q78" s="5"/>
    </row>
    <row r="79" spans="1:17">
      <c r="A79" s="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1"/>
      <c r="B80" s="2"/>
      <c r="C80" s="6" t="s">
        <v>5</v>
      </c>
      <c r="D80" s="5"/>
      <c r="E80" s="5"/>
      <c r="F80" s="10" t="str">
        <f>E9</f>
        <v>pan Čapka</v>
      </c>
      <c r="G80" s="5"/>
      <c r="H80" s="5"/>
      <c r="I80" s="5"/>
      <c r="J80" s="5"/>
      <c r="K80" s="6" t="s">
        <v>6</v>
      </c>
      <c r="L80" s="5"/>
      <c r="M80" s="12" t="e">
        <f>E15</f>
        <v>#REF!</v>
      </c>
      <c r="N80" s="4"/>
      <c r="O80" s="4"/>
      <c r="P80" s="4"/>
      <c r="Q80" s="4"/>
    </row>
    <row r="81" spans="1:17">
      <c r="A81" s="1"/>
      <c r="B81" s="2"/>
      <c r="C81" s="6" t="s">
        <v>7</v>
      </c>
      <c r="D81" s="5"/>
      <c r="E81" s="5"/>
      <c r="F81" s="10" t="str">
        <f>IF(E12="","",E12)</f>
        <v>Valtr, generální dodavatel staveb, s.r.o.</v>
      </c>
      <c r="G81" s="5"/>
      <c r="H81" s="5"/>
      <c r="I81" s="5"/>
      <c r="J81" s="5"/>
      <c r="K81" s="6" t="s">
        <v>8</v>
      </c>
      <c r="L81" s="5"/>
      <c r="M81" s="12" t="str">
        <f>E18</f>
        <v>Havlíček</v>
      </c>
      <c r="N81" s="4"/>
      <c r="O81" s="4"/>
      <c r="P81" s="4"/>
      <c r="Q81" s="4"/>
    </row>
    <row r="82" spans="1:17">
      <c r="A82" s="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1"/>
      <c r="B83" s="2"/>
      <c r="C83" s="111" t="s">
        <v>136</v>
      </c>
      <c r="D83" s="112"/>
      <c r="E83" s="112"/>
      <c r="F83" s="112"/>
      <c r="G83" s="112"/>
      <c r="H83" s="93"/>
      <c r="I83" s="93"/>
      <c r="J83" s="93"/>
      <c r="K83" s="93"/>
      <c r="L83" s="93"/>
      <c r="M83" s="93"/>
      <c r="N83" s="111" t="s">
        <v>16</v>
      </c>
      <c r="O83" s="4"/>
      <c r="P83" s="4"/>
      <c r="Q83" s="4"/>
    </row>
    <row r="84" spans="1:17">
      <c r="A84" s="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8">
      <c r="A85" s="1"/>
      <c r="B85" s="2"/>
      <c r="C85" s="113" t="s">
        <v>137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114">
        <f>N114</f>
        <v>0</v>
      </c>
      <c r="O85" s="4"/>
      <c r="P85" s="4"/>
      <c r="Q85" s="4"/>
    </row>
    <row r="86" spans="1:17" ht="18">
      <c r="A86" s="115"/>
      <c r="B86" s="116"/>
      <c r="C86" s="117"/>
      <c r="D86" s="118" t="s">
        <v>18</v>
      </c>
      <c r="E86" s="117"/>
      <c r="F86" s="117"/>
      <c r="G86" s="117"/>
      <c r="H86" s="117"/>
      <c r="I86" s="117"/>
      <c r="J86" s="117"/>
      <c r="K86" s="117"/>
      <c r="L86" s="117"/>
      <c r="M86" s="117"/>
      <c r="N86" s="29">
        <f>N115</f>
        <v>0</v>
      </c>
      <c r="O86" s="119"/>
      <c r="P86" s="119"/>
      <c r="Q86" s="119"/>
    </row>
    <row r="87" spans="1:17">
      <c r="A87" s="120"/>
      <c r="B87" s="121"/>
      <c r="C87" s="122"/>
      <c r="D87" s="123" t="s">
        <v>19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4">
        <f>N116</f>
        <v>0</v>
      </c>
      <c r="O87" s="125"/>
      <c r="P87" s="125"/>
      <c r="Q87" s="125"/>
    </row>
    <row r="88" spans="1:17">
      <c r="A88" s="120"/>
      <c r="B88" s="121"/>
      <c r="C88" s="122"/>
      <c r="D88" s="123" t="s">
        <v>70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4">
        <f>N143</f>
        <v>0</v>
      </c>
      <c r="O88" s="125"/>
      <c r="P88" s="125"/>
      <c r="Q88" s="125"/>
    </row>
    <row r="89" spans="1:17">
      <c r="A89" s="120"/>
      <c r="B89" s="121"/>
      <c r="C89" s="122"/>
      <c r="D89" s="123" t="s">
        <v>76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4">
        <f>N147</f>
        <v>0</v>
      </c>
      <c r="O89" s="125"/>
      <c r="P89" s="125"/>
      <c r="Q89" s="125"/>
    </row>
    <row r="90" spans="1:17">
      <c r="A90" s="120"/>
      <c r="B90" s="121"/>
      <c r="C90" s="122"/>
      <c r="D90" s="123" t="s">
        <v>84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4">
        <f>N152</f>
        <v>0</v>
      </c>
      <c r="O90" s="125"/>
      <c r="P90" s="125"/>
      <c r="Q90" s="125"/>
    </row>
    <row r="91" spans="1:17" ht="18">
      <c r="A91" s="115"/>
      <c r="B91" s="116"/>
      <c r="C91" s="117"/>
      <c r="D91" s="118" t="s">
        <v>88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9">
        <f>N154</f>
        <v>0</v>
      </c>
      <c r="O91" s="119"/>
      <c r="P91" s="119"/>
      <c r="Q91" s="119"/>
    </row>
    <row r="92" spans="1:17">
      <c r="A92" s="120"/>
      <c r="B92" s="121"/>
      <c r="C92" s="122"/>
      <c r="D92" s="123" t="s">
        <v>89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24">
        <f>N155</f>
        <v>0</v>
      </c>
      <c r="O92" s="125"/>
      <c r="P92" s="125"/>
      <c r="Q92" s="125"/>
    </row>
    <row r="93" spans="1:17">
      <c r="A93" s="120"/>
      <c r="B93" s="121"/>
      <c r="C93" s="122"/>
      <c r="D93" s="123" t="s">
        <v>97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24">
        <f>N160</f>
        <v>0</v>
      </c>
      <c r="O93" s="125"/>
      <c r="P93" s="125"/>
      <c r="Q93" s="125"/>
    </row>
    <row r="94" spans="1:17">
      <c r="A94" s="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8">
      <c r="A95" s="1"/>
      <c r="B95" s="2"/>
      <c r="C95" s="113" t="s">
        <v>138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126">
        <v>0</v>
      </c>
      <c r="O95" s="4"/>
      <c r="P95" s="4"/>
      <c r="Q95" s="4"/>
    </row>
    <row r="96" spans="1:17">
      <c r="A96" s="1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8">
      <c r="A97" s="1"/>
      <c r="B97" s="2"/>
      <c r="C97" s="127" t="s">
        <v>139</v>
      </c>
      <c r="D97" s="93"/>
      <c r="E97" s="93"/>
      <c r="F97" s="93"/>
      <c r="G97" s="93"/>
      <c r="H97" s="93"/>
      <c r="I97" s="93"/>
      <c r="J97" s="93"/>
      <c r="K97" s="93"/>
      <c r="L97" s="128">
        <f>ROUND(SUM(N85+N95),2)</f>
        <v>0</v>
      </c>
      <c r="M97" s="112"/>
      <c r="N97" s="112"/>
      <c r="O97" s="112"/>
      <c r="P97" s="112"/>
      <c r="Q97" s="112"/>
    </row>
    <row r="98" spans="1:17">
      <c r="A98" s="1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15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t="15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t="15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>
      <c r="A102" s="1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t="21">
      <c r="A103" s="1"/>
      <c r="B103" s="2"/>
      <c r="C103" s="3" t="s">
        <v>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A104" s="1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1"/>
      <c r="B105" s="2"/>
      <c r="C105" s="6" t="s">
        <v>1</v>
      </c>
      <c r="D105" s="5"/>
      <c r="E105" s="5"/>
      <c r="F105" s="7" t="e">
        <f>F3</f>
        <v>#REF!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"/>
    </row>
    <row r="106" spans="1:17" ht="18">
      <c r="A106" s="1"/>
      <c r="B106" s="2"/>
      <c r="C106" s="8" t="s">
        <v>2</v>
      </c>
      <c r="D106" s="5"/>
      <c r="E106" s="5"/>
      <c r="F106" s="9" t="str">
        <f>F4</f>
        <v>02 - Východní strana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"/>
    </row>
    <row r="107" spans="1:17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1"/>
      <c r="B108" s="2"/>
      <c r="C108" s="6" t="s">
        <v>3</v>
      </c>
      <c r="D108" s="5"/>
      <c r="E108" s="5"/>
      <c r="F108" s="10" t="str">
        <f>F6</f>
        <v>Olomouc, ul. Lipenská</v>
      </c>
      <c r="G108" s="5"/>
      <c r="H108" s="5"/>
      <c r="I108" s="5"/>
      <c r="J108" s="5"/>
      <c r="K108" s="6" t="s">
        <v>4</v>
      </c>
      <c r="L108" s="5"/>
      <c r="M108" s="11" t="e">
        <f>IF(O6="","",O6)</f>
        <v>#REF!</v>
      </c>
      <c r="N108" s="4"/>
      <c r="O108" s="4"/>
      <c r="P108" s="4"/>
      <c r="Q108" s="5"/>
    </row>
    <row r="109" spans="1:17">
      <c r="A109" s="1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1"/>
      <c r="B110" s="2"/>
      <c r="C110" s="6" t="s">
        <v>5</v>
      </c>
      <c r="D110" s="5"/>
      <c r="E110" s="5"/>
      <c r="F110" s="10"/>
      <c r="G110" s="5"/>
      <c r="H110" s="5"/>
      <c r="I110" s="5"/>
      <c r="J110" s="5"/>
      <c r="K110" s="6" t="s">
        <v>6</v>
      </c>
      <c r="L110" s="5"/>
      <c r="M110" s="12" t="e">
        <f>E15</f>
        <v>#REF!</v>
      </c>
      <c r="N110" s="4"/>
      <c r="O110" s="4"/>
      <c r="P110" s="4"/>
      <c r="Q110" s="4"/>
    </row>
    <row r="111" spans="1:17">
      <c r="A111" s="1"/>
      <c r="B111" s="2"/>
      <c r="C111" s="6" t="s">
        <v>7</v>
      </c>
      <c r="D111" s="5"/>
      <c r="E111" s="5"/>
      <c r="F111" s="10"/>
      <c r="G111" s="5"/>
      <c r="H111" s="5"/>
      <c r="I111" s="5"/>
      <c r="J111" s="5"/>
      <c r="K111" s="6" t="s">
        <v>8</v>
      </c>
      <c r="L111" s="5"/>
      <c r="M111" s="12" t="str">
        <f>E18</f>
        <v>Havlíček</v>
      </c>
      <c r="N111" s="4"/>
      <c r="O111" s="4"/>
      <c r="P111" s="4"/>
      <c r="Q111" s="4"/>
    </row>
    <row r="112" spans="1:17">
      <c r="A112" s="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13"/>
      <c r="B113" s="14"/>
      <c r="C113" s="15" t="s">
        <v>9</v>
      </c>
      <c r="D113" s="16" t="s">
        <v>10</v>
      </c>
      <c r="E113" s="16" t="s">
        <v>11</v>
      </c>
      <c r="F113" s="17" t="s">
        <v>12</v>
      </c>
      <c r="G113" s="18"/>
      <c r="H113" s="18"/>
      <c r="I113" s="18"/>
      <c r="J113" s="16" t="s">
        <v>13</v>
      </c>
      <c r="K113" s="16" t="s">
        <v>14</v>
      </c>
      <c r="L113" s="19" t="s">
        <v>15</v>
      </c>
      <c r="M113" s="18"/>
      <c r="N113" s="17" t="s">
        <v>16</v>
      </c>
      <c r="O113" s="18"/>
      <c r="P113" s="18"/>
      <c r="Q113" s="20"/>
    </row>
    <row r="114" spans="1:17" ht="18">
      <c r="A114" s="1"/>
      <c r="B114" s="2"/>
      <c r="C114" s="21" t="s">
        <v>17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2">
        <f>BK114</f>
        <v>0</v>
      </c>
      <c r="O114" s="23"/>
      <c r="P114" s="23"/>
      <c r="Q114" s="23"/>
    </row>
    <row r="115" spans="1:17" ht="18">
      <c r="A115" s="24"/>
      <c r="B115" s="25"/>
      <c r="C115" s="26"/>
      <c r="D115" s="27" t="s">
        <v>18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8">
        <f>BK115</f>
        <v>0</v>
      </c>
      <c r="O115" s="29"/>
      <c r="P115" s="29"/>
      <c r="Q115" s="29"/>
    </row>
    <row r="116" spans="1:17" ht="15.75">
      <c r="A116" s="24"/>
      <c r="B116" s="25"/>
      <c r="C116" s="26"/>
      <c r="D116" s="30" t="s">
        <v>19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1">
        <f>BK116</f>
        <v>0</v>
      </c>
      <c r="O116" s="32"/>
      <c r="P116" s="32"/>
      <c r="Q116" s="32"/>
    </row>
    <row r="117" spans="1:17">
      <c r="A117" s="1"/>
      <c r="B117" s="33"/>
      <c r="C117" s="34" t="s">
        <v>32</v>
      </c>
      <c r="D117" s="34" t="s">
        <v>21</v>
      </c>
      <c r="E117" s="35" t="s">
        <v>22</v>
      </c>
      <c r="F117" s="36" t="s">
        <v>23</v>
      </c>
      <c r="G117" s="37"/>
      <c r="H117" s="37"/>
      <c r="I117" s="37"/>
      <c r="J117" s="38" t="s">
        <v>24</v>
      </c>
      <c r="K117" s="39">
        <v>8.44</v>
      </c>
      <c r="L117" s="40"/>
      <c r="M117" s="37"/>
      <c r="N117" s="40">
        <f>ROUND(L117*K117,2)</f>
        <v>0</v>
      </c>
      <c r="O117" s="37"/>
      <c r="P117" s="37"/>
      <c r="Q117" s="37"/>
    </row>
    <row r="118" spans="1:17">
      <c r="A118" s="41"/>
      <c r="B118" s="42"/>
      <c r="C118" s="43"/>
      <c r="D118" s="43"/>
      <c r="E118" s="44" t="s">
        <v>25</v>
      </c>
      <c r="F118" s="45" t="s">
        <v>26</v>
      </c>
      <c r="G118" s="46"/>
      <c r="H118" s="46"/>
      <c r="I118" s="46"/>
      <c r="J118" s="43"/>
      <c r="K118" s="44" t="s">
        <v>25</v>
      </c>
      <c r="L118" s="43"/>
      <c r="M118" s="43"/>
      <c r="N118" s="43"/>
      <c r="O118" s="43"/>
      <c r="P118" s="43"/>
      <c r="Q118" s="43"/>
    </row>
    <row r="119" spans="1:17">
      <c r="A119" s="47"/>
      <c r="B119" s="48"/>
      <c r="C119" s="49"/>
      <c r="D119" s="49"/>
      <c r="E119" s="50" t="s">
        <v>25</v>
      </c>
      <c r="F119" s="51" t="s">
        <v>140</v>
      </c>
      <c r="G119" s="52"/>
      <c r="H119" s="52"/>
      <c r="I119" s="52"/>
      <c r="J119" s="49"/>
      <c r="K119" s="53">
        <v>8.44</v>
      </c>
      <c r="L119" s="49"/>
      <c r="M119" s="49"/>
      <c r="N119" s="49"/>
      <c r="O119" s="49"/>
      <c r="P119" s="49"/>
      <c r="Q119" s="49"/>
    </row>
    <row r="120" spans="1:17">
      <c r="A120" s="54"/>
      <c r="B120" s="55"/>
      <c r="C120" s="56"/>
      <c r="D120" s="56"/>
      <c r="E120" s="57" t="s">
        <v>25</v>
      </c>
      <c r="F120" s="58" t="s">
        <v>28</v>
      </c>
      <c r="G120" s="59"/>
      <c r="H120" s="59"/>
      <c r="I120" s="59"/>
      <c r="J120" s="56"/>
      <c r="K120" s="60">
        <v>8.44</v>
      </c>
      <c r="L120" s="56"/>
      <c r="M120" s="56"/>
      <c r="N120" s="56"/>
      <c r="O120" s="56"/>
      <c r="P120" s="56"/>
      <c r="Q120" s="56"/>
    </row>
    <row r="121" spans="1:17">
      <c r="A121" s="1"/>
      <c r="B121" s="33"/>
      <c r="C121" s="34" t="s">
        <v>71</v>
      </c>
      <c r="D121" s="34" t="s">
        <v>21</v>
      </c>
      <c r="E121" s="35" t="s">
        <v>30</v>
      </c>
      <c r="F121" s="36" t="s">
        <v>31</v>
      </c>
      <c r="G121" s="37"/>
      <c r="H121" s="37"/>
      <c r="I121" s="37"/>
      <c r="J121" s="38" t="s">
        <v>24</v>
      </c>
      <c r="K121" s="39">
        <v>8.44</v>
      </c>
      <c r="L121" s="40"/>
      <c r="M121" s="37"/>
      <c r="N121" s="40">
        <f>ROUND(L121*K121,2)</f>
        <v>0</v>
      </c>
      <c r="O121" s="37"/>
      <c r="P121" s="37"/>
      <c r="Q121" s="37"/>
    </row>
    <row r="122" spans="1:17">
      <c r="A122" s="1"/>
      <c r="B122" s="33"/>
      <c r="C122" s="34" t="s">
        <v>50</v>
      </c>
      <c r="D122" s="34" t="s">
        <v>21</v>
      </c>
      <c r="E122" s="35" t="s">
        <v>33</v>
      </c>
      <c r="F122" s="36" t="s">
        <v>34</v>
      </c>
      <c r="G122" s="37"/>
      <c r="H122" s="37"/>
      <c r="I122" s="37"/>
      <c r="J122" s="38" t="s">
        <v>24</v>
      </c>
      <c r="K122" s="39">
        <v>6.33</v>
      </c>
      <c r="L122" s="40"/>
      <c r="M122" s="37"/>
      <c r="N122" s="40">
        <f>ROUND(L122*K122,2)</f>
        <v>0</v>
      </c>
      <c r="O122" s="37"/>
      <c r="P122" s="37"/>
      <c r="Q122" s="37"/>
    </row>
    <row r="123" spans="1:17">
      <c r="A123" s="41"/>
      <c r="B123" s="42"/>
      <c r="C123" s="43"/>
      <c r="D123" s="43"/>
      <c r="E123" s="44" t="s">
        <v>25</v>
      </c>
      <c r="F123" s="45" t="s">
        <v>35</v>
      </c>
      <c r="G123" s="46"/>
      <c r="H123" s="46"/>
      <c r="I123" s="46"/>
      <c r="J123" s="43"/>
      <c r="K123" s="44" t="s">
        <v>25</v>
      </c>
      <c r="L123" s="43"/>
      <c r="M123" s="43"/>
      <c r="N123" s="43"/>
      <c r="O123" s="43"/>
      <c r="P123" s="43"/>
      <c r="Q123" s="43"/>
    </row>
    <row r="124" spans="1:17">
      <c r="A124" s="47"/>
      <c r="B124" s="48"/>
      <c r="C124" s="49"/>
      <c r="D124" s="49"/>
      <c r="E124" s="50" t="s">
        <v>25</v>
      </c>
      <c r="F124" s="51" t="s">
        <v>141</v>
      </c>
      <c r="G124" s="52"/>
      <c r="H124" s="52"/>
      <c r="I124" s="52"/>
      <c r="J124" s="49"/>
      <c r="K124" s="53">
        <v>6.33</v>
      </c>
      <c r="L124" s="49"/>
      <c r="M124" s="49"/>
      <c r="N124" s="49"/>
      <c r="O124" s="49"/>
      <c r="P124" s="49"/>
      <c r="Q124" s="49"/>
    </row>
    <row r="125" spans="1:17">
      <c r="A125" s="54"/>
      <c r="B125" s="55"/>
      <c r="C125" s="56"/>
      <c r="D125" s="56"/>
      <c r="E125" s="57" t="s">
        <v>25</v>
      </c>
      <c r="F125" s="58" t="s">
        <v>28</v>
      </c>
      <c r="G125" s="59"/>
      <c r="H125" s="59"/>
      <c r="I125" s="59"/>
      <c r="J125" s="56"/>
      <c r="K125" s="60">
        <v>6.33</v>
      </c>
      <c r="L125" s="56"/>
      <c r="M125" s="56"/>
      <c r="N125" s="56"/>
      <c r="O125" s="56"/>
      <c r="P125" s="56"/>
      <c r="Q125" s="56"/>
    </row>
    <row r="126" spans="1:17">
      <c r="A126" s="1"/>
      <c r="B126" s="33"/>
      <c r="C126" s="34" t="s">
        <v>54</v>
      </c>
      <c r="D126" s="34" t="s">
        <v>21</v>
      </c>
      <c r="E126" s="35" t="s">
        <v>38</v>
      </c>
      <c r="F126" s="36" t="s">
        <v>39</v>
      </c>
      <c r="G126" s="37"/>
      <c r="H126" s="37"/>
      <c r="I126" s="37"/>
      <c r="J126" s="38" t="s">
        <v>24</v>
      </c>
      <c r="K126" s="39">
        <v>8.44</v>
      </c>
      <c r="L126" s="40"/>
      <c r="M126" s="37"/>
      <c r="N126" s="40">
        <f>ROUND(L126*K126,2)</f>
        <v>0</v>
      </c>
      <c r="O126" s="37"/>
      <c r="P126" s="37"/>
      <c r="Q126" s="37"/>
    </row>
    <row r="127" spans="1:17">
      <c r="A127" s="1"/>
      <c r="B127" s="33"/>
      <c r="C127" s="34" t="s">
        <v>142</v>
      </c>
      <c r="D127" s="34" t="s">
        <v>21</v>
      </c>
      <c r="E127" s="35" t="s">
        <v>41</v>
      </c>
      <c r="F127" s="36" t="s">
        <v>42</v>
      </c>
      <c r="G127" s="37"/>
      <c r="H127" s="37"/>
      <c r="I127" s="37"/>
      <c r="J127" s="38" t="s">
        <v>24</v>
      </c>
      <c r="K127" s="39">
        <v>6.33</v>
      </c>
      <c r="L127" s="40"/>
      <c r="M127" s="37"/>
      <c r="N127" s="40">
        <f>ROUND(L127*K127,2)</f>
        <v>0</v>
      </c>
      <c r="O127" s="37"/>
      <c r="P127" s="37"/>
      <c r="Q127" s="37"/>
    </row>
    <row r="128" spans="1:17">
      <c r="A128" s="1"/>
      <c r="B128" s="33"/>
      <c r="C128" s="34" t="s">
        <v>94</v>
      </c>
      <c r="D128" s="34" t="s">
        <v>21</v>
      </c>
      <c r="E128" s="35" t="s">
        <v>44</v>
      </c>
      <c r="F128" s="36" t="s">
        <v>45</v>
      </c>
      <c r="G128" s="37"/>
      <c r="H128" s="37"/>
      <c r="I128" s="37"/>
      <c r="J128" s="38" t="s">
        <v>24</v>
      </c>
      <c r="K128" s="39">
        <v>6.33</v>
      </c>
      <c r="L128" s="40"/>
      <c r="M128" s="37"/>
      <c r="N128" s="40">
        <f>ROUND(L128*K128,2)</f>
        <v>0</v>
      </c>
      <c r="O128" s="37"/>
      <c r="P128" s="37"/>
      <c r="Q128" s="37"/>
    </row>
    <row r="129" spans="1:17">
      <c r="A129" s="1"/>
      <c r="B129" s="33"/>
      <c r="C129" s="34" t="s">
        <v>77</v>
      </c>
      <c r="D129" s="34" t="s">
        <v>21</v>
      </c>
      <c r="E129" s="35" t="s">
        <v>47</v>
      </c>
      <c r="F129" s="36" t="s">
        <v>48</v>
      </c>
      <c r="G129" s="37"/>
      <c r="H129" s="37"/>
      <c r="I129" s="37"/>
      <c r="J129" s="38" t="s">
        <v>49</v>
      </c>
      <c r="K129" s="39">
        <v>12.66</v>
      </c>
      <c r="L129" s="40"/>
      <c r="M129" s="37"/>
      <c r="N129" s="40">
        <f>ROUND(L129*K129,2)</f>
        <v>0</v>
      </c>
      <c r="O129" s="37"/>
      <c r="P129" s="37"/>
      <c r="Q129" s="37"/>
    </row>
    <row r="130" spans="1:17">
      <c r="A130" s="1"/>
      <c r="B130" s="33"/>
      <c r="C130" s="34" t="s">
        <v>40</v>
      </c>
      <c r="D130" s="34" t="s">
        <v>21</v>
      </c>
      <c r="E130" s="35" t="s">
        <v>51</v>
      </c>
      <c r="F130" s="36" t="s">
        <v>52</v>
      </c>
      <c r="G130" s="37"/>
      <c r="H130" s="37"/>
      <c r="I130" s="37"/>
      <c r="J130" s="38" t="s">
        <v>24</v>
      </c>
      <c r="K130" s="39">
        <v>6.33</v>
      </c>
      <c r="L130" s="40"/>
      <c r="M130" s="37"/>
      <c r="N130" s="40">
        <f>ROUND(L130*K130,2)</f>
        <v>0</v>
      </c>
      <c r="O130" s="37"/>
      <c r="P130" s="37"/>
      <c r="Q130" s="37"/>
    </row>
    <row r="131" spans="1:17">
      <c r="A131" s="47"/>
      <c r="B131" s="48"/>
      <c r="C131" s="49"/>
      <c r="D131" s="49"/>
      <c r="E131" s="50" t="s">
        <v>25</v>
      </c>
      <c r="F131" s="61" t="s">
        <v>143</v>
      </c>
      <c r="G131" s="52"/>
      <c r="H131" s="52"/>
      <c r="I131" s="52"/>
      <c r="J131" s="49"/>
      <c r="K131" s="53">
        <v>6.33</v>
      </c>
      <c r="L131" s="49"/>
      <c r="M131" s="49"/>
      <c r="N131" s="49"/>
      <c r="O131" s="49"/>
      <c r="P131" s="49"/>
      <c r="Q131" s="49"/>
    </row>
    <row r="132" spans="1:17">
      <c r="A132" s="54"/>
      <c r="B132" s="55"/>
      <c r="C132" s="56"/>
      <c r="D132" s="56"/>
      <c r="E132" s="57" t="s">
        <v>25</v>
      </c>
      <c r="F132" s="58" t="s">
        <v>28</v>
      </c>
      <c r="G132" s="59"/>
      <c r="H132" s="59"/>
      <c r="I132" s="59"/>
      <c r="J132" s="56"/>
      <c r="K132" s="60">
        <v>6.33</v>
      </c>
      <c r="L132" s="56"/>
      <c r="M132" s="56"/>
      <c r="N132" s="56"/>
      <c r="O132" s="56"/>
      <c r="P132" s="56"/>
      <c r="Q132" s="56"/>
    </row>
    <row r="133" spans="1:17">
      <c r="A133" s="1"/>
      <c r="B133" s="33"/>
      <c r="C133" s="62" t="s">
        <v>43</v>
      </c>
      <c r="D133" s="62" t="s">
        <v>55</v>
      </c>
      <c r="E133" s="63" t="s">
        <v>56</v>
      </c>
      <c r="F133" s="64" t="s">
        <v>57</v>
      </c>
      <c r="G133" s="65"/>
      <c r="H133" s="65"/>
      <c r="I133" s="65"/>
      <c r="J133" s="66" t="s">
        <v>49</v>
      </c>
      <c r="K133" s="67">
        <v>12.66</v>
      </c>
      <c r="L133" s="68"/>
      <c r="M133" s="65"/>
      <c r="N133" s="68">
        <f>ROUND(L133*K133,2)</f>
        <v>0</v>
      </c>
      <c r="O133" s="37"/>
      <c r="P133" s="37"/>
      <c r="Q133" s="37"/>
    </row>
    <row r="134" spans="1:17" ht="27">
      <c r="A134" s="1"/>
      <c r="B134" s="33"/>
      <c r="C134" s="34" t="s">
        <v>46</v>
      </c>
      <c r="D134" s="34" t="s">
        <v>21</v>
      </c>
      <c r="E134" s="35" t="s">
        <v>59</v>
      </c>
      <c r="F134" s="36" t="s">
        <v>60</v>
      </c>
      <c r="G134" s="37"/>
      <c r="H134" s="37"/>
      <c r="I134" s="37"/>
      <c r="J134" s="38" t="s">
        <v>61</v>
      </c>
      <c r="K134" s="39">
        <v>1</v>
      </c>
      <c r="L134" s="40"/>
      <c r="M134" s="37"/>
      <c r="N134" s="40">
        <f>ROUND(L134*K134,2)</f>
        <v>0</v>
      </c>
      <c r="O134" s="37"/>
      <c r="P134" s="37"/>
      <c r="Q134" s="37"/>
    </row>
    <row r="135" spans="1:17">
      <c r="A135" s="41"/>
      <c r="B135" s="42"/>
      <c r="C135" s="43"/>
      <c r="D135" s="43"/>
      <c r="E135" s="44" t="s">
        <v>25</v>
      </c>
      <c r="F135" s="45" t="s">
        <v>62</v>
      </c>
      <c r="G135" s="46"/>
      <c r="H135" s="46"/>
      <c r="I135" s="46"/>
      <c r="J135" s="43"/>
      <c r="K135" s="44" t="s">
        <v>25</v>
      </c>
      <c r="L135" s="43"/>
      <c r="M135" s="43"/>
      <c r="N135" s="43"/>
      <c r="O135" s="43"/>
      <c r="P135" s="43"/>
      <c r="Q135" s="43"/>
    </row>
    <row r="136" spans="1:17">
      <c r="A136" s="41"/>
      <c r="B136" s="42"/>
      <c r="C136" s="43"/>
      <c r="D136" s="43"/>
      <c r="E136" s="44" t="s">
        <v>25</v>
      </c>
      <c r="F136" s="69" t="s">
        <v>144</v>
      </c>
      <c r="G136" s="46"/>
      <c r="H136" s="46"/>
      <c r="I136" s="46"/>
      <c r="J136" s="43"/>
      <c r="K136" s="44" t="s">
        <v>25</v>
      </c>
      <c r="L136" s="43"/>
      <c r="M136" s="43"/>
      <c r="N136" s="43"/>
      <c r="O136" s="43"/>
      <c r="P136" s="43"/>
      <c r="Q136" s="43"/>
    </row>
    <row r="137" spans="1:17">
      <c r="A137" s="41"/>
      <c r="B137" s="42"/>
      <c r="C137" s="43"/>
      <c r="D137" s="43"/>
      <c r="E137" s="44" t="s">
        <v>25</v>
      </c>
      <c r="F137" s="69" t="s">
        <v>145</v>
      </c>
      <c r="G137" s="46"/>
      <c r="H137" s="46"/>
      <c r="I137" s="46"/>
      <c r="J137" s="43"/>
      <c r="K137" s="44" t="s">
        <v>25</v>
      </c>
      <c r="L137" s="43"/>
      <c r="M137" s="43"/>
      <c r="N137" s="43"/>
      <c r="O137" s="43"/>
      <c r="P137" s="43"/>
      <c r="Q137" s="43"/>
    </row>
    <row r="138" spans="1:17">
      <c r="A138" s="47"/>
      <c r="B138" s="48"/>
      <c r="C138" s="49"/>
      <c r="D138" s="49"/>
      <c r="E138" s="50" t="s">
        <v>25</v>
      </c>
      <c r="F138" s="51" t="s">
        <v>32</v>
      </c>
      <c r="G138" s="52"/>
      <c r="H138" s="52"/>
      <c r="I138" s="52"/>
      <c r="J138" s="49"/>
      <c r="K138" s="53">
        <v>1</v>
      </c>
      <c r="L138" s="49"/>
      <c r="M138" s="49"/>
      <c r="N138" s="49"/>
      <c r="O138" s="49"/>
      <c r="P138" s="49"/>
      <c r="Q138" s="49"/>
    </row>
    <row r="139" spans="1:17">
      <c r="A139" s="54"/>
      <c r="B139" s="55"/>
      <c r="C139" s="56"/>
      <c r="D139" s="56"/>
      <c r="E139" s="57" t="s">
        <v>25</v>
      </c>
      <c r="F139" s="58" t="s">
        <v>28</v>
      </c>
      <c r="G139" s="59"/>
      <c r="H139" s="59"/>
      <c r="I139" s="59"/>
      <c r="J139" s="56"/>
      <c r="K139" s="60">
        <v>1</v>
      </c>
      <c r="L139" s="56"/>
      <c r="M139" s="56"/>
      <c r="N139" s="56"/>
      <c r="O139" s="56"/>
      <c r="P139" s="56"/>
      <c r="Q139" s="56"/>
    </row>
    <row r="140" spans="1:17">
      <c r="A140" s="1"/>
      <c r="B140" s="33"/>
      <c r="C140" s="34" t="s">
        <v>58</v>
      </c>
      <c r="D140" s="34" t="s">
        <v>21</v>
      </c>
      <c r="E140" s="35" t="s">
        <v>66</v>
      </c>
      <c r="F140" s="36" t="s">
        <v>67</v>
      </c>
      <c r="G140" s="37"/>
      <c r="H140" s="37"/>
      <c r="I140" s="37"/>
      <c r="J140" s="38" t="s">
        <v>68</v>
      </c>
      <c r="K140" s="39">
        <v>21.1</v>
      </c>
      <c r="L140" s="40"/>
      <c r="M140" s="37"/>
      <c r="N140" s="40">
        <f>ROUND(L140*K140,2)</f>
        <v>0</v>
      </c>
      <c r="O140" s="37"/>
      <c r="P140" s="37"/>
      <c r="Q140" s="37"/>
    </row>
    <row r="141" spans="1:17">
      <c r="A141" s="47"/>
      <c r="B141" s="48"/>
      <c r="C141" s="49"/>
      <c r="D141" s="49"/>
      <c r="E141" s="50" t="s">
        <v>25</v>
      </c>
      <c r="F141" s="61" t="s">
        <v>146</v>
      </c>
      <c r="G141" s="52"/>
      <c r="H141" s="52"/>
      <c r="I141" s="52"/>
      <c r="J141" s="49"/>
      <c r="K141" s="53">
        <v>21.1</v>
      </c>
      <c r="L141" s="49"/>
      <c r="M141" s="49"/>
      <c r="N141" s="49"/>
      <c r="O141" s="49"/>
      <c r="P141" s="49"/>
      <c r="Q141" s="49"/>
    </row>
    <row r="142" spans="1:17">
      <c r="A142" s="54"/>
      <c r="B142" s="55"/>
      <c r="C142" s="56"/>
      <c r="D142" s="56"/>
      <c r="E142" s="57" t="s">
        <v>25</v>
      </c>
      <c r="F142" s="58" t="s">
        <v>28</v>
      </c>
      <c r="G142" s="59"/>
      <c r="H142" s="59"/>
      <c r="I142" s="59"/>
      <c r="J142" s="56"/>
      <c r="K142" s="60">
        <v>21.1</v>
      </c>
      <c r="L142" s="56"/>
      <c r="M142" s="56"/>
      <c r="N142" s="56"/>
      <c r="O142" s="56"/>
      <c r="P142" s="56"/>
      <c r="Q142" s="56"/>
    </row>
    <row r="143" spans="1:17" ht="15.75">
      <c r="A143" s="24"/>
      <c r="B143" s="25"/>
      <c r="C143" s="26"/>
      <c r="D143" s="30" t="s">
        <v>70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1">
        <f>BK143</f>
        <v>0</v>
      </c>
      <c r="O143" s="32"/>
      <c r="P143" s="32"/>
      <c r="Q143" s="32"/>
    </row>
    <row r="144" spans="1:17">
      <c r="A144" s="1"/>
      <c r="B144" s="33"/>
      <c r="C144" s="34" t="s">
        <v>85</v>
      </c>
      <c r="D144" s="34" t="s">
        <v>21</v>
      </c>
      <c r="E144" s="35" t="s">
        <v>72</v>
      </c>
      <c r="F144" s="36" t="s">
        <v>73</v>
      </c>
      <c r="G144" s="37"/>
      <c r="H144" s="37"/>
      <c r="I144" s="37"/>
      <c r="J144" s="38" t="s">
        <v>74</v>
      </c>
      <c r="K144" s="39">
        <v>11.605</v>
      </c>
      <c r="L144" s="40"/>
      <c r="M144" s="37"/>
      <c r="N144" s="40">
        <f>ROUND(L144*K144,2)</f>
        <v>0</v>
      </c>
      <c r="O144" s="37"/>
      <c r="P144" s="37"/>
      <c r="Q144" s="37"/>
    </row>
    <row r="145" spans="1:17">
      <c r="A145" s="47"/>
      <c r="B145" s="48"/>
      <c r="C145" s="49"/>
      <c r="D145" s="49"/>
      <c r="E145" s="50" t="s">
        <v>25</v>
      </c>
      <c r="F145" s="61" t="s">
        <v>147</v>
      </c>
      <c r="G145" s="52"/>
      <c r="H145" s="52"/>
      <c r="I145" s="52"/>
      <c r="J145" s="49"/>
      <c r="K145" s="53">
        <v>11.605</v>
      </c>
      <c r="L145" s="49"/>
      <c r="M145" s="49"/>
      <c r="N145" s="49"/>
      <c r="O145" s="49"/>
      <c r="P145" s="49"/>
      <c r="Q145" s="49"/>
    </row>
    <row r="146" spans="1:17">
      <c r="A146" s="54"/>
      <c r="B146" s="55"/>
      <c r="C146" s="56"/>
      <c r="D146" s="56"/>
      <c r="E146" s="57" t="s">
        <v>25</v>
      </c>
      <c r="F146" s="58" t="s">
        <v>28</v>
      </c>
      <c r="G146" s="59"/>
      <c r="H146" s="59"/>
      <c r="I146" s="59"/>
      <c r="J146" s="56"/>
      <c r="K146" s="60">
        <v>11.605</v>
      </c>
      <c r="L146" s="56"/>
      <c r="M146" s="56"/>
      <c r="N146" s="56"/>
      <c r="O146" s="56"/>
      <c r="P146" s="56"/>
      <c r="Q146" s="56"/>
    </row>
    <row r="147" spans="1:17" ht="15.75">
      <c r="A147" s="24"/>
      <c r="B147" s="25"/>
      <c r="C147" s="26"/>
      <c r="D147" s="30" t="s">
        <v>76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1">
        <f>BK147</f>
        <v>0</v>
      </c>
      <c r="O147" s="32"/>
      <c r="P147" s="32"/>
      <c r="Q147" s="32"/>
    </row>
    <row r="148" spans="1:17">
      <c r="A148" s="1"/>
      <c r="B148" s="33"/>
      <c r="C148" s="34" t="s">
        <v>81</v>
      </c>
      <c r="D148" s="34" t="s">
        <v>21</v>
      </c>
      <c r="E148" s="35" t="s">
        <v>78</v>
      </c>
      <c r="F148" s="36" t="s">
        <v>79</v>
      </c>
      <c r="G148" s="37"/>
      <c r="H148" s="37"/>
      <c r="I148" s="37"/>
      <c r="J148" s="38" t="s">
        <v>68</v>
      </c>
      <c r="K148" s="39">
        <v>5.2750000000000004</v>
      </c>
      <c r="L148" s="40"/>
      <c r="M148" s="37"/>
      <c r="N148" s="40">
        <f>ROUND(L148*K148,2)</f>
        <v>0</v>
      </c>
      <c r="O148" s="37"/>
      <c r="P148" s="37"/>
      <c r="Q148" s="37"/>
    </row>
    <row r="149" spans="1:17">
      <c r="A149" s="47"/>
      <c r="B149" s="48"/>
      <c r="C149" s="49"/>
      <c r="D149" s="49"/>
      <c r="E149" s="50" t="s">
        <v>25</v>
      </c>
      <c r="F149" s="61" t="s">
        <v>148</v>
      </c>
      <c r="G149" s="52"/>
      <c r="H149" s="52"/>
      <c r="I149" s="52"/>
      <c r="J149" s="49"/>
      <c r="K149" s="53">
        <v>5.2750000000000004</v>
      </c>
      <c r="L149" s="49"/>
      <c r="M149" s="49"/>
      <c r="N149" s="49"/>
      <c r="O149" s="49"/>
      <c r="P149" s="49"/>
      <c r="Q149" s="49"/>
    </row>
    <row r="150" spans="1:17">
      <c r="A150" s="54"/>
      <c r="B150" s="55"/>
      <c r="C150" s="56"/>
      <c r="D150" s="56"/>
      <c r="E150" s="57" t="s">
        <v>25</v>
      </c>
      <c r="F150" s="58" t="s">
        <v>28</v>
      </c>
      <c r="G150" s="59"/>
      <c r="H150" s="59"/>
      <c r="I150" s="59"/>
      <c r="J150" s="56"/>
      <c r="K150" s="60">
        <v>5.2750000000000004</v>
      </c>
      <c r="L150" s="56"/>
      <c r="M150" s="56"/>
      <c r="N150" s="56"/>
      <c r="O150" s="56"/>
      <c r="P150" s="56"/>
      <c r="Q150" s="56"/>
    </row>
    <row r="151" spans="1:17" ht="27">
      <c r="A151" s="1"/>
      <c r="B151" s="33"/>
      <c r="C151" s="34" t="s">
        <v>149</v>
      </c>
      <c r="D151" s="34" t="s">
        <v>21</v>
      </c>
      <c r="E151" s="35" t="s">
        <v>82</v>
      </c>
      <c r="F151" s="36" t="s">
        <v>83</v>
      </c>
      <c r="G151" s="37"/>
      <c r="H151" s="37"/>
      <c r="I151" s="37"/>
      <c r="J151" s="38" t="s">
        <v>68</v>
      </c>
      <c r="K151" s="39">
        <v>5.2750000000000004</v>
      </c>
      <c r="L151" s="40"/>
      <c r="M151" s="37"/>
      <c r="N151" s="40">
        <f>ROUND(L151*K151,2)</f>
        <v>0</v>
      </c>
      <c r="O151" s="37"/>
      <c r="P151" s="37"/>
      <c r="Q151" s="37"/>
    </row>
    <row r="152" spans="1:17" ht="15.75">
      <c r="A152" s="24"/>
      <c r="B152" s="25"/>
      <c r="C152" s="26"/>
      <c r="D152" s="30" t="s">
        <v>84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70">
        <f>BK152</f>
        <v>0</v>
      </c>
      <c r="O152" s="71"/>
      <c r="P152" s="71"/>
      <c r="Q152" s="71"/>
    </row>
    <row r="153" spans="1:17">
      <c r="A153" s="1"/>
      <c r="B153" s="33"/>
      <c r="C153" s="34" t="s">
        <v>20</v>
      </c>
      <c r="D153" s="34" t="s">
        <v>21</v>
      </c>
      <c r="E153" s="35" t="s">
        <v>86</v>
      </c>
      <c r="F153" s="36" t="s">
        <v>87</v>
      </c>
      <c r="G153" s="37"/>
      <c r="H153" s="37"/>
      <c r="I153" s="37"/>
      <c r="J153" s="38" t="s">
        <v>49</v>
      </c>
      <c r="K153" s="39">
        <v>13.936999999999999</v>
      </c>
      <c r="L153" s="40"/>
      <c r="M153" s="37"/>
      <c r="N153" s="40">
        <f>ROUND(L153*K153,2)</f>
        <v>0</v>
      </c>
      <c r="O153" s="37"/>
      <c r="P153" s="37"/>
      <c r="Q153" s="37"/>
    </row>
    <row r="154" spans="1:17" ht="18">
      <c r="A154" s="24"/>
      <c r="B154" s="25"/>
      <c r="C154" s="26"/>
      <c r="D154" s="27" t="s">
        <v>88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72">
        <f>BK154</f>
        <v>0</v>
      </c>
      <c r="O154" s="73"/>
      <c r="P154" s="73"/>
      <c r="Q154" s="73"/>
    </row>
    <row r="155" spans="1:17" ht="15.75">
      <c r="A155" s="24"/>
      <c r="B155" s="25"/>
      <c r="C155" s="26"/>
      <c r="D155" s="30" t="s">
        <v>89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1">
        <f>BK155</f>
        <v>0</v>
      </c>
      <c r="O155" s="32"/>
      <c r="P155" s="32"/>
      <c r="Q155" s="32"/>
    </row>
    <row r="156" spans="1:17">
      <c r="A156" s="1"/>
      <c r="B156" s="33"/>
      <c r="C156" s="34" t="s">
        <v>90</v>
      </c>
      <c r="D156" s="34" t="s">
        <v>21</v>
      </c>
      <c r="E156" s="35" t="s">
        <v>91</v>
      </c>
      <c r="F156" s="36" t="s">
        <v>92</v>
      </c>
      <c r="G156" s="37"/>
      <c r="H156" s="37"/>
      <c r="I156" s="37"/>
      <c r="J156" s="38" t="s">
        <v>68</v>
      </c>
      <c r="K156" s="39">
        <v>20.045000000000002</v>
      </c>
      <c r="L156" s="40"/>
      <c r="M156" s="37"/>
      <c r="N156" s="40">
        <f>ROUND(L156*K156,2)</f>
        <v>0</v>
      </c>
      <c r="O156" s="37"/>
      <c r="P156" s="37"/>
      <c r="Q156" s="37"/>
    </row>
    <row r="157" spans="1:17">
      <c r="A157" s="47"/>
      <c r="B157" s="48"/>
      <c r="C157" s="49"/>
      <c r="D157" s="49"/>
      <c r="E157" s="50" t="s">
        <v>25</v>
      </c>
      <c r="F157" s="61" t="s">
        <v>150</v>
      </c>
      <c r="G157" s="52"/>
      <c r="H157" s="52"/>
      <c r="I157" s="52"/>
      <c r="J157" s="49"/>
      <c r="K157" s="53">
        <v>20.045000000000002</v>
      </c>
      <c r="L157" s="49"/>
      <c r="M157" s="49"/>
      <c r="N157" s="49"/>
      <c r="O157" s="49"/>
      <c r="P157" s="49"/>
      <c r="Q157" s="49"/>
    </row>
    <row r="158" spans="1:17">
      <c r="A158" s="54"/>
      <c r="B158" s="55"/>
      <c r="C158" s="56"/>
      <c r="D158" s="56"/>
      <c r="E158" s="57" t="s">
        <v>25</v>
      </c>
      <c r="F158" s="58" t="s">
        <v>28</v>
      </c>
      <c r="G158" s="59"/>
      <c r="H158" s="59"/>
      <c r="I158" s="59"/>
      <c r="J158" s="56"/>
      <c r="K158" s="60">
        <v>20.045000000000002</v>
      </c>
      <c r="L158" s="56"/>
      <c r="M158" s="56"/>
      <c r="N158" s="56"/>
      <c r="O158" s="56"/>
      <c r="P158" s="56"/>
      <c r="Q158" s="56"/>
    </row>
    <row r="159" spans="1:17">
      <c r="A159" s="1"/>
      <c r="B159" s="33"/>
      <c r="C159" s="34" t="s">
        <v>37</v>
      </c>
      <c r="D159" s="34" t="s">
        <v>21</v>
      </c>
      <c r="E159" s="35" t="s">
        <v>95</v>
      </c>
      <c r="F159" s="36" t="s">
        <v>96</v>
      </c>
      <c r="G159" s="37"/>
      <c r="H159" s="37"/>
      <c r="I159" s="37"/>
      <c r="J159" s="38" t="s">
        <v>74</v>
      </c>
      <c r="K159" s="39">
        <v>10.55</v>
      </c>
      <c r="L159" s="40"/>
      <c r="M159" s="37"/>
      <c r="N159" s="40">
        <f>ROUND(L159*K159,2)</f>
        <v>0</v>
      </c>
      <c r="O159" s="37"/>
      <c r="P159" s="37"/>
      <c r="Q159" s="37"/>
    </row>
    <row r="160" spans="1:17" ht="15.75">
      <c r="A160" s="24"/>
      <c r="B160" s="25"/>
      <c r="C160" s="26"/>
      <c r="D160" s="30" t="s">
        <v>97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70">
        <f>BK160</f>
        <v>0</v>
      </c>
      <c r="O160" s="71"/>
      <c r="P160" s="71"/>
      <c r="Q160" s="71"/>
    </row>
    <row r="161" spans="1:17">
      <c r="A161" s="1"/>
      <c r="B161" s="33"/>
      <c r="C161" s="34" t="s">
        <v>98</v>
      </c>
      <c r="D161" s="34" t="s">
        <v>21</v>
      </c>
      <c r="E161" s="35" t="s">
        <v>99</v>
      </c>
      <c r="F161" s="36" t="s">
        <v>100</v>
      </c>
      <c r="G161" s="37"/>
      <c r="H161" s="37"/>
      <c r="I161" s="37"/>
      <c r="J161" s="38" t="s">
        <v>101</v>
      </c>
      <c r="K161" s="39">
        <v>1</v>
      </c>
      <c r="L161" s="40"/>
      <c r="M161" s="37"/>
      <c r="N161" s="40">
        <f>ROUND(L161*K161,2)</f>
        <v>0</v>
      </c>
      <c r="O161" s="37"/>
      <c r="P161" s="37"/>
      <c r="Q161" s="37"/>
    </row>
    <row r="162" spans="1:17">
      <c r="A162" s="1"/>
      <c r="B162" s="33"/>
      <c r="C162" s="34" t="s">
        <v>102</v>
      </c>
      <c r="D162" s="34" t="s">
        <v>21</v>
      </c>
      <c r="E162" s="35" t="s">
        <v>103</v>
      </c>
      <c r="F162" s="36" t="s">
        <v>104</v>
      </c>
      <c r="G162" s="37"/>
      <c r="H162" s="37"/>
      <c r="I162" s="37"/>
      <c r="J162" s="38" t="s">
        <v>101</v>
      </c>
      <c r="K162" s="39">
        <v>1</v>
      </c>
      <c r="L162" s="40"/>
      <c r="M162" s="37"/>
      <c r="N162" s="40">
        <f>ROUND(L162*K162,2)</f>
        <v>0</v>
      </c>
      <c r="O162" s="37"/>
      <c r="P162" s="37"/>
      <c r="Q162" s="37"/>
    </row>
    <row r="163" spans="1:17">
      <c r="A163" s="1"/>
      <c r="B163" s="74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</sheetData>
  <mergeCells count="142">
    <mergeCell ref="F162:I162"/>
    <mergeCell ref="L162:M162"/>
    <mergeCell ref="N162:Q162"/>
    <mergeCell ref="F158:I158"/>
    <mergeCell ref="F159:I159"/>
    <mergeCell ref="L159:M159"/>
    <mergeCell ref="N159:Q159"/>
    <mergeCell ref="N160:Q160"/>
    <mergeCell ref="F161:I161"/>
    <mergeCell ref="L161:M161"/>
    <mergeCell ref="N161:Q161"/>
    <mergeCell ref="N154:Q154"/>
    <mergeCell ref="N155:Q155"/>
    <mergeCell ref="F156:I156"/>
    <mergeCell ref="L156:M156"/>
    <mergeCell ref="N156:Q156"/>
    <mergeCell ref="F157:I157"/>
    <mergeCell ref="F150:I150"/>
    <mergeCell ref="F151:I151"/>
    <mergeCell ref="L151:M151"/>
    <mergeCell ref="N151:Q151"/>
    <mergeCell ref="N152:Q152"/>
    <mergeCell ref="F153:I153"/>
    <mergeCell ref="L153:M153"/>
    <mergeCell ref="N153:Q153"/>
    <mergeCell ref="F146:I146"/>
    <mergeCell ref="N147:Q147"/>
    <mergeCell ref="F148:I148"/>
    <mergeCell ref="L148:M148"/>
    <mergeCell ref="N148:Q148"/>
    <mergeCell ref="F149:I149"/>
    <mergeCell ref="F142:I142"/>
    <mergeCell ref="N143:Q143"/>
    <mergeCell ref="F144:I144"/>
    <mergeCell ref="L144:M144"/>
    <mergeCell ref="N144:Q144"/>
    <mergeCell ref="F145:I145"/>
    <mergeCell ref="F138:I138"/>
    <mergeCell ref="F139:I139"/>
    <mergeCell ref="F140:I140"/>
    <mergeCell ref="L140:M140"/>
    <mergeCell ref="N140:Q140"/>
    <mergeCell ref="F141:I141"/>
    <mergeCell ref="F134:I134"/>
    <mergeCell ref="L134:M134"/>
    <mergeCell ref="N134:Q134"/>
    <mergeCell ref="F135:I135"/>
    <mergeCell ref="F136:I136"/>
    <mergeCell ref="F137:I137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F124:I124"/>
    <mergeCell ref="F125:I125"/>
    <mergeCell ref="F118:I118"/>
    <mergeCell ref="F119:I119"/>
    <mergeCell ref="F120:I120"/>
    <mergeCell ref="F121:I121"/>
    <mergeCell ref="L121:M121"/>
    <mergeCell ref="N121:Q121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M78:P78"/>
    <mergeCell ref="M80:Q80"/>
    <mergeCell ref="M81:Q81"/>
    <mergeCell ref="C83:G83"/>
    <mergeCell ref="N83:Q83"/>
    <mergeCell ref="N85:Q85"/>
    <mergeCell ref="H33:J33"/>
    <mergeCell ref="M33:P33"/>
    <mergeCell ref="L35:P35"/>
    <mergeCell ref="C73:Q73"/>
    <mergeCell ref="F75:P75"/>
    <mergeCell ref="F76:P76"/>
    <mergeCell ref="H30:J30"/>
    <mergeCell ref="M30:P30"/>
    <mergeCell ref="H31:J31"/>
    <mergeCell ref="M31:P31"/>
    <mergeCell ref="H32:J32"/>
    <mergeCell ref="M32:P32"/>
    <mergeCell ref="E21:L21"/>
    <mergeCell ref="M24:P24"/>
    <mergeCell ref="M25:P25"/>
    <mergeCell ref="M27:P27"/>
    <mergeCell ref="H29:J29"/>
    <mergeCell ref="M29:P29"/>
    <mergeCell ref="O11:P11"/>
    <mergeCell ref="O12:P12"/>
    <mergeCell ref="O14:P14"/>
    <mergeCell ref="O15:P15"/>
    <mergeCell ref="O17:P17"/>
    <mergeCell ref="O18:P18"/>
    <mergeCell ref="C1:Q1"/>
    <mergeCell ref="F3:P3"/>
    <mergeCell ref="F4:P4"/>
    <mergeCell ref="O6:P6"/>
    <mergeCell ref="O8:P8"/>
    <mergeCell ref="O9:P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0"/>
  <sheetViews>
    <sheetView topLeftCell="A98" workbookViewId="0">
      <selection activeCell="L117" sqref="L117:M170"/>
    </sheetView>
  </sheetViews>
  <sheetFormatPr defaultRowHeight="15"/>
  <sheetData>
    <row r="1" spans="1:17" ht="21">
      <c r="A1" s="77"/>
      <c r="B1" s="78"/>
      <c r="C1" s="3" t="s">
        <v>106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5.75">
      <c r="A2" s="77"/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.75">
      <c r="A3" s="77"/>
      <c r="B3" s="78"/>
      <c r="C3" s="80"/>
      <c r="D3" s="6" t="s">
        <v>1</v>
      </c>
      <c r="E3" s="80"/>
      <c r="F3" s="7" t="e">
        <f>#REF!</f>
        <v>#REF!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8">
      <c r="A4" s="1"/>
      <c r="B4" s="2"/>
      <c r="C4" s="5"/>
      <c r="D4" s="81" t="s">
        <v>2</v>
      </c>
      <c r="E4" s="5"/>
      <c r="F4" s="76" t="s">
        <v>151</v>
      </c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>
      <c r="A5" s="1"/>
      <c r="B5" s="2"/>
      <c r="C5" s="5"/>
      <c r="D5" s="6" t="s">
        <v>108</v>
      </c>
      <c r="E5" s="5"/>
      <c r="F5" s="10" t="s">
        <v>25</v>
      </c>
      <c r="G5" s="5"/>
      <c r="H5" s="5"/>
      <c r="I5" s="5"/>
      <c r="J5" s="5"/>
      <c r="K5" s="5"/>
      <c r="L5" s="5"/>
      <c r="M5" s="6" t="s">
        <v>109</v>
      </c>
      <c r="N5" s="5"/>
      <c r="O5" s="10" t="s">
        <v>25</v>
      </c>
      <c r="P5" s="5"/>
      <c r="Q5" s="5"/>
    </row>
    <row r="6" spans="1:17">
      <c r="A6" s="1"/>
      <c r="B6" s="2"/>
      <c r="C6" s="5"/>
      <c r="D6" s="6" t="s">
        <v>3</v>
      </c>
      <c r="E6" s="5"/>
      <c r="F6" s="10" t="s">
        <v>110</v>
      </c>
      <c r="G6" s="5"/>
      <c r="H6" s="5"/>
      <c r="I6" s="5"/>
      <c r="J6" s="5"/>
      <c r="K6" s="5"/>
      <c r="L6" s="5"/>
      <c r="M6" s="6" t="s">
        <v>4</v>
      </c>
      <c r="N6" s="5"/>
      <c r="O6" s="11" t="e">
        <f>#REF!</f>
        <v>#REF!</v>
      </c>
      <c r="P6" s="4"/>
      <c r="Q6" s="5"/>
    </row>
    <row r="7" spans="1:17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1"/>
      <c r="B8" s="2"/>
      <c r="C8" s="5"/>
      <c r="D8" s="6" t="s">
        <v>5</v>
      </c>
      <c r="E8" s="5"/>
      <c r="F8" s="5"/>
      <c r="G8" s="5"/>
      <c r="H8" s="5"/>
      <c r="I8" s="5"/>
      <c r="J8" s="5"/>
      <c r="K8" s="5"/>
      <c r="L8" s="5"/>
      <c r="M8" s="6" t="s">
        <v>111</v>
      </c>
      <c r="N8" s="5"/>
      <c r="O8" s="12" t="s">
        <v>25</v>
      </c>
      <c r="P8" s="4"/>
      <c r="Q8" s="5"/>
    </row>
    <row r="9" spans="1:17">
      <c r="A9" s="1"/>
      <c r="B9" s="2"/>
      <c r="C9" s="5"/>
      <c r="D9" s="5"/>
      <c r="E9" s="10"/>
      <c r="F9" s="5"/>
      <c r="G9" s="5"/>
      <c r="H9" s="5"/>
      <c r="I9" s="5"/>
      <c r="J9" s="5"/>
      <c r="K9" s="5"/>
      <c r="L9" s="5"/>
      <c r="M9" s="6" t="s">
        <v>113</v>
      </c>
      <c r="N9" s="5"/>
      <c r="O9" s="12" t="s">
        <v>25</v>
      </c>
      <c r="P9" s="4"/>
      <c r="Q9" s="5"/>
    </row>
    <row r="10" spans="1:17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1"/>
      <c r="B11" s="2"/>
      <c r="C11" s="5"/>
      <c r="D11" s="6" t="s">
        <v>7</v>
      </c>
      <c r="E11" s="5"/>
      <c r="F11" s="5"/>
      <c r="G11" s="5"/>
      <c r="H11" s="5"/>
      <c r="I11" s="5"/>
      <c r="J11" s="5"/>
      <c r="K11" s="5"/>
      <c r="L11" s="5"/>
      <c r="M11" s="6" t="s">
        <v>111</v>
      </c>
      <c r="N11" s="5"/>
      <c r="O11" s="12" t="s">
        <v>25</v>
      </c>
      <c r="P11" s="4"/>
      <c r="Q11" s="5"/>
    </row>
    <row r="12" spans="1:17">
      <c r="A12" s="1"/>
      <c r="B12" s="2"/>
      <c r="C12" s="5"/>
      <c r="D12" s="5"/>
      <c r="E12" s="10"/>
      <c r="F12" s="5"/>
      <c r="G12" s="5"/>
      <c r="H12" s="5"/>
      <c r="I12" s="5"/>
      <c r="J12" s="5"/>
      <c r="K12" s="5"/>
      <c r="L12" s="5"/>
      <c r="M12" s="6" t="s">
        <v>113</v>
      </c>
      <c r="N12" s="5"/>
      <c r="O12" s="12" t="s">
        <v>25</v>
      </c>
      <c r="P12" s="4"/>
      <c r="Q12" s="5"/>
    </row>
    <row r="13" spans="1:17">
      <c r="A13" s="1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1"/>
      <c r="B14" s="2"/>
      <c r="C14" s="5"/>
      <c r="D14" s="6" t="s">
        <v>6</v>
      </c>
      <c r="E14" s="5"/>
      <c r="F14" s="5"/>
      <c r="G14" s="5"/>
      <c r="H14" s="5"/>
      <c r="I14" s="5"/>
      <c r="J14" s="5"/>
      <c r="K14" s="5"/>
      <c r="L14" s="5"/>
      <c r="M14" s="6" t="s">
        <v>111</v>
      </c>
      <c r="N14" s="5"/>
      <c r="O14" s="12" t="e">
        <f>IF(#REF!="","",#REF!)</f>
        <v>#REF!</v>
      </c>
      <c r="P14" s="4"/>
      <c r="Q14" s="5"/>
    </row>
    <row r="15" spans="1:17">
      <c r="A15" s="1"/>
      <c r="B15" s="2"/>
      <c r="C15" s="5"/>
      <c r="D15" s="5"/>
      <c r="E15" s="10" t="e">
        <f>IF(#REF!="","",#REF!)</f>
        <v>#REF!</v>
      </c>
      <c r="F15" s="5"/>
      <c r="G15" s="5"/>
      <c r="H15" s="5"/>
      <c r="I15" s="5"/>
      <c r="J15" s="5"/>
      <c r="K15" s="5"/>
      <c r="L15" s="5"/>
      <c r="M15" s="6" t="s">
        <v>113</v>
      </c>
      <c r="N15" s="5"/>
      <c r="O15" s="12" t="e">
        <f>IF(#REF!="","",#REF!)</f>
        <v>#REF!</v>
      </c>
      <c r="P15" s="4"/>
      <c r="Q15" s="5"/>
    </row>
    <row r="16" spans="1:17">
      <c r="A16" s="1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1"/>
      <c r="B17" s="2"/>
      <c r="C17" s="5"/>
      <c r="D17" s="6" t="s">
        <v>8</v>
      </c>
      <c r="E17" s="5"/>
      <c r="F17" s="5"/>
      <c r="G17" s="5"/>
      <c r="H17" s="5"/>
      <c r="I17" s="5"/>
      <c r="J17" s="5"/>
      <c r="K17" s="5"/>
      <c r="L17" s="5"/>
      <c r="M17" s="6" t="s">
        <v>111</v>
      </c>
      <c r="N17" s="5"/>
      <c r="O17" s="12" t="s">
        <v>25</v>
      </c>
      <c r="P17" s="4"/>
      <c r="Q17" s="5"/>
    </row>
    <row r="18" spans="1:17">
      <c r="A18" s="1"/>
      <c r="B18" s="2"/>
      <c r="C18" s="5"/>
      <c r="D18" s="5"/>
      <c r="E18" s="10" t="s">
        <v>115</v>
      </c>
      <c r="F18" s="5"/>
      <c r="G18" s="5"/>
      <c r="H18" s="5"/>
      <c r="I18" s="5"/>
      <c r="J18" s="5"/>
      <c r="K18" s="5"/>
      <c r="L18" s="5"/>
      <c r="M18" s="6" t="s">
        <v>113</v>
      </c>
      <c r="N18" s="5"/>
      <c r="O18" s="12" t="s">
        <v>25</v>
      </c>
      <c r="P18" s="4"/>
      <c r="Q18" s="5"/>
    </row>
    <row r="19" spans="1:17">
      <c r="A19" s="1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1"/>
      <c r="B20" s="2"/>
      <c r="C20" s="5"/>
      <c r="D20" s="6" t="s">
        <v>116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1"/>
      <c r="B21" s="2"/>
      <c r="C21" s="5"/>
      <c r="D21" s="5"/>
      <c r="E21" s="82" t="s">
        <v>25</v>
      </c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</row>
    <row r="22" spans="1:17">
      <c r="A22" s="1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1"/>
      <c r="B23" s="2"/>
      <c r="C23" s="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"/>
    </row>
    <row r="24" spans="1:17">
      <c r="A24" s="1"/>
      <c r="B24" s="2"/>
      <c r="C24" s="5"/>
      <c r="D24" s="84" t="s">
        <v>17</v>
      </c>
      <c r="E24" s="5"/>
      <c r="F24" s="5"/>
      <c r="G24" s="5"/>
      <c r="H24" s="5"/>
      <c r="I24" s="5"/>
      <c r="J24" s="5"/>
      <c r="K24" s="5"/>
      <c r="L24" s="5"/>
      <c r="M24" s="85">
        <f>N85</f>
        <v>0</v>
      </c>
      <c r="N24" s="4"/>
      <c r="O24" s="4"/>
      <c r="P24" s="4"/>
      <c r="Q24" s="5"/>
    </row>
    <row r="25" spans="1:17">
      <c r="A25" s="1"/>
      <c r="B25" s="2"/>
      <c r="C25" s="5"/>
      <c r="D25" s="86" t="s">
        <v>117</v>
      </c>
      <c r="E25" s="5"/>
      <c r="F25" s="5"/>
      <c r="G25" s="5"/>
      <c r="H25" s="5"/>
      <c r="I25" s="5"/>
      <c r="J25" s="5"/>
      <c r="K25" s="5"/>
      <c r="L25" s="5"/>
      <c r="M25" s="85">
        <f>N95</f>
        <v>0</v>
      </c>
      <c r="N25" s="4"/>
      <c r="O25" s="4"/>
      <c r="P25" s="4"/>
      <c r="Q25" s="5"/>
    </row>
    <row r="26" spans="1:17">
      <c r="A26" s="1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1"/>
      <c r="B27" s="2"/>
      <c r="C27" s="5"/>
      <c r="D27" s="87" t="s">
        <v>118</v>
      </c>
      <c r="E27" s="5"/>
      <c r="F27" s="5"/>
      <c r="G27" s="5"/>
      <c r="H27" s="5"/>
      <c r="I27" s="5"/>
      <c r="J27" s="5"/>
      <c r="K27" s="5"/>
      <c r="L27" s="5"/>
      <c r="M27" s="88">
        <f>ROUND(M24+M25,2)</f>
        <v>0</v>
      </c>
      <c r="N27" s="4"/>
      <c r="O27" s="4"/>
      <c r="P27" s="4"/>
      <c r="Q27" s="5"/>
    </row>
    <row r="28" spans="1:17">
      <c r="A28" s="1"/>
      <c r="B28" s="2"/>
      <c r="C28" s="5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5"/>
    </row>
    <row r="29" spans="1:17">
      <c r="A29" s="1"/>
      <c r="B29" s="2"/>
      <c r="C29" s="5"/>
      <c r="D29" s="89" t="s">
        <v>119</v>
      </c>
      <c r="E29" s="89" t="s">
        <v>120</v>
      </c>
      <c r="F29" s="90">
        <v>0.21</v>
      </c>
      <c r="G29" s="91" t="s">
        <v>121</v>
      </c>
      <c r="H29" s="92">
        <f>ROUND((SUM(BE95:BE96)+SUM(BE114:BE169)), 2)</f>
        <v>0</v>
      </c>
      <c r="I29" s="4"/>
      <c r="J29" s="4"/>
      <c r="K29" s="5"/>
      <c r="L29" s="5"/>
      <c r="M29" s="92">
        <f>ROUND(ROUND((SUM(BE95:BE96)+SUM(BE114:BE169)), 2)*F29, 2)</f>
        <v>0</v>
      </c>
      <c r="N29" s="4"/>
      <c r="O29" s="4"/>
      <c r="P29" s="4"/>
      <c r="Q29" s="5"/>
    </row>
    <row r="30" spans="1:17">
      <c r="A30" s="1"/>
      <c r="B30" s="2"/>
      <c r="C30" s="5"/>
      <c r="D30" s="5"/>
      <c r="E30" s="89" t="s">
        <v>122</v>
      </c>
      <c r="F30" s="90">
        <v>0.15</v>
      </c>
      <c r="G30" s="91" t="s">
        <v>121</v>
      </c>
      <c r="H30" s="92">
        <f>ROUND((SUM(BF95:BF96)+SUM(BF114:BF169)), 2)</f>
        <v>0</v>
      </c>
      <c r="I30" s="4"/>
      <c r="J30" s="4"/>
      <c r="K30" s="5"/>
      <c r="L30" s="5"/>
      <c r="M30" s="92">
        <f>ROUND(ROUND((SUM(BF95:BF96)+SUM(BF114:BF169)), 2)*F30, 2)</f>
        <v>0</v>
      </c>
      <c r="N30" s="4"/>
      <c r="O30" s="4"/>
      <c r="P30" s="4"/>
      <c r="Q30" s="5"/>
    </row>
    <row r="31" spans="1:17">
      <c r="A31" s="1"/>
      <c r="B31" s="2"/>
      <c r="C31" s="5"/>
      <c r="D31" s="5"/>
      <c r="E31" s="89" t="s">
        <v>123</v>
      </c>
      <c r="F31" s="90">
        <v>0.21</v>
      </c>
      <c r="G31" s="91" t="s">
        <v>121</v>
      </c>
      <c r="H31" s="92">
        <f>ROUND((SUM(BG95:BG96)+SUM(BG114:BG169)), 2)</f>
        <v>0</v>
      </c>
      <c r="I31" s="4"/>
      <c r="J31" s="4"/>
      <c r="K31" s="5"/>
      <c r="L31" s="5"/>
      <c r="M31" s="92">
        <v>0</v>
      </c>
      <c r="N31" s="4"/>
      <c r="O31" s="4"/>
      <c r="P31" s="4"/>
      <c r="Q31" s="5"/>
    </row>
    <row r="32" spans="1:17">
      <c r="A32" s="1"/>
      <c r="B32" s="2"/>
      <c r="C32" s="5"/>
      <c r="D32" s="5"/>
      <c r="E32" s="89" t="s">
        <v>124</v>
      </c>
      <c r="F32" s="90">
        <v>0.15</v>
      </c>
      <c r="G32" s="91" t="s">
        <v>121</v>
      </c>
      <c r="H32" s="92">
        <f>ROUND((SUM(BH95:BH96)+SUM(BH114:BH169)), 2)</f>
        <v>0</v>
      </c>
      <c r="I32" s="4"/>
      <c r="J32" s="4"/>
      <c r="K32" s="5"/>
      <c r="L32" s="5"/>
      <c r="M32" s="92">
        <v>0</v>
      </c>
      <c r="N32" s="4"/>
      <c r="O32" s="4"/>
      <c r="P32" s="4"/>
      <c r="Q32" s="5"/>
    </row>
    <row r="33" spans="1:17">
      <c r="A33" s="1"/>
      <c r="B33" s="2"/>
      <c r="C33" s="5"/>
      <c r="D33" s="5"/>
      <c r="E33" s="89" t="s">
        <v>125</v>
      </c>
      <c r="F33" s="90">
        <v>0</v>
      </c>
      <c r="G33" s="91" t="s">
        <v>121</v>
      </c>
      <c r="H33" s="92">
        <f>ROUND((SUM(BI95:BI96)+SUM(BI114:BI169)), 2)</f>
        <v>0</v>
      </c>
      <c r="I33" s="4"/>
      <c r="J33" s="4"/>
      <c r="K33" s="5"/>
      <c r="L33" s="5"/>
      <c r="M33" s="92">
        <v>0</v>
      </c>
      <c r="N33" s="4"/>
      <c r="O33" s="4"/>
      <c r="P33" s="4"/>
      <c r="Q33" s="5"/>
    </row>
    <row r="34" spans="1:17">
      <c r="A34" s="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">
      <c r="A35" s="1"/>
      <c r="B35" s="2"/>
      <c r="C35" s="93"/>
      <c r="D35" s="94" t="s">
        <v>126</v>
      </c>
      <c r="E35" s="95"/>
      <c r="F35" s="95"/>
      <c r="G35" s="96" t="s">
        <v>127</v>
      </c>
      <c r="H35" s="97" t="s">
        <v>128</v>
      </c>
      <c r="I35" s="95"/>
      <c r="J35" s="95"/>
      <c r="K35" s="95"/>
      <c r="L35" s="98">
        <f>SUM(M27:M33)</f>
        <v>0</v>
      </c>
      <c r="M35" s="99"/>
      <c r="N35" s="99"/>
      <c r="O35" s="99"/>
      <c r="P35" s="100"/>
      <c r="Q35" s="93"/>
    </row>
    <row r="36" spans="1:17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77"/>
      <c r="B38" s="7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15.75">
      <c r="A39" s="77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5.75">
      <c r="A40" s="77"/>
      <c r="B40" s="78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15.75">
      <c r="A41" s="77"/>
      <c r="B41" s="78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15.75">
      <c r="A42" s="77"/>
      <c r="B42" s="7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5.75">
      <c r="A43" s="77"/>
      <c r="B43" s="78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5.75">
      <c r="A44" s="77"/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15.75">
      <c r="A45" s="77"/>
      <c r="B45" s="78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ht="15.75">
      <c r="A46" s="77"/>
      <c r="B46" s="78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>
      <c r="A47" s="1"/>
      <c r="B47" s="2"/>
      <c r="C47" s="5"/>
      <c r="D47" s="101" t="s">
        <v>129</v>
      </c>
      <c r="E47" s="83"/>
      <c r="F47" s="83"/>
      <c r="G47" s="83"/>
      <c r="H47" s="102"/>
      <c r="I47" s="5"/>
      <c r="J47" s="101" t="s">
        <v>130</v>
      </c>
      <c r="K47" s="83"/>
      <c r="L47" s="83"/>
      <c r="M47" s="83"/>
      <c r="N47" s="83"/>
      <c r="O47" s="83"/>
      <c r="P47" s="102"/>
      <c r="Q47" s="5"/>
    </row>
    <row r="48" spans="1:17" ht="15.75">
      <c r="A48" s="77"/>
      <c r="B48" s="78"/>
      <c r="C48" s="80"/>
      <c r="D48" s="103"/>
      <c r="E48" s="80"/>
      <c r="F48" s="80"/>
      <c r="G48" s="80"/>
      <c r="H48" s="104"/>
      <c r="I48" s="80"/>
      <c r="J48" s="103"/>
      <c r="K48" s="80"/>
      <c r="L48" s="80"/>
      <c r="M48" s="80"/>
      <c r="N48" s="80"/>
      <c r="O48" s="80"/>
      <c r="P48" s="104"/>
      <c r="Q48" s="80"/>
    </row>
    <row r="49" spans="1:17" ht="15.75">
      <c r="A49" s="77"/>
      <c r="B49" s="78"/>
      <c r="C49" s="80"/>
      <c r="D49" s="103"/>
      <c r="E49" s="80"/>
      <c r="F49" s="80"/>
      <c r="G49" s="80"/>
      <c r="H49" s="104"/>
      <c r="I49" s="80"/>
      <c r="J49" s="103"/>
      <c r="K49" s="80"/>
      <c r="L49" s="80"/>
      <c r="M49" s="80"/>
      <c r="N49" s="80"/>
      <c r="O49" s="80"/>
      <c r="P49" s="104"/>
      <c r="Q49" s="80"/>
    </row>
    <row r="50" spans="1:17" ht="15.75">
      <c r="A50" s="77"/>
      <c r="B50" s="78"/>
      <c r="C50" s="80"/>
      <c r="D50" s="103"/>
      <c r="E50" s="80"/>
      <c r="F50" s="80"/>
      <c r="G50" s="80"/>
      <c r="H50" s="104"/>
      <c r="I50" s="80"/>
      <c r="J50" s="103"/>
      <c r="K50" s="80"/>
      <c r="L50" s="80"/>
      <c r="M50" s="80"/>
      <c r="N50" s="80"/>
      <c r="O50" s="80"/>
      <c r="P50" s="104"/>
      <c r="Q50" s="80"/>
    </row>
    <row r="51" spans="1:17" ht="15.75">
      <c r="A51" s="77"/>
      <c r="B51" s="78"/>
      <c r="C51" s="80"/>
      <c r="D51" s="103"/>
      <c r="E51" s="80"/>
      <c r="F51" s="80"/>
      <c r="G51" s="80"/>
      <c r="H51" s="104"/>
      <c r="I51" s="80"/>
      <c r="J51" s="103"/>
      <c r="K51" s="80"/>
      <c r="L51" s="80"/>
      <c r="M51" s="80"/>
      <c r="N51" s="80"/>
      <c r="O51" s="80"/>
      <c r="P51" s="104"/>
      <c r="Q51" s="80"/>
    </row>
    <row r="52" spans="1:17" ht="15.75">
      <c r="A52" s="77"/>
      <c r="B52" s="78"/>
      <c r="C52" s="80"/>
      <c r="D52" s="103"/>
      <c r="E52" s="80"/>
      <c r="F52" s="80"/>
      <c r="G52" s="80"/>
      <c r="H52" s="104"/>
      <c r="I52" s="80"/>
      <c r="J52" s="103"/>
      <c r="K52" s="80"/>
      <c r="L52" s="80"/>
      <c r="M52" s="80"/>
      <c r="N52" s="80"/>
      <c r="O52" s="80"/>
      <c r="P52" s="104"/>
      <c r="Q52" s="80"/>
    </row>
    <row r="53" spans="1:17" ht="15.75">
      <c r="A53" s="77"/>
      <c r="B53" s="78"/>
      <c r="C53" s="80"/>
      <c r="D53" s="103"/>
      <c r="E53" s="80"/>
      <c r="F53" s="80"/>
      <c r="G53" s="80"/>
      <c r="H53" s="104"/>
      <c r="I53" s="80"/>
      <c r="J53" s="103"/>
      <c r="K53" s="80"/>
      <c r="L53" s="80"/>
      <c r="M53" s="80"/>
      <c r="N53" s="80"/>
      <c r="O53" s="80"/>
      <c r="P53" s="104"/>
      <c r="Q53" s="80"/>
    </row>
    <row r="54" spans="1:17" ht="15.75">
      <c r="A54" s="77"/>
      <c r="B54" s="78"/>
      <c r="C54" s="80"/>
      <c r="D54" s="103"/>
      <c r="E54" s="80"/>
      <c r="F54" s="80"/>
      <c r="G54" s="80"/>
      <c r="H54" s="104"/>
      <c r="I54" s="80"/>
      <c r="J54" s="103"/>
      <c r="K54" s="80"/>
      <c r="L54" s="80"/>
      <c r="M54" s="80"/>
      <c r="N54" s="80"/>
      <c r="O54" s="80"/>
      <c r="P54" s="104"/>
      <c r="Q54" s="80"/>
    </row>
    <row r="55" spans="1:17" ht="15.75">
      <c r="A55" s="77"/>
      <c r="B55" s="78"/>
      <c r="C55" s="80"/>
      <c r="D55" s="103"/>
      <c r="E55" s="80"/>
      <c r="F55" s="80"/>
      <c r="G55" s="80"/>
      <c r="H55" s="104"/>
      <c r="I55" s="80"/>
      <c r="J55" s="103"/>
      <c r="K55" s="80"/>
      <c r="L55" s="80"/>
      <c r="M55" s="80"/>
      <c r="N55" s="80"/>
      <c r="O55" s="80"/>
      <c r="P55" s="104"/>
      <c r="Q55" s="80"/>
    </row>
    <row r="56" spans="1:17">
      <c r="A56" s="1"/>
      <c r="B56" s="2"/>
      <c r="C56" s="5"/>
      <c r="D56" s="105" t="s">
        <v>131</v>
      </c>
      <c r="E56" s="106"/>
      <c r="F56" s="106"/>
      <c r="G56" s="107" t="s">
        <v>132</v>
      </c>
      <c r="H56" s="108"/>
      <c r="I56" s="5"/>
      <c r="J56" s="105" t="s">
        <v>131</v>
      </c>
      <c r="K56" s="106"/>
      <c r="L56" s="106"/>
      <c r="M56" s="106"/>
      <c r="N56" s="107" t="s">
        <v>132</v>
      </c>
      <c r="O56" s="106"/>
      <c r="P56" s="108"/>
      <c r="Q56" s="5"/>
    </row>
    <row r="57" spans="1:17" ht="15.75">
      <c r="A57" s="77"/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>
      <c r="A58" s="1"/>
      <c r="B58" s="2"/>
      <c r="C58" s="5"/>
      <c r="D58" s="101" t="s">
        <v>133</v>
      </c>
      <c r="E58" s="83"/>
      <c r="F58" s="83"/>
      <c r="G58" s="83"/>
      <c r="H58" s="102"/>
      <c r="I58" s="5"/>
      <c r="J58" s="101" t="s">
        <v>134</v>
      </c>
      <c r="K58" s="83"/>
      <c r="L58" s="83"/>
      <c r="M58" s="83"/>
      <c r="N58" s="83"/>
      <c r="O58" s="83"/>
      <c r="P58" s="102"/>
      <c r="Q58" s="5"/>
    </row>
    <row r="59" spans="1:17" ht="15.75">
      <c r="A59" s="77"/>
      <c r="B59" s="78"/>
      <c r="C59" s="80"/>
      <c r="D59" s="103"/>
      <c r="E59" s="80"/>
      <c r="F59" s="80"/>
      <c r="G59" s="80"/>
      <c r="H59" s="104"/>
      <c r="I59" s="80"/>
      <c r="J59" s="103"/>
      <c r="K59" s="80"/>
      <c r="L59" s="80"/>
      <c r="M59" s="80"/>
      <c r="N59" s="80"/>
      <c r="O59" s="80"/>
      <c r="P59" s="104"/>
      <c r="Q59" s="80"/>
    </row>
    <row r="60" spans="1:17" ht="15.75">
      <c r="A60" s="77"/>
      <c r="B60" s="78"/>
      <c r="C60" s="80"/>
      <c r="D60" s="103"/>
      <c r="E60" s="80"/>
      <c r="F60" s="80"/>
      <c r="G60" s="80"/>
      <c r="H60" s="104"/>
      <c r="I60" s="80"/>
      <c r="J60" s="103"/>
      <c r="K60" s="80"/>
      <c r="L60" s="80"/>
      <c r="M60" s="80"/>
      <c r="N60" s="80"/>
      <c r="O60" s="80"/>
      <c r="P60" s="104"/>
      <c r="Q60" s="80"/>
    </row>
    <row r="61" spans="1:17" ht="15.75">
      <c r="A61" s="77"/>
      <c r="B61" s="78"/>
      <c r="C61" s="80"/>
      <c r="D61" s="103"/>
      <c r="E61" s="80"/>
      <c r="F61" s="80"/>
      <c r="G61" s="80"/>
      <c r="H61" s="104"/>
      <c r="I61" s="80"/>
      <c r="J61" s="103"/>
      <c r="K61" s="80"/>
      <c r="L61" s="80"/>
      <c r="M61" s="80"/>
      <c r="N61" s="80"/>
      <c r="O61" s="80"/>
      <c r="P61" s="104"/>
      <c r="Q61" s="80"/>
    </row>
    <row r="62" spans="1:17" ht="15.75">
      <c r="A62" s="77"/>
      <c r="B62" s="78"/>
      <c r="C62" s="80"/>
      <c r="D62" s="103"/>
      <c r="E62" s="80"/>
      <c r="F62" s="80"/>
      <c r="G62" s="80"/>
      <c r="H62" s="104"/>
      <c r="I62" s="80"/>
      <c r="J62" s="103"/>
      <c r="K62" s="80"/>
      <c r="L62" s="80"/>
      <c r="M62" s="80"/>
      <c r="N62" s="80"/>
      <c r="O62" s="80"/>
      <c r="P62" s="104"/>
      <c r="Q62" s="80"/>
    </row>
    <row r="63" spans="1:17" ht="15.75">
      <c r="A63" s="77"/>
      <c r="B63" s="78"/>
      <c r="C63" s="80"/>
      <c r="D63" s="103"/>
      <c r="E63" s="80"/>
      <c r="F63" s="80"/>
      <c r="G63" s="80"/>
      <c r="H63" s="104"/>
      <c r="I63" s="80"/>
      <c r="J63" s="103"/>
      <c r="K63" s="80"/>
      <c r="L63" s="80"/>
      <c r="M63" s="80"/>
      <c r="N63" s="80"/>
      <c r="O63" s="80"/>
      <c r="P63" s="104"/>
      <c r="Q63" s="80"/>
    </row>
    <row r="64" spans="1:17" ht="15.75">
      <c r="A64" s="77"/>
      <c r="B64" s="78"/>
      <c r="C64" s="80"/>
      <c r="D64" s="103"/>
      <c r="E64" s="80"/>
      <c r="F64" s="80"/>
      <c r="G64" s="80"/>
      <c r="H64" s="104"/>
      <c r="I64" s="80"/>
      <c r="J64" s="103"/>
      <c r="K64" s="80"/>
      <c r="L64" s="80"/>
      <c r="M64" s="80"/>
      <c r="N64" s="80"/>
      <c r="O64" s="80"/>
      <c r="P64" s="104"/>
      <c r="Q64" s="80"/>
    </row>
    <row r="65" spans="1:17" ht="15.75">
      <c r="A65" s="77"/>
      <c r="B65" s="78"/>
      <c r="C65" s="80"/>
      <c r="D65" s="103"/>
      <c r="E65" s="80"/>
      <c r="F65" s="80"/>
      <c r="G65" s="80"/>
      <c r="H65" s="104"/>
      <c r="I65" s="80"/>
      <c r="J65" s="103"/>
      <c r="K65" s="80"/>
      <c r="L65" s="80"/>
      <c r="M65" s="80"/>
      <c r="N65" s="80"/>
      <c r="O65" s="80"/>
      <c r="P65" s="104"/>
      <c r="Q65" s="80"/>
    </row>
    <row r="66" spans="1:17" ht="15.75">
      <c r="A66" s="77"/>
      <c r="B66" s="78"/>
      <c r="C66" s="80"/>
      <c r="D66" s="103"/>
      <c r="E66" s="80"/>
      <c r="F66" s="80"/>
      <c r="G66" s="80"/>
      <c r="H66" s="104"/>
      <c r="I66" s="80"/>
      <c r="J66" s="103"/>
      <c r="K66" s="80"/>
      <c r="L66" s="80"/>
      <c r="M66" s="80"/>
      <c r="N66" s="80"/>
      <c r="O66" s="80"/>
      <c r="P66" s="104"/>
      <c r="Q66" s="80"/>
    </row>
    <row r="67" spans="1:17">
      <c r="A67" s="1"/>
      <c r="B67" s="2"/>
      <c r="C67" s="5"/>
      <c r="D67" s="105" t="s">
        <v>131</v>
      </c>
      <c r="E67" s="106"/>
      <c r="F67" s="106"/>
      <c r="G67" s="107" t="s">
        <v>132</v>
      </c>
      <c r="H67" s="108"/>
      <c r="I67" s="5"/>
      <c r="J67" s="105" t="s">
        <v>131</v>
      </c>
      <c r="K67" s="106"/>
      <c r="L67" s="106"/>
      <c r="M67" s="106"/>
      <c r="N67" s="107" t="s">
        <v>132</v>
      </c>
      <c r="O67" s="106"/>
      <c r="P67" s="108"/>
      <c r="Q67" s="5"/>
    </row>
    <row r="68" spans="1:17">
      <c r="A68" s="1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>
      <c r="A72" s="1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21">
      <c r="A73" s="1"/>
      <c r="B73" s="2"/>
      <c r="C73" s="3" t="s">
        <v>135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1"/>
      <c r="B75" s="2"/>
      <c r="C75" s="6" t="s">
        <v>1</v>
      </c>
      <c r="D75" s="5"/>
      <c r="E75" s="5"/>
      <c r="F75" s="7" t="e">
        <f>F3</f>
        <v>#REF!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</row>
    <row r="76" spans="1:17" ht="18">
      <c r="A76" s="1"/>
      <c r="B76" s="2"/>
      <c r="C76" s="8" t="s">
        <v>2</v>
      </c>
      <c r="D76" s="5"/>
      <c r="E76" s="5"/>
      <c r="F76" s="9" t="str">
        <f>F4</f>
        <v xml:space="preserve">03 - Jižní strana vč. napojení drenáže do jímky 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</row>
    <row r="77" spans="1:17">
      <c r="A77" s="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1"/>
      <c r="B78" s="2"/>
      <c r="C78" s="6" t="s">
        <v>3</v>
      </c>
      <c r="D78" s="5"/>
      <c r="E78" s="5"/>
      <c r="F78" s="10" t="str">
        <f>F6</f>
        <v>Olomouc, ul. Lipenská</v>
      </c>
      <c r="G78" s="5"/>
      <c r="H78" s="5"/>
      <c r="I78" s="5"/>
      <c r="J78" s="5"/>
      <c r="K78" s="6" t="s">
        <v>4</v>
      </c>
      <c r="L78" s="5"/>
      <c r="M78" s="11" t="e">
        <f>IF(O6="","",O6)</f>
        <v>#REF!</v>
      </c>
      <c r="N78" s="4"/>
      <c r="O78" s="4"/>
      <c r="P78" s="4"/>
      <c r="Q78" s="5"/>
    </row>
    <row r="79" spans="1:17">
      <c r="A79" s="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1"/>
      <c r="B80" s="2"/>
      <c r="C80" s="6" t="s">
        <v>5</v>
      </c>
      <c r="D80" s="5"/>
      <c r="E80" s="5"/>
      <c r="F80" s="10">
        <f>E9</f>
        <v>0</v>
      </c>
      <c r="G80" s="5"/>
      <c r="H80" s="5"/>
      <c r="I80" s="5"/>
      <c r="J80" s="5"/>
      <c r="K80" s="6" t="s">
        <v>6</v>
      </c>
      <c r="L80" s="5"/>
      <c r="M80" s="12" t="e">
        <f>E15</f>
        <v>#REF!</v>
      </c>
      <c r="N80" s="4"/>
      <c r="O80" s="4"/>
      <c r="P80" s="4"/>
      <c r="Q80" s="4"/>
    </row>
    <row r="81" spans="1:17">
      <c r="A81" s="1"/>
      <c r="B81" s="2"/>
      <c r="C81" s="6" t="s">
        <v>7</v>
      </c>
      <c r="D81" s="5"/>
      <c r="E81" s="5"/>
      <c r="F81" s="10" t="str">
        <f>IF(E12="","",E12)</f>
        <v/>
      </c>
      <c r="G81" s="5"/>
      <c r="H81" s="5"/>
      <c r="I81" s="5"/>
      <c r="J81" s="5"/>
      <c r="K81" s="6" t="s">
        <v>8</v>
      </c>
      <c r="L81" s="5"/>
      <c r="M81" s="12" t="str">
        <f>E18</f>
        <v>Havlíček</v>
      </c>
      <c r="N81" s="4"/>
      <c r="O81" s="4"/>
      <c r="P81" s="4"/>
      <c r="Q81" s="4"/>
    </row>
    <row r="82" spans="1:17">
      <c r="A82" s="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1"/>
      <c r="B83" s="2"/>
      <c r="C83" s="111" t="s">
        <v>136</v>
      </c>
      <c r="D83" s="112"/>
      <c r="E83" s="112"/>
      <c r="F83" s="112"/>
      <c r="G83" s="112"/>
      <c r="H83" s="93"/>
      <c r="I83" s="93"/>
      <c r="J83" s="93"/>
      <c r="K83" s="93"/>
      <c r="L83" s="93"/>
      <c r="M83" s="93"/>
      <c r="N83" s="111" t="s">
        <v>16</v>
      </c>
      <c r="O83" s="4"/>
      <c r="P83" s="4"/>
      <c r="Q83" s="4"/>
    </row>
    <row r="84" spans="1:17">
      <c r="A84" s="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8">
      <c r="A85" s="1"/>
      <c r="B85" s="2"/>
      <c r="C85" s="113" t="s">
        <v>137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114">
        <f>N114</f>
        <v>0</v>
      </c>
      <c r="O85" s="4"/>
      <c r="P85" s="4"/>
      <c r="Q85" s="4"/>
    </row>
    <row r="86" spans="1:17" ht="18">
      <c r="A86" s="115"/>
      <c r="B86" s="116"/>
      <c r="C86" s="117"/>
      <c r="D86" s="118" t="s">
        <v>18</v>
      </c>
      <c r="E86" s="117"/>
      <c r="F86" s="117"/>
      <c r="G86" s="117"/>
      <c r="H86" s="117"/>
      <c r="I86" s="117"/>
      <c r="J86" s="117"/>
      <c r="K86" s="117"/>
      <c r="L86" s="117"/>
      <c r="M86" s="117"/>
      <c r="N86" s="29">
        <f>N115</f>
        <v>0</v>
      </c>
      <c r="O86" s="119"/>
      <c r="P86" s="119"/>
      <c r="Q86" s="119"/>
    </row>
    <row r="87" spans="1:17">
      <c r="A87" s="120"/>
      <c r="B87" s="121"/>
      <c r="C87" s="122"/>
      <c r="D87" s="123" t="s">
        <v>19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4">
        <f>N116</f>
        <v>0</v>
      </c>
      <c r="O87" s="125"/>
      <c r="P87" s="125"/>
      <c r="Q87" s="125"/>
    </row>
    <row r="88" spans="1:17">
      <c r="A88" s="120"/>
      <c r="B88" s="121"/>
      <c r="C88" s="122"/>
      <c r="D88" s="123" t="s">
        <v>70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4">
        <f>N148</f>
        <v>0</v>
      </c>
      <c r="O88" s="125"/>
      <c r="P88" s="125"/>
      <c r="Q88" s="125"/>
    </row>
    <row r="89" spans="1:17">
      <c r="A89" s="120"/>
      <c r="B89" s="121"/>
      <c r="C89" s="122"/>
      <c r="D89" s="123" t="s">
        <v>76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4">
        <f>N153</f>
        <v>0</v>
      </c>
      <c r="O89" s="125"/>
      <c r="P89" s="125"/>
      <c r="Q89" s="125"/>
    </row>
    <row r="90" spans="1:17">
      <c r="A90" s="120"/>
      <c r="B90" s="121"/>
      <c r="C90" s="122"/>
      <c r="D90" s="123" t="s">
        <v>84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4">
        <f>N159</f>
        <v>0</v>
      </c>
      <c r="O90" s="125"/>
      <c r="P90" s="125"/>
      <c r="Q90" s="125"/>
    </row>
    <row r="91" spans="1:17" ht="18">
      <c r="A91" s="115"/>
      <c r="B91" s="116"/>
      <c r="C91" s="117"/>
      <c r="D91" s="118" t="s">
        <v>88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9">
        <f>N161</f>
        <v>0</v>
      </c>
      <c r="O91" s="119"/>
      <c r="P91" s="119"/>
      <c r="Q91" s="119"/>
    </row>
    <row r="92" spans="1:17">
      <c r="A92" s="120"/>
      <c r="B92" s="121"/>
      <c r="C92" s="122"/>
      <c r="D92" s="123" t="s">
        <v>89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24">
        <f>N162</f>
        <v>0</v>
      </c>
      <c r="O92" s="125"/>
      <c r="P92" s="125"/>
      <c r="Q92" s="125"/>
    </row>
    <row r="93" spans="1:17">
      <c r="A93" s="120"/>
      <c r="B93" s="121"/>
      <c r="C93" s="122"/>
      <c r="D93" s="123" t="s">
        <v>97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24">
        <f>N167</f>
        <v>0</v>
      </c>
      <c r="O93" s="125"/>
      <c r="P93" s="125"/>
      <c r="Q93" s="125"/>
    </row>
    <row r="94" spans="1:17">
      <c r="A94" s="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8">
      <c r="A95" s="1"/>
      <c r="B95" s="2"/>
      <c r="C95" s="113" t="s">
        <v>138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126">
        <v>0</v>
      </c>
      <c r="O95" s="4"/>
      <c r="P95" s="4"/>
      <c r="Q95" s="4"/>
    </row>
    <row r="96" spans="1:17">
      <c r="A96" s="1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8">
      <c r="A97" s="1"/>
      <c r="B97" s="2"/>
      <c r="C97" s="127" t="s">
        <v>139</v>
      </c>
      <c r="D97" s="93"/>
      <c r="E97" s="93"/>
      <c r="F97" s="93"/>
      <c r="G97" s="93"/>
      <c r="H97" s="93"/>
      <c r="I97" s="93"/>
      <c r="J97" s="93"/>
      <c r="K97" s="93"/>
      <c r="L97" s="128">
        <f>ROUND(SUM(N85+N95),2)</f>
        <v>0</v>
      </c>
      <c r="M97" s="112"/>
      <c r="N97" s="112"/>
      <c r="O97" s="112"/>
      <c r="P97" s="112"/>
      <c r="Q97" s="112"/>
    </row>
    <row r="98" spans="1:17">
      <c r="A98" s="1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15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t="15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t="15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>
      <c r="A102" s="1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t="21">
      <c r="A103" s="1"/>
      <c r="B103" s="2"/>
      <c r="C103" s="3" t="s">
        <v>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A104" s="1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1"/>
      <c r="B105" s="2"/>
      <c r="C105" s="6" t="s">
        <v>1</v>
      </c>
      <c r="D105" s="5"/>
      <c r="E105" s="5"/>
      <c r="F105" s="7" t="e">
        <f>F3</f>
        <v>#REF!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"/>
    </row>
    <row r="106" spans="1:17" ht="18">
      <c r="A106" s="1"/>
      <c r="B106" s="2"/>
      <c r="C106" s="8" t="s">
        <v>2</v>
      </c>
      <c r="D106" s="5"/>
      <c r="E106" s="5"/>
      <c r="F106" s="9" t="str">
        <f>F4</f>
        <v xml:space="preserve">03 - Jižní strana vč. napojení drenáže do jímky 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"/>
    </row>
    <row r="107" spans="1:17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1"/>
      <c r="B108" s="2"/>
      <c r="C108" s="6" t="s">
        <v>3</v>
      </c>
      <c r="D108" s="5"/>
      <c r="E108" s="5"/>
      <c r="F108" s="10" t="str">
        <f>F6</f>
        <v>Olomouc, ul. Lipenská</v>
      </c>
      <c r="G108" s="5"/>
      <c r="H108" s="5"/>
      <c r="I108" s="5"/>
      <c r="J108" s="5"/>
      <c r="K108" s="6" t="s">
        <v>4</v>
      </c>
      <c r="L108" s="5"/>
      <c r="M108" s="11" t="e">
        <f>IF(O6="","",O6)</f>
        <v>#REF!</v>
      </c>
      <c r="N108" s="4"/>
      <c r="O108" s="4"/>
      <c r="P108" s="4"/>
      <c r="Q108" s="5"/>
    </row>
    <row r="109" spans="1:17">
      <c r="A109" s="1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1"/>
      <c r="B110" s="2"/>
      <c r="C110" s="6" t="s">
        <v>5</v>
      </c>
      <c r="D110" s="5"/>
      <c r="E110" s="5"/>
      <c r="F110" s="10">
        <f>E9</f>
        <v>0</v>
      </c>
      <c r="G110" s="5"/>
      <c r="H110" s="5"/>
      <c r="I110" s="5"/>
      <c r="J110" s="5"/>
      <c r="K110" s="6" t="s">
        <v>6</v>
      </c>
      <c r="L110" s="5"/>
      <c r="M110" s="12" t="e">
        <f>E15</f>
        <v>#REF!</v>
      </c>
      <c r="N110" s="4"/>
      <c r="O110" s="4"/>
      <c r="P110" s="4"/>
      <c r="Q110" s="4"/>
    </row>
    <row r="111" spans="1:17">
      <c r="A111" s="1"/>
      <c r="B111" s="2"/>
      <c r="C111" s="6" t="s">
        <v>7</v>
      </c>
      <c r="D111" s="5"/>
      <c r="E111" s="5"/>
      <c r="F111" s="10" t="str">
        <f>IF(E12="","",E12)</f>
        <v/>
      </c>
      <c r="G111" s="5"/>
      <c r="H111" s="5"/>
      <c r="I111" s="5"/>
      <c r="J111" s="5"/>
      <c r="K111" s="6" t="s">
        <v>8</v>
      </c>
      <c r="L111" s="5"/>
      <c r="M111" s="12" t="str">
        <f>E18</f>
        <v>Havlíček</v>
      </c>
      <c r="N111" s="4"/>
      <c r="O111" s="4"/>
      <c r="P111" s="4"/>
      <c r="Q111" s="4"/>
    </row>
    <row r="112" spans="1:17">
      <c r="A112" s="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13"/>
      <c r="B113" s="14"/>
      <c r="C113" s="15" t="s">
        <v>9</v>
      </c>
      <c r="D113" s="16" t="s">
        <v>10</v>
      </c>
      <c r="E113" s="16" t="s">
        <v>11</v>
      </c>
      <c r="F113" s="17" t="s">
        <v>12</v>
      </c>
      <c r="G113" s="18"/>
      <c r="H113" s="18"/>
      <c r="I113" s="18"/>
      <c r="J113" s="16" t="s">
        <v>13</v>
      </c>
      <c r="K113" s="16" t="s">
        <v>14</v>
      </c>
      <c r="L113" s="19" t="s">
        <v>15</v>
      </c>
      <c r="M113" s="18"/>
      <c r="N113" s="17" t="s">
        <v>16</v>
      </c>
      <c r="O113" s="18"/>
      <c r="P113" s="18"/>
      <c r="Q113" s="20"/>
    </row>
    <row r="114" spans="1:17" ht="18">
      <c r="A114" s="1"/>
      <c r="B114" s="2"/>
      <c r="C114" s="21" t="s">
        <v>17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2">
        <f>BK114</f>
        <v>0</v>
      </c>
      <c r="O114" s="23"/>
      <c r="P114" s="23"/>
      <c r="Q114" s="23"/>
    </row>
    <row r="115" spans="1:17" ht="18">
      <c r="A115" s="24"/>
      <c r="B115" s="25"/>
      <c r="C115" s="26"/>
      <c r="D115" s="27" t="s">
        <v>18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8">
        <f>BK115</f>
        <v>0</v>
      </c>
      <c r="O115" s="29"/>
      <c r="P115" s="29"/>
      <c r="Q115" s="29"/>
    </row>
    <row r="116" spans="1:17" ht="15.75">
      <c r="A116" s="24"/>
      <c r="B116" s="25"/>
      <c r="C116" s="26"/>
      <c r="D116" s="30" t="s">
        <v>19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1">
        <f>BK116</f>
        <v>0</v>
      </c>
      <c r="O116" s="32"/>
      <c r="P116" s="32"/>
      <c r="Q116" s="32"/>
    </row>
    <row r="117" spans="1:17">
      <c r="A117" s="1"/>
      <c r="B117" s="33"/>
      <c r="C117" s="34" t="s">
        <v>32</v>
      </c>
      <c r="D117" s="34" t="s">
        <v>21</v>
      </c>
      <c r="E117" s="35" t="s">
        <v>22</v>
      </c>
      <c r="F117" s="36" t="s">
        <v>152</v>
      </c>
      <c r="G117" s="37"/>
      <c r="H117" s="37"/>
      <c r="I117" s="37"/>
      <c r="J117" s="38" t="s">
        <v>24</v>
      </c>
      <c r="K117" s="39">
        <v>12.44</v>
      </c>
      <c r="L117" s="40"/>
      <c r="M117" s="37"/>
      <c r="N117" s="40">
        <f>ROUND(L117*K117,2)</f>
        <v>0</v>
      </c>
      <c r="O117" s="37"/>
      <c r="P117" s="37"/>
      <c r="Q117" s="37"/>
    </row>
    <row r="118" spans="1:17">
      <c r="A118" s="41"/>
      <c r="B118" s="42"/>
      <c r="C118" s="43"/>
      <c r="D118" s="43"/>
      <c r="E118" s="44" t="s">
        <v>25</v>
      </c>
      <c r="F118" s="45" t="s">
        <v>26</v>
      </c>
      <c r="G118" s="46"/>
      <c r="H118" s="46"/>
      <c r="I118" s="46"/>
      <c r="J118" s="43"/>
      <c r="K118" s="44" t="s">
        <v>25</v>
      </c>
      <c r="L118" s="43"/>
      <c r="M118" s="43"/>
      <c r="N118" s="43"/>
      <c r="O118" s="43"/>
      <c r="P118" s="43"/>
      <c r="Q118" s="43"/>
    </row>
    <row r="119" spans="1:17">
      <c r="A119" s="47"/>
      <c r="B119" s="48"/>
      <c r="C119" s="49"/>
      <c r="D119" s="49"/>
      <c r="E119" s="50" t="s">
        <v>25</v>
      </c>
      <c r="F119" s="51" t="s">
        <v>27</v>
      </c>
      <c r="G119" s="52"/>
      <c r="H119" s="52"/>
      <c r="I119" s="52"/>
      <c r="J119" s="49"/>
      <c r="K119" s="53">
        <v>12.44</v>
      </c>
      <c r="L119" s="49"/>
      <c r="M119" s="49"/>
      <c r="N119" s="49"/>
      <c r="O119" s="49"/>
      <c r="P119" s="49"/>
      <c r="Q119" s="49"/>
    </row>
    <row r="120" spans="1:17">
      <c r="A120" s="54"/>
      <c r="B120" s="55"/>
      <c r="C120" s="56"/>
      <c r="D120" s="56"/>
      <c r="E120" s="57" t="s">
        <v>25</v>
      </c>
      <c r="F120" s="58" t="s">
        <v>28</v>
      </c>
      <c r="G120" s="59"/>
      <c r="H120" s="59"/>
      <c r="I120" s="59"/>
      <c r="J120" s="56"/>
      <c r="K120" s="60">
        <v>12.44</v>
      </c>
      <c r="L120" s="56"/>
      <c r="M120" s="56"/>
      <c r="N120" s="56"/>
      <c r="O120" s="56"/>
      <c r="P120" s="56"/>
      <c r="Q120" s="56"/>
    </row>
    <row r="121" spans="1:17">
      <c r="A121" s="1"/>
      <c r="B121" s="33"/>
      <c r="C121" s="34" t="s">
        <v>71</v>
      </c>
      <c r="D121" s="34" t="s">
        <v>21</v>
      </c>
      <c r="E121" s="35" t="s">
        <v>30</v>
      </c>
      <c r="F121" s="36" t="s">
        <v>31</v>
      </c>
      <c r="G121" s="37"/>
      <c r="H121" s="37"/>
      <c r="I121" s="37"/>
      <c r="J121" s="38" t="s">
        <v>24</v>
      </c>
      <c r="K121" s="39">
        <v>12.44</v>
      </c>
      <c r="L121" s="40"/>
      <c r="M121" s="37"/>
      <c r="N121" s="40">
        <f>ROUND(L121*K121,2)</f>
        <v>0</v>
      </c>
      <c r="O121" s="37"/>
      <c r="P121" s="37"/>
      <c r="Q121" s="37"/>
    </row>
    <row r="122" spans="1:17">
      <c r="A122" s="1"/>
      <c r="B122" s="33"/>
      <c r="C122" s="34" t="s">
        <v>50</v>
      </c>
      <c r="D122" s="34" t="s">
        <v>21</v>
      </c>
      <c r="E122" s="35" t="s">
        <v>33</v>
      </c>
      <c r="F122" s="36" t="s">
        <v>34</v>
      </c>
      <c r="G122" s="37"/>
      <c r="H122" s="37"/>
      <c r="I122" s="37"/>
      <c r="J122" s="38" t="s">
        <v>24</v>
      </c>
      <c r="K122" s="39">
        <v>15.28</v>
      </c>
      <c r="L122" s="40"/>
      <c r="M122" s="37"/>
      <c r="N122" s="40">
        <f>ROUND(L122*K122,2)</f>
        <v>0</v>
      </c>
      <c r="O122" s="37"/>
      <c r="P122" s="37"/>
      <c r="Q122" s="37"/>
    </row>
    <row r="123" spans="1:17">
      <c r="A123" s="41"/>
      <c r="B123" s="42"/>
      <c r="C123" s="43"/>
      <c r="D123" s="43"/>
      <c r="E123" s="44" t="s">
        <v>25</v>
      </c>
      <c r="F123" s="45" t="s">
        <v>35</v>
      </c>
      <c r="G123" s="46"/>
      <c r="H123" s="46"/>
      <c r="I123" s="46"/>
      <c r="J123" s="43"/>
      <c r="K123" s="44" t="s">
        <v>25</v>
      </c>
      <c r="L123" s="43"/>
      <c r="M123" s="43"/>
      <c r="N123" s="43"/>
      <c r="O123" s="43"/>
      <c r="P123" s="43"/>
      <c r="Q123" s="43"/>
    </row>
    <row r="124" spans="1:17">
      <c r="A124" s="47"/>
      <c r="B124" s="48"/>
      <c r="C124" s="49"/>
      <c r="D124" s="49"/>
      <c r="E124" s="50" t="s">
        <v>25</v>
      </c>
      <c r="F124" s="51" t="s">
        <v>153</v>
      </c>
      <c r="G124" s="52"/>
      <c r="H124" s="52"/>
      <c r="I124" s="52"/>
      <c r="J124" s="49"/>
      <c r="K124" s="53">
        <v>9.33</v>
      </c>
      <c r="L124" s="49"/>
      <c r="M124" s="49"/>
      <c r="N124" s="49"/>
      <c r="O124" s="49"/>
      <c r="P124" s="49"/>
      <c r="Q124" s="49"/>
    </row>
    <row r="125" spans="1:17">
      <c r="A125" s="41"/>
      <c r="B125" s="42"/>
      <c r="C125" s="43"/>
      <c r="D125" s="43"/>
      <c r="E125" s="44" t="s">
        <v>25</v>
      </c>
      <c r="F125" s="69" t="s">
        <v>154</v>
      </c>
      <c r="G125" s="46"/>
      <c r="H125" s="46"/>
      <c r="I125" s="46"/>
      <c r="J125" s="43"/>
      <c r="K125" s="44" t="s">
        <v>25</v>
      </c>
      <c r="L125" s="43"/>
      <c r="M125" s="43"/>
      <c r="N125" s="43"/>
      <c r="O125" s="43"/>
      <c r="P125" s="43"/>
      <c r="Q125" s="43"/>
    </row>
    <row r="126" spans="1:17">
      <c r="A126" s="47"/>
      <c r="B126" s="48"/>
      <c r="C126" s="49"/>
      <c r="D126" s="49"/>
      <c r="E126" s="50" t="s">
        <v>25</v>
      </c>
      <c r="F126" s="51" t="s">
        <v>155</v>
      </c>
      <c r="G126" s="52"/>
      <c r="H126" s="52"/>
      <c r="I126" s="52"/>
      <c r="J126" s="49"/>
      <c r="K126" s="53">
        <v>5.95</v>
      </c>
      <c r="L126" s="49"/>
      <c r="M126" s="49"/>
      <c r="N126" s="49"/>
      <c r="O126" s="49"/>
      <c r="P126" s="49"/>
      <c r="Q126" s="49"/>
    </row>
    <row r="127" spans="1:17">
      <c r="A127" s="54"/>
      <c r="B127" s="55"/>
      <c r="C127" s="56"/>
      <c r="D127" s="56"/>
      <c r="E127" s="57" t="s">
        <v>25</v>
      </c>
      <c r="F127" s="58" t="s">
        <v>28</v>
      </c>
      <c r="G127" s="59"/>
      <c r="H127" s="59"/>
      <c r="I127" s="59"/>
      <c r="J127" s="56"/>
      <c r="K127" s="60">
        <v>15.28</v>
      </c>
      <c r="L127" s="56"/>
      <c r="M127" s="56"/>
      <c r="N127" s="56"/>
      <c r="O127" s="56"/>
      <c r="P127" s="56"/>
      <c r="Q127" s="56"/>
    </row>
    <row r="128" spans="1:17">
      <c r="A128" s="1"/>
      <c r="B128" s="33"/>
      <c r="C128" s="34" t="s">
        <v>54</v>
      </c>
      <c r="D128" s="34" t="s">
        <v>21</v>
      </c>
      <c r="E128" s="35" t="s">
        <v>38</v>
      </c>
      <c r="F128" s="36" t="s">
        <v>39</v>
      </c>
      <c r="G128" s="37"/>
      <c r="H128" s="37"/>
      <c r="I128" s="37"/>
      <c r="J128" s="38" t="s">
        <v>24</v>
      </c>
      <c r="K128" s="39">
        <v>12.44</v>
      </c>
      <c r="L128" s="40"/>
      <c r="M128" s="37"/>
      <c r="N128" s="40">
        <f>ROUND(L128*K128,2)</f>
        <v>0</v>
      </c>
      <c r="O128" s="37"/>
      <c r="P128" s="37"/>
      <c r="Q128" s="37"/>
    </row>
    <row r="129" spans="1:17">
      <c r="A129" s="1"/>
      <c r="B129" s="33"/>
      <c r="C129" s="34" t="s">
        <v>142</v>
      </c>
      <c r="D129" s="34" t="s">
        <v>21</v>
      </c>
      <c r="E129" s="35" t="s">
        <v>41</v>
      </c>
      <c r="F129" s="36" t="s">
        <v>42</v>
      </c>
      <c r="G129" s="37"/>
      <c r="H129" s="37"/>
      <c r="I129" s="37"/>
      <c r="J129" s="38" t="s">
        <v>24</v>
      </c>
      <c r="K129" s="39">
        <v>9.33</v>
      </c>
      <c r="L129" s="40"/>
      <c r="M129" s="37"/>
      <c r="N129" s="40">
        <f>ROUND(L129*K129,2)</f>
        <v>0</v>
      </c>
      <c r="O129" s="37"/>
      <c r="P129" s="37"/>
      <c r="Q129" s="37"/>
    </row>
    <row r="130" spans="1:17">
      <c r="A130" s="1"/>
      <c r="B130" s="33"/>
      <c r="C130" s="34" t="s">
        <v>94</v>
      </c>
      <c r="D130" s="34" t="s">
        <v>21</v>
      </c>
      <c r="E130" s="35" t="s">
        <v>44</v>
      </c>
      <c r="F130" s="36" t="s">
        <v>45</v>
      </c>
      <c r="G130" s="37"/>
      <c r="H130" s="37"/>
      <c r="I130" s="37"/>
      <c r="J130" s="38" t="s">
        <v>24</v>
      </c>
      <c r="K130" s="39">
        <v>9.33</v>
      </c>
      <c r="L130" s="40"/>
      <c r="M130" s="37"/>
      <c r="N130" s="40">
        <f>ROUND(L130*K130,2)</f>
        <v>0</v>
      </c>
      <c r="O130" s="37"/>
      <c r="P130" s="37"/>
      <c r="Q130" s="37"/>
    </row>
    <row r="131" spans="1:17">
      <c r="A131" s="1"/>
      <c r="B131" s="33"/>
      <c r="C131" s="34" t="s">
        <v>77</v>
      </c>
      <c r="D131" s="34" t="s">
        <v>21</v>
      </c>
      <c r="E131" s="35" t="s">
        <v>47</v>
      </c>
      <c r="F131" s="36" t="s">
        <v>48</v>
      </c>
      <c r="G131" s="37"/>
      <c r="H131" s="37"/>
      <c r="I131" s="37"/>
      <c r="J131" s="38" t="s">
        <v>49</v>
      </c>
      <c r="K131" s="39">
        <v>18.66</v>
      </c>
      <c r="L131" s="40"/>
      <c r="M131" s="37"/>
      <c r="N131" s="40">
        <f>ROUND(L131*K131,2)</f>
        <v>0</v>
      </c>
      <c r="O131" s="37"/>
      <c r="P131" s="37"/>
      <c r="Q131" s="37"/>
    </row>
    <row r="132" spans="1:17">
      <c r="A132" s="1"/>
      <c r="B132" s="33"/>
      <c r="C132" s="34" t="s">
        <v>156</v>
      </c>
      <c r="D132" s="34" t="s">
        <v>21</v>
      </c>
      <c r="E132" s="35" t="s">
        <v>157</v>
      </c>
      <c r="F132" s="36" t="s">
        <v>158</v>
      </c>
      <c r="G132" s="37"/>
      <c r="H132" s="37"/>
      <c r="I132" s="37"/>
      <c r="J132" s="38" t="s">
        <v>24</v>
      </c>
      <c r="K132" s="39">
        <v>5.0999999999999996</v>
      </c>
      <c r="L132" s="40"/>
      <c r="M132" s="37"/>
      <c r="N132" s="40">
        <f>ROUND(L132*K132,2)</f>
        <v>0</v>
      </c>
      <c r="O132" s="37"/>
      <c r="P132" s="37"/>
      <c r="Q132" s="37"/>
    </row>
    <row r="133" spans="1:17">
      <c r="A133" s="47"/>
      <c r="B133" s="48"/>
      <c r="C133" s="49"/>
      <c r="D133" s="49"/>
      <c r="E133" s="50" t="s">
        <v>25</v>
      </c>
      <c r="F133" s="61" t="s">
        <v>159</v>
      </c>
      <c r="G133" s="52"/>
      <c r="H133" s="52"/>
      <c r="I133" s="52"/>
      <c r="J133" s="49"/>
      <c r="K133" s="53">
        <v>5.0999999999999996</v>
      </c>
      <c r="L133" s="49"/>
      <c r="M133" s="49"/>
      <c r="N133" s="49"/>
      <c r="O133" s="49"/>
      <c r="P133" s="49"/>
      <c r="Q133" s="49"/>
    </row>
    <row r="134" spans="1:17">
      <c r="A134" s="1"/>
      <c r="B134" s="33"/>
      <c r="C134" s="34" t="s">
        <v>40</v>
      </c>
      <c r="D134" s="34" t="s">
        <v>21</v>
      </c>
      <c r="E134" s="35" t="s">
        <v>51</v>
      </c>
      <c r="F134" s="36" t="s">
        <v>52</v>
      </c>
      <c r="G134" s="37"/>
      <c r="H134" s="37"/>
      <c r="I134" s="37"/>
      <c r="J134" s="38" t="s">
        <v>24</v>
      </c>
      <c r="K134" s="39">
        <v>10.18</v>
      </c>
      <c r="L134" s="40"/>
      <c r="M134" s="37"/>
      <c r="N134" s="40">
        <f>ROUND(L134*K134,2)</f>
        <v>0</v>
      </c>
      <c r="O134" s="37"/>
      <c r="P134" s="37"/>
      <c r="Q134" s="37"/>
    </row>
    <row r="135" spans="1:17">
      <c r="A135" s="47"/>
      <c r="B135" s="48"/>
      <c r="C135" s="49"/>
      <c r="D135" s="49"/>
      <c r="E135" s="50" t="s">
        <v>25</v>
      </c>
      <c r="F135" s="61" t="s">
        <v>160</v>
      </c>
      <c r="G135" s="52"/>
      <c r="H135" s="52"/>
      <c r="I135" s="52"/>
      <c r="J135" s="49"/>
      <c r="K135" s="53">
        <v>9.33</v>
      </c>
      <c r="L135" s="49"/>
      <c r="M135" s="49"/>
      <c r="N135" s="49"/>
      <c r="O135" s="49"/>
      <c r="P135" s="49"/>
      <c r="Q135" s="49"/>
    </row>
    <row r="136" spans="1:17">
      <c r="A136" s="47"/>
      <c r="B136" s="48"/>
      <c r="C136" s="49"/>
      <c r="D136" s="49"/>
      <c r="E136" s="50" t="s">
        <v>25</v>
      </c>
      <c r="F136" s="51" t="s">
        <v>161</v>
      </c>
      <c r="G136" s="52"/>
      <c r="H136" s="52"/>
      <c r="I136" s="52"/>
      <c r="J136" s="49"/>
      <c r="K136" s="53">
        <v>0.85</v>
      </c>
      <c r="L136" s="49"/>
      <c r="M136" s="49"/>
      <c r="N136" s="49"/>
      <c r="O136" s="49"/>
      <c r="P136" s="49"/>
      <c r="Q136" s="49"/>
    </row>
    <row r="137" spans="1:17">
      <c r="A137" s="54"/>
      <c r="B137" s="55"/>
      <c r="C137" s="56"/>
      <c r="D137" s="56"/>
      <c r="E137" s="57" t="s">
        <v>25</v>
      </c>
      <c r="F137" s="58" t="s">
        <v>28</v>
      </c>
      <c r="G137" s="59"/>
      <c r="H137" s="59"/>
      <c r="I137" s="59"/>
      <c r="J137" s="56"/>
      <c r="K137" s="60">
        <v>10.18</v>
      </c>
      <c r="L137" s="56"/>
      <c r="M137" s="56"/>
      <c r="N137" s="56"/>
      <c r="O137" s="56"/>
      <c r="P137" s="56"/>
      <c r="Q137" s="56"/>
    </row>
    <row r="138" spans="1:17">
      <c r="A138" s="1"/>
      <c r="B138" s="33"/>
      <c r="C138" s="62" t="s">
        <v>43</v>
      </c>
      <c r="D138" s="62" t="s">
        <v>55</v>
      </c>
      <c r="E138" s="63" t="s">
        <v>56</v>
      </c>
      <c r="F138" s="64" t="s">
        <v>57</v>
      </c>
      <c r="G138" s="65"/>
      <c r="H138" s="65"/>
      <c r="I138" s="65"/>
      <c r="J138" s="66" t="s">
        <v>49</v>
      </c>
      <c r="K138" s="67">
        <v>20.36</v>
      </c>
      <c r="L138" s="68"/>
      <c r="M138" s="65"/>
      <c r="N138" s="68">
        <f>ROUND(L138*K138,2)</f>
        <v>0</v>
      </c>
      <c r="O138" s="37"/>
      <c r="P138" s="37"/>
      <c r="Q138" s="37"/>
    </row>
    <row r="139" spans="1:17" ht="27">
      <c r="A139" s="1"/>
      <c r="B139" s="33"/>
      <c r="C139" s="34" t="s">
        <v>46</v>
      </c>
      <c r="D139" s="34" t="s">
        <v>21</v>
      </c>
      <c r="E139" s="35" t="s">
        <v>59</v>
      </c>
      <c r="F139" s="36" t="s">
        <v>60</v>
      </c>
      <c r="G139" s="37"/>
      <c r="H139" s="37"/>
      <c r="I139" s="37"/>
      <c r="J139" s="38" t="s">
        <v>61</v>
      </c>
      <c r="K139" s="39">
        <v>1</v>
      </c>
      <c r="L139" s="40"/>
      <c r="M139" s="37"/>
      <c r="N139" s="40">
        <f>ROUND(L139*K139,2)</f>
        <v>0</v>
      </c>
      <c r="O139" s="37"/>
      <c r="P139" s="37"/>
      <c r="Q139" s="37"/>
    </row>
    <row r="140" spans="1:17">
      <c r="A140" s="41"/>
      <c r="B140" s="42"/>
      <c r="C140" s="43"/>
      <c r="D140" s="43"/>
      <c r="E140" s="44" t="s">
        <v>25</v>
      </c>
      <c r="F140" s="45" t="s">
        <v>62</v>
      </c>
      <c r="G140" s="46"/>
      <c r="H140" s="46"/>
      <c r="I140" s="46"/>
      <c r="J140" s="43"/>
      <c r="K140" s="44" t="s">
        <v>25</v>
      </c>
      <c r="L140" s="43"/>
      <c r="M140" s="43"/>
      <c r="N140" s="43"/>
      <c r="O140" s="43"/>
      <c r="P140" s="43"/>
      <c r="Q140" s="43"/>
    </row>
    <row r="141" spans="1:17">
      <c r="A141" s="41"/>
      <c r="B141" s="42"/>
      <c r="C141" s="43"/>
      <c r="D141" s="43"/>
      <c r="E141" s="44" t="s">
        <v>25</v>
      </c>
      <c r="F141" s="69" t="s">
        <v>162</v>
      </c>
      <c r="G141" s="46"/>
      <c r="H141" s="46"/>
      <c r="I141" s="46"/>
      <c r="J141" s="43"/>
      <c r="K141" s="44" t="s">
        <v>25</v>
      </c>
      <c r="L141" s="43"/>
      <c r="M141" s="43"/>
      <c r="N141" s="43"/>
      <c r="O141" s="43"/>
      <c r="P141" s="43"/>
      <c r="Q141" s="43"/>
    </row>
    <row r="142" spans="1:17">
      <c r="A142" s="41"/>
      <c r="B142" s="42"/>
      <c r="C142" s="43"/>
      <c r="D142" s="43"/>
      <c r="E142" s="44" t="s">
        <v>25</v>
      </c>
      <c r="F142" s="69" t="s">
        <v>64</v>
      </c>
      <c r="G142" s="46"/>
      <c r="H142" s="46"/>
      <c r="I142" s="46"/>
      <c r="J142" s="43"/>
      <c r="K142" s="44" t="s">
        <v>25</v>
      </c>
      <c r="L142" s="43"/>
      <c r="M142" s="43"/>
      <c r="N142" s="43"/>
      <c r="O142" s="43"/>
      <c r="P142" s="43"/>
      <c r="Q142" s="43"/>
    </row>
    <row r="143" spans="1:17">
      <c r="A143" s="47"/>
      <c r="B143" s="48"/>
      <c r="C143" s="49"/>
      <c r="D143" s="49"/>
      <c r="E143" s="50" t="s">
        <v>25</v>
      </c>
      <c r="F143" s="51" t="s">
        <v>32</v>
      </c>
      <c r="G143" s="52"/>
      <c r="H143" s="52"/>
      <c r="I143" s="52"/>
      <c r="J143" s="49"/>
      <c r="K143" s="53">
        <v>1</v>
      </c>
      <c r="L143" s="49"/>
      <c r="M143" s="49"/>
      <c r="N143" s="49"/>
      <c r="O143" s="49"/>
      <c r="P143" s="49"/>
      <c r="Q143" s="49"/>
    </row>
    <row r="144" spans="1:17">
      <c r="A144" s="54"/>
      <c r="B144" s="55"/>
      <c r="C144" s="56"/>
      <c r="D144" s="56"/>
      <c r="E144" s="57" t="s">
        <v>25</v>
      </c>
      <c r="F144" s="58" t="s">
        <v>28</v>
      </c>
      <c r="G144" s="59"/>
      <c r="H144" s="59"/>
      <c r="I144" s="59"/>
      <c r="J144" s="56"/>
      <c r="K144" s="60">
        <v>1</v>
      </c>
      <c r="L144" s="56"/>
      <c r="M144" s="56"/>
      <c r="N144" s="56"/>
      <c r="O144" s="56"/>
      <c r="P144" s="56"/>
      <c r="Q144" s="56"/>
    </row>
    <row r="145" spans="1:17">
      <c r="A145" s="1"/>
      <c r="B145" s="33"/>
      <c r="C145" s="34" t="s">
        <v>58</v>
      </c>
      <c r="D145" s="34" t="s">
        <v>21</v>
      </c>
      <c r="E145" s="35" t="s">
        <v>66</v>
      </c>
      <c r="F145" s="36" t="s">
        <v>67</v>
      </c>
      <c r="G145" s="37"/>
      <c r="H145" s="37"/>
      <c r="I145" s="37"/>
      <c r="J145" s="38" t="s">
        <v>68</v>
      </c>
      <c r="K145" s="39">
        <v>31.1</v>
      </c>
      <c r="L145" s="40"/>
      <c r="M145" s="37"/>
      <c r="N145" s="40">
        <f>ROUND(L145*K145,2)</f>
        <v>0</v>
      </c>
      <c r="O145" s="37"/>
      <c r="P145" s="37"/>
      <c r="Q145" s="37"/>
    </row>
    <row r="146" spans="1:17">
      <c r="A146" s="47"/>
      <c r="B146" s="48"/>
      <c r="C146" s="49"/>
      <c r="D146" s="49"/>
      <c r="E146" s="50" t="s">
        <v>25</v>
      </c>
      <c r="F146" s="61" t="s">
        <v>69</v>
      </c>
      <c r="G146" s="52"/>
      <c r="H146" s="52"/>
      <c r="I146" s="52"/>
      <c r="J146" s="49"/>
      <c r="K146" s="53">
        <v>31.1</v>
      </c>
      <c r="L146" s="49"/>
      <c r="M146" s="49"/>
      <c r="N146" s="49"/>
      <c r="O146" s="49"/>
      <c r="P146" s="49"/>
      <c r="Q146" s="49"/>
    </row>
    <row r="147" spans="1:17">
      <c r="A147" s="54"/>
      <c r="B147" s="55"/>
      <c r="C147" s="56"/>
      <c r="D147" s="56"/>
      <c r="E147" s="57" t="s">
        <v>25</v>
      </c>
      <c r="F147" s="58" t="s">
        <v>28</v>
      </c>
      <c r="G147" s="59"/>
      <c r="H147" s="59"/>
      <c r="I147" s="59"/>
      <c r="J147" s="56"/>
      <c r="K147" s="60">
        <v>31.1</v>
      </c>
      <c r="L147" s="56"/>
      <c r="M147" s="56"/>
      <c r="N147" s="56"/>
      <c r="O147" s="56"/>
      <c r="P147" s="56"/>
      <c r="Q147" s="56"/>
    </row>
    <row r="148" spans="1:17" ht="15.75">
      <c r="A148" s="24"/>
      <c r="B148" s="25"/>
      <c r="C148" s="26"/>
      <c r="D148" s="30" t="s">
        <v>70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1">
        <f>BK148</f>
        <v>0</v>
      </c>
      <c r="O148" s="32"/>
      <c r="P148" s="32"/>
      <c r="Q148" s="32"/>
    </row>
    <row r="149" spans="1:17">
      <c r="A149" s="1"/>
      <c r="B149" s="33"/>
      <c r="C149" s="34" t="s">
        <v>85</v>
      </c>
      <c r="D149" s="34" t="s">
        <v>21</v>
      </c>
      <c r="E149" s="35" t="s">
        <v>72</v>
      </c>
      <c r="F149" s="36" t="s">
        <v>73</v>
      </c>
      <c r="G149" s="37"/>
      <c r="H149" s="37"/>
      <c r="I149" s="37"/>
      <c r="J149" s="38" t="s">
        <v>74</v>
      </c>
      <c r="K149" s="39">
        <v>26.454999999999998</v>
      </c>
      <c r="L149" s="40"/>
      <c r="M149" s="37"/>
      <c r="N149" s="40">
        <f>ROUND(L149*K149,2)</f>
        <v>0</v>
      </c>
      <c r="O149" s="37"/>
      <c r="P149" s="37"/>
      <c r="Q149" s="37"/>
    </row>
    <row r="150" spans="1:17">
      <c r="A150" s="47"/>
      <c r="B150" s="48"/>
      <c r="C150" s="49"/>
      <c r="D150" s="49"/>
      <c r="E150" s="50" t="s">
        <v>25</v>
      </c>
      <c r="F150" s="61" t="s">
        <v>163</v>
      </c>
      <c r="G150" s="52"/>
      <c r="H150" s="52"/>
      <c r="I150" s="52"/>
      <c r="J150" s="49"/>
      <c r="K150" s="53">
        <v>17.105</v>
      </c>
      <c r="L150" s="49"/>
      <c r="M150" s="49"/>
      <c r="N150" s="49"/>
      <c r="O150" s="49"/>
      <c r="P150" s="49"/>
      <c r="Q150" s="49"/>
    </row>
    <row r="151" spans="1:17">
      <c r="A151" s="47"/>
      <c r="B151" s="48"/>
      <c r="C151" s="49"/>
      <c r="D151" s="49"/>
      <c r="E151" s="50" t="s">
        <v>25</v>
      </c>
      <c r="F151" s="51" t="s">
        <v>164</v>
      </c>
      <c r="G151" s="52"/>
      <c r="H151" s="52"/>
      <c r="I151" s="52"/>
      <c r="J151" s="49"/>
      <c r="K151" s="53">
        <v>9.35</v>
      </c>
      <c r="L151" s="49"/>
      <c r="M151" s="49"/>
      <c r="N151" s="49"/>
      <c r="O151" s="49"/>
      <c r="P151" s="49"/>
      <c r="Q151" s="49"/>
    </row>
    <row r="152" spans="1:17">
      <c r="A152" s="54"/>
      <c r="B152" s="55"/>
      <c r="C152" s="56"/>
      <c r="D152" s="56"/>
      <c r="E152" s="57" t="s">
        <v>25</v>
      </c>
      <c r="F152" s="58" t="s">
        <v>28</v>
      </c>
      <c r="G152" s="59"/>
      <c r="H152" s="59"/>
      <c r="I152" s="59"/>
      <c r="J152" s="56"/>
      <c r="K152" s="60">
        <v>26.454999999999998</v>
      </c>
      <c r="L152" s="56"/>
      <c r="M152" s="56"/>
      <c r="N152" s="56"/>
      <c r="O152" s="56"/>
      <c r="P152" s="56"/>
      <c r="Q152" s="56"/>
    </row>
    <row r="153" spans="1:17" ht="15.75">
      <c r="A153" s="24"/>
      <c r="B153" s="25"/>
      <c r="C153" s="26"/>
      <c r="D153" s="30" t="s">
        <v>76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1">
        <f>BK153</f>
        <v>0</v>
      </c>
      <c r="O153" s="32"/>
      <c r="P153" s="32"/>
      <c r="Q153" s="32"/>
    </row>
    <row r="154" spans="1:17">
      <c r="A154" s="1"/>
      <c r="B154" s="33"/>
      <c r="C154" s="34" t="s">
        <v>81</v>
      </c>
      <c r="D154" s="34" t="s">
        <v>21</v>
      </c>
      <c r="E154" s="35" t="s">
        <v>78</v>
      </c>
      <c r="F154" s="36" t="s">
        <v>79</v>
      </c>
      <c r="G154" s="37"/>
      <c r="H154" s="37"/>
      <c r="I154" s="37"/>
      <c r="J154" s="38" t="s">
        <v>68</v>
      </c>
      <c r="K154" s="39">
        <v>7.7750000000000004</v>
      </c>
      <c r="L154" s="40"/>
      <c r="M154" s="37"/>
      <c r="N154" s="40">
        <f>ROUND(L154*K154,2)</f>
        <v>0</v>
      </c>
      <c r="O154" s="37"/>
      <c r="P154" s="37"/>
      <c r="Q154" s="37"/>
    </row>
    <row r="155" spans="1:17">
      <c r="A155" s="47"/>
      <c r="B155" s="48"/>
      <c r="C155" s="49"/>
      <c r="D155" s="49"/>
      <c r="E155" s="50" t="s">
        <v>25</v>
      </c>
      <c r="F155" s="61" t="s">
        <v>165</v>
      </c>
      <c r="G155" s="52"/>
      <c r="H155" s="52"/>
      <c r="I155" s="52"/>
      <c r="J155" s="49"/>
      <c r="K155" s="53">
        <v>7.7750000000000004</v>
      </c>
      <c r="L155" s="49"/>
      <c r="M155" s="49"/>
      <c r="N155" s="49"/>
      <c r="O155" s="49"/>
      <c r="P155" s="49"/>
      <c r="Q155" s="49"/>
    </row>
    <row r="156" spans="1:17">
      <c r="A156" s="54"/>
      <c r="B156" s="55"/>
      <c r="C156" s="56"/>
      <c r="D156" s="56"/>
      <c r="E156" s="57" t="s">
        <v>25</v>
      </c>
      <c r="F156" s="58" t="s">
        <v>28</v>
      </c>
      <c r="G156" s="59"/>
      <c r="H156" s="59"/>
      <c r="I156" s="59"/>
      <c r="J156" s="56"/>
      <c r="K156" s="60">
        <v>7.7750000000000004</v>
      </c>
      <c r="L156" s="56"/>
      <c r="M156" s="56"/>
      <c r="N156" s="56"/>
      <c r="O156" s="56"/>
      <c r="P156" s="56"/>
      <c r="Q156" s="56"/>
    </row>
    <row r="157" spans="1:17" ht="27">
      <c r="A157" s="1"/>
      <c r="B157" s="33"/>
      <c r="C157" s="34" t="s">
        <v>149</v>
      </c>
      <c r="D157" s="34" t="s">
        <v>21</v>
      </c>
      <c r="E157" s="35" t="s">
        <v>82</v>
      </c>
      <c r="F157" s="36" t="s">
        <v>83</v>
      </c>
      <c r="G157" s="37"/>
      <c r="H157" s="37"/>
      <c r="I157" s="37"/>
      <c r="J157" s="38" t="s">
        <v>68</v>
      </c>
      <c r="K157" s="39">
        <v>7.7750000000000004</v>
      </c>
      <c r="L157" s="40"/>
      <c r="M157" s="37"/>
      <c r="N157" s="40">
        <f>ROUND(L157*K157,2)</f>
        <v>0</v>
      </c>
      <c r="O157" s="37"/>
      <c r="P157" s="37"/>
      <c r="Q157" s="37"/>
    </row>
    <row r="158" spans="1:17" ht="27">
      <c r="A158" s="1"/>
      <c r="B158" s="33"/>
      <c r="C158" s="34" t="s">
        <v>166</v>
      </c>
      <c r="D158" s="34" t="s">
        <v>21</v>
      </c>
      <c r="E158" s="35" t="s">
        <v>167</v>
      </c>
      <c r="F158" s="36" t="s">
        <v>168</v>
      </c>
      <c r="G158" s="37"/>
      <c r="H158" s="37"/>
      <c r="I158" s="37"/>
      <c r="J158" s="38" t="s">
        <v>61</v>
      </c>
      <c r="K158" s="39">
        <v>1</v>
      </c>
      <c r="L158" s="40"/>
      <c r="M158" s="37"/>
      <c r="N158" s="40">
        <f>ROUND(L158*K158,2)</f>
        <v>0</v>
      </c>
      <c r="O158" s="37"/>
      <c r="P158" s="37"/>
      <c r="Q158" s="37"/>
    </row>
    <row r="159" spans="1:17" ht="15.75">
      <c r="A159" s="24"/>
      <c r="B159" s="25"/>
      <c r="C159" s="26"/>
      <c r="D159" s="30" t="s">
        <v>84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70">
        <f>BK159</f>
        <v>0</v>
      </c>
      <c r="O159" s="71"/>
      <c r="P159" s="71"/>
      <c r="Q159" s="71"/>
    </row>
    <row r="160" spans="1:17">
      <c r="A160" s="1"/>
      <c r="B160" s="33"/>
      <c r="C160" s="34" t="s">
        <v>20</v>
      </c>
      <c r="D160" s="34" t="s">
        <v>21</v>
      </c>
      <c r="E160" s="35" t="s">
        <v>86</v>
      </c>
      <c r="F160" s="36" t="s">
        <v>87</v>
      </c>
      <c r="G160" s="37"/>
      <c r="H160" s="37"/>
      <c r="I160" s="37"/>
      <c r="J160" s="38" t="s">
        <v>49</v>
      </c>
      <c r="K160" s="39">
        <v>22.247</v>
      </c>
      <c r="L160" s="40"/>
      <c r="M160" s="37"/>
      <c r="N160" s="40">
        <f>ROUND(L160*K160,2)</f>
        <v>0</v>
      </c>
      <c r="O160" s="37"/>
      <c r="P160" s="37"/>
      <c r="Q160" s="37"/>
    </row>
    <row r="161" spans="1:17" ht="18">
      <c r="A161" s="24"/>
      <c r="B161" s="25"/>
      <c r="C161" s="26"/>
      <c r="D161" s="27" t="s">
        <v>88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72">
        <f>BK161</f>
        <v>0</v>
      </c>
      <c r="O161" s="73"/>
      <c r="P161" s="73"/>
      <c r="Q161" s="73"/>
    </row>
    <row r="162" spans="1:17" ht="15.75">
      <c r="A162" s="24"/>
      <c r="B162" s="25"/>
      <c r="C162" s="26"/>
      <c r="D162" s="30" t="s">
        <v>89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1">
        <f>BK162</f>
        <v>0</v>
      </c>
      <c r="O162" s="32"/>
      <c r="P162" s="32"/>
      <c r="Q162" s="32"/>
    </row>
    <row r="163" spans="1:17">
      <c r="A163" s="1"/>
      <c r="B163" s="33"/>
      <c r="C163" s="34" t="s">
        <v>90</v>
      </c>
      <c r="D163" s="34" t="s">
        <v>21</v>
      </c>
      <c r="E163" s="35" t="s">
        <v>91</v>
      </c>
      <c r="F163" s="36" t="s">
        <v>92</v>
      </c>
      <c r="G163" s="37"/>
      <c r="H163" s="37"/>
      <c r="I163" s="37"/>
      <c r="J163" s="38" t="s">
        <v>68</v>
      </c>
      <c r="K163" s="39">
        <v>29.545000000000002</v>
      </c>
      <c r="L163" s="40"/>
      <c r="M163" s="37"/>
      <c r="N163" s="40">
        <f>ROUND(L163*K163,2)</f>
        <v>0</v>
      </c>
      <c r="O163" s="37"/>
      <c r="P163" s="37"/>
      <c r="Q163" s="37"/>
    </row>
    <row r="164" spans="1:17">
      <c r="A164" s="47"/>
      <c r="B164" s="48"/>
      <c r="C164" s="49"/>
      <c r="D164" s="49"/>
      <c r="E164" s="50" t="s">
        <v>25</v>
      </c>
      <c r="F164" s="61" t="s">
        <v>169</v>
      </c>
      <c r="G164" s="52"/>
      <c r="H164" s="52"/>
      <c r="I164" s="52"/>
      <c r="J164" s="49"/>
      <c r="K164" s="53">
        <v>29.545000000000002</v>
      </c>
      <c r="L164" s="49"/>
      <c r="M164" s="49"/>
      <c r="N164" s="49"/>
      <c r="O164" s="49"/>
      <c r="P164" s="49"/>
      <c r="Q164" s="49"/>
    </row>
    <row r="165" spans="1:17">
      <c r="A165" s="54"/>
      <c r="B165" s="55"/>
      <c r="C165" s="56"/>
      <c r="D165" s="56"/>
      <c r="E165" s="57" t="s">
        <v>25</v>
      </c>
      <c r="F165" s="58" t="s">
        <v>28</v>
      </c>
      <c r="G165" s="59"/>
      <c r="H165" s="59"/>
      <c r="I165" s="59"/>
      <c r="J165" s="56"/>
      <c r="K165" s="60">
        <v>29.545000000000002</v>
      </c>
      <c r="L165" s="56"/>
      <c r="M165" s="56"/>
      <c r="N165" s="56"/>
      <c r="O165" s="56"/>
      <c r="P165" s="56"/>
      <c r="Q165" s="56"/>
    </row>
    <row r="166" spans="1:17">
      <c r="A166" s="1"/>
      <c r="B166" s="33"/>
      <c r="C166" s="34" t="s">
        <v>37</v>
      </c>
      <c r="D166" s="34" t="s">
        <v>21</v>
      </c>
      <c r="E166" s="35" t="s">
        <v>95</v>
      </c>
      <c r="F166" s="36" t="s">
        <v>96</v>
      </c>
      <c r="G166" s="37"/>
      <c r="H166" s="37"/>
      <c r="I166" s="37"/>
      <c r="J166" s="38" t="s">
        <v>74</v>
      </c>
      <c r="K166" s="39">
        <v>15.55</v>
      </c>
      <c r="L166" s="40"/>
      <c r="M166" s="37"/>
      <c r="N166" s="40">
        <f>ROUND(L166*K166,2)</f>
        <v>0</v>
      </c>
      <c r="O166" s="37"/>
      <c r="P166" s="37"/>
      <c r="Q166" s="37"/>
    </row>
    <row r="167" spans="1:17" ht="15.75">
      <c r="A167" s="24"/>
      <c r="B167" s="25"/>
      <c r="C167" s="26"/>
      <c r="D167" s="30" t="s">
        <v>97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70">
        <f>BK167</f>
        <v>0</v>
      </c>
      <c r="O167" s="71"/>
      <c r="P167" s="71"/>
      <c r="Q167" s="71"/>
    </row>
    <row r="168" spans="1:17">
      <c r="A168" s="1"/>
      <c r="B168" s="33"/>
      <c r="C168" s="34" t="s">
        <v>98</v>
      </c>
      <c r="D168" s="34" t="s">
        <v>21</v>
      </c>
      <c r="E168" s="35" t="s">
        <v>99</v>
      </c>
      <c r="F168" s="36" t="s">
        <v>100</v>
      </c>
      <c r="G168" s="37"/>
      <c r="H168" s="37"/>
      <c r="I168" s="37"/>
      <c r="J168" s="38" t="s">
        <v>101</v>
      </c>
      <c r="K168" s="39">
        <v>2</v>
      </c>
      <c r="L168" s="40"/>
      <c r="M168" s="37"/>
      <c r="N168" s="40">
        <f>ROUND(L168*K168,2)</f>
        <v>0</v>
      </c>
      <c r="O168" s="37"/>
      <c r="P168" s="37"/>
      <c r="Q168" s="37"/>
    </row>
    <row r="169" spans="1:17">
      <c r="A169" s="1"/>
      <c r="B169" s="33"/>
      <c r="C169" s="34" t="s">
        <v>102</v>
      </c>
      <c r="D169" s="34" t="s">
        <v>21</v>
      </c>
      <c r="E169" s="35" t="s">
        <v>103</v>
      </c>
      <c r="F169" s="36" t="s">
        <v>104</v>
      </c>
      <c r="G169" s="37"/>
      <c r="H169" s="37"/>
      <c r="I169" s="37"/>
      <c r="J169" s="38" t="s">
        <v>101</v>
      </c>
      <c r="K169" s="39">
        <v>2</v>
      </c>
      <c r="L169" s="40"/>
      <c r="M169" s="37"/>
      <c r="N169" s="40">
        <f>ROUND(L169*K169,2)</f>
        <v>0</v>
      </c>
      <c r="O169" s="37"/>
      <c r="P169" s="37"/>
      <c r="Q169" s="37"/>
    </row>
    <row r="170" spans="1:17">
      <c r="A170" s="1"/>
      <c r="B170" s="74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</sheetData>
  <mergeCells count="153"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N159:Q159"/>
    <mergeCell ref="F160:I160"/>
    <mergeCell ref="L160:M160"/>
    <mergeCell ref="N160:Q160"/>
    <mergeCell ref="N161:Q161"/>
    <mergeCell ref="N162:Q162"/>
    <mergeCell ref="F155:I155"/>
    <mergeCell ref="F156:I156"/>
    <mergeCell ref="F157:I157"/>
    <mergeCell ref="L157:M157"/>
    <mergeCell ref="N157:Q157"/>
    <mergeCell ref="F158:I158"/>
    <mergeCell ref="L158:M158"/>
    <mergeCell ref="N158:Q158"/>
    <mergeCell ref="F151:I151"/>
    <mergeCell ref="F152:I152"/>
    <mergeCell ref="N153:Q153"/>
    <mergeCell ref="F154:I154"/>
    <mergeCell ref="L154:M154"/>
    <mergeCell ref="N154:Q154"/>
    <mergeCell ref="F147:I147"/>
    <mergeCell ref="N148:Q148"/>
    <mergeCell ref="F149:I149"/>
    <mergeCell ref="L149:M149"/>
    <mergeCell ref="N149:Q149"/>
    <mergeCell ref="F150:I150"/>
    <mergeCell ref="F143:I143"/>
    <mergeCell ref="F144:I144"/>
    <mergeCell ref="F145:I145"/>
    <mergeCell ref="L145:M145"/>
    <mergeCell ref="N145:Q145"/>
    <mergeCell ref="F146:I146"/>
    <mergeCell ref="F139:I139"/>
    <mergeCell ref="L139:M139"/>
    <mergeCell ref="N139:Q139"/>
    <mergeCell ref="F140:I140"/>
    <mergeCell ref="F141:I141"/>
    <mergeCell ref="F142:I142"/>
    <mergeCell ref="F135:I135"/>
    <mergeCell ref="F136:I136"/>
    <mergeCell ref="F137:I137"/>
    <mergeCell ref="F138:I138"/>
    <mergeCell ref="L138:M138"/>
    <mergeCell ref="N138:Q138"/>
    <mergeCell ref="F132:I132"/>
    <mergeCell ref="L132:M132"/>
    <mergeCell ref="N132:Q132"/>
    <mergeCell ref="F133:I133"/>
    <mergeCell ref="F134:I134"/>
    <mergeCell ref="L134:M134"/>
    <mergeCell ref="N134:Q134"/>
    <mergeCell ref="F130:I130"/>
    <mergeCell ref="L130:M130"/>
    <mergeCell ref="N130:Q130"/>
    <mergeCell ref="F131:I131"/>
    <mergeCell ref="L131:M131"/>
    <mergeCell ref="N131:Q131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3:I123"/>
    <mergeCell ref="F124:I124"/>
    <mergeCell ref="F125:I125"/>
    <mergeCell ref="F118:I118"/>
    <mergeCell ref="F119:I119"/>
    <mergeCell ref="F120:I120"/>
    <mergeCell ref="F121:I121"/>
    <mergeCell ref="L121:M121"/>
    <mergeCell ref="N121:Q121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M78:P78"/>
    <mergeCell ref="M80:Q80"/>
    <mergeCell ref="M81:Q81"/>
    <mergeCell ref="C83:G83"/>
    <mergeCell ref="N83:Q83"/>
    <mergeCell ref="N85:Q85"/>
    <mergeCell ref="H33:J33"/>
    <mergeCell ref="M33:P33"/>
    <mergeCell ref="L35:P35"/>
    <mergeCell ref="C73:Q73"/>
    <mergeCell ref="F75:P75"/>
    <mergeCell ref="F76:P76"/>
    <mergeCell ref="H30:J30"/>
    <mergeCell ref="M30:P30"/>
    <mergeCell ref="H31:J31"/>
    <mergeCell ref="M31:P31"/>
    <mergeCell ref="H32:J32"/>
    <mergeCell ref="M32:P32"/>
    <mergeCell ref="E21:L21"/>
    <mergeCell ref="M24:P24"/>
    <mergeCell ref="M25:P25"/>
    <mergeCell ref="M27:P27"/>
    <mergeCell ref="H29:J29"/>
    <mergeCell ref="M29:P29"/>
    <mergeCell ref="O11:P11"/>
    <mergeCell ref="O12:P12"/>
    <mergeCell ref="O14:P14"/>
    <mergeCell ref="O15:P15"/>
    <mergeCell ref="O17:P17"/>
    <mergeCell ref="O18:P18"/>
    <mergeCell ref="C1:Q1"/>
    <mergeCell ref="F3:P3"/>
    <mergeCell ref="F4:P4"/>
    <mergeCell ref="O6:P6"/>
    <mergeCell ref="O8:P8"/>
    <mergeCell ref="O9:P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3"/>
  <sheetViews>
    <sheetView topLeftCell="A108" workbookViewId="0">
      <selection activeCell="F119" sqref="F119:I119"/>
    </sheetView>
  </sheetViews>
  <sheetFormatPr defaultRowHeight="15"/>
  <sheetData>
    <row r="1" spans="1:17" ht="21">
      <c r="A1" s="77"/>
      <c r="B1" s="78"/>
      <c r="C1" s="3" t="s">
        <v>106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5.75">
      <c r="A2" s="77"/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.75">
      <c r="A3" s="77"/>
      <c r="B3" s="78"/>
      <c r="C3" s="80"/>
      <c r="D3" s="6" t="s">
        <v>1</v>
      </c>
      <c r="E3" s="80"/>
      <c r="F3" s="7" t="e">
        <f>#REF!</f>
        <v>#REF!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8">
      <c r="A4" s="1"/>
      <c r="B4" s="2"/>
      <c r="C4" s="5"/>
      <c r="D4" s="81" t="s">
        <v>2</v>
      </c>
      <c r="E4" s="5"/>
      <c r="F4" s="76" t="s">
        <v>170</v>
      </c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>
      <c r="A5" s="1"/>
      <c r="B5" s="2"/>
      <c r="C5" s="5"/>
      <c r="D5" s="6" t="s">
        <v>108</v>
      </c>
      <c r="E5" s="5"/>
      <c r="F5" s="10" t="s">
        <v>25</v>
      </c>
      <c r="G5" s="5"/>
      <c r="H5" s="5"/>
      <c r="I5" s="5"/>
      <c r="J5" s="5"/>
      <c r="K5" s="5"/>
      <c r="L5" s="5"/>
      <c r="M5" s="6" t="s">
        <v>109</v>
      </c>
      <c r="N5" s="5"/>
      <c r="O5" s="10" t="s">
        <v>25</v>
      </c>
      <c r="P5" s="5"/>
      <c r="Q5" s="5"/>
    </row>
    <row r="6" spans="1:17">
      <c r="A6" s="1"/>
      <c r="B6" s="2"/>
      <c r="C6" s="5"/>
      <c r="D6" s="6" t="s">
        <v>3</v>
      </c>
      <c r="E6" s="5"/>
      <c r="F6" s="10" t="s">
        <v>110</v>
      </c>
      <c r="G6" s="5"/>
      <c r="H6" s="5"/>
      <c r="I6" s="5"/>
      <c r="J6" s="5"/>
      <c r="K6" s="5"/>
      <c r="L6" s="5"/>
      <c r="M6" s="6" t="s">
        <v>4</v>
      </c>
      <c r="N6" s="5"/>
      <c r="O6" s="11" t="e">
        <f>#REF!</f>
        <v>#REF!</v>
      </c>
      <c r="P6" s="4"/>
      <c r="Q6" s="5"/>
    </row>
    <row r="7" spans="1:17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1"/>
      <c r="B8" s="2"/>
      <c r="C8" s="5"/>
      <c r="D8" s="6" t="s">
        <v>5</v>
      </c>
      <c r="E8" s="5"/>
      <c r="F8" s="5"/>
      <c r="G8" s="5"/>
      <c r="H8" s="5"/>
      <c r="I8" s="5"/>
      <c r="J8" s="5"/>
      <c r="K8" s="5"/>
      <c r="L8" s="5"/>
      <c r="M8" s="6" t="s">
        <v>111</v>
      </c>
      <c r="N8" s="5"/>
      <c r="O8" s="12" t="s">
        <v>25</v>
      </c>
      <c r="P8" s="4"/>
      <c r="Q8" s="5"/>
    </row>
    <row r="9" spans="1:17">
      <c r="A9" s="1"/>
      <c r="B9" s="2"/>
      <c r="C9" s="5"/>
      <c r="D9" s="5"/>
      <c r="E9" s="10"/>
      <c r="F9" s="5"/>
      <c r="G9" s="5"/>
      <c r="H9" s="5"/>
      <c r="I9" s="5"/>
      <c r="J9" s="5"/>
      <c r="K9" s="5"/>
      <c r="L9" s="5"/>
      <c r="M9" s="6" t="s">
        <v>113</v>
      </c>
      <c r="N9" s="5"/>
      <c r="O9" s="12" t="s">
        <v>25</v>
      </c>
      <c r="P9" s="4"/>
      <c r="Q9" s="5"/>
    </row>
    <row r="10" spans="1:17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1"/>
      <c r="B11" s="2"/>
      <c r="C11" s="5"/>
      <c r="D11" s="6" t="s">
        <v>7</v>
      </c>
      <c r="E11" s="5"/>
      <c r="F11" s="5"/>
      <c r="G11" s="5"/>
      <c r="H11" s="5"/>
      <c r="I11" s="5"/>
      <c r="J11" s="5"/>
      <c r="K11" s="5"/>
      <c r="L11" s="5"/>
      <c r="M11" s="6" t="s">
        <v>111</v>
      </c>
      <c r="N11" s="5"/>
      <c r="O11" s="12" t="s">
        <v>25</v>
      </c>
      <c r="P11" s="4"/>
      <c r="Q11" s="5"/>
    </row>
    <row r="12" spans="1:17">
      <c r="A12" s="1"/>
      <c r="B12" s="2"/>
      <c r="C12" s="5"/>
      <c r="D12" s="5"/>
      <c r="E12" s="10"/>
      <c r="F12" s="5"/>
      <c r="G12" s="5"/>
      <c r="H12" s="5"/>
      <c r="I12" s="5"/>
      <c r="J12" s="5"/>
      <c r="K12" s="5"/>
      <c r="L12" s="5"/>
      <c r="M12" s="6" t="s">
        <v>113</v>
      </c>
      <c r="N12" s="5"/>
      <c r="O12" s="12" t="s">
        <v>25</v>
      </c>
      <c r="P12" s="4"/>
      <c r="Q12" s="5"/>
    </row>
    <row r="13" spans="1:17">
      <c r="A13" s="1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1"/>
      <c r="B14" s="2"/>
      <c r="C14" s="5"/>
      <c r="D14" s="6" t="s">
        <v>6</v>
      </c>
      <c r="E14" s="5"/>
      <c r="F14" s="5"/>
      <c r="G14" s="5"/>
      <c r="H14" s="5"/>
      <c r="I14" s="5"/>
      <c r="J14" s="5"/>
      <c r="K14" s="5"/>
      <c r="L14" s="5"/>
      <c r="M14" s="6" t="s">
        <v>111</v>
      </c>
      <c r="N14" s="5"/>
      <c r="O14" s="12" t="e">
        <f>IF(#REF!="","",#REF!)</f>
        <v>#REF!</v>
      </c>
      <c r="P14" s="4"/>
      <c r="Q14" s="5"/>
    </row>
    <row r="15" spans="1:17">
      <c r="A15" s="1"/>
      <c r="B15" s="2"/>
      <c r="C15" s="5"/>
      <c r="D15" s="5"/>
      <c r="E15" s="10" t="e">
        <f>IF(#REF!="","",#REF!)</f>
        <v>#REF!</v>
      </c>
      <c r="F15" s="5"/>
      <c r="G15" s="5"/>
      <c r="H15" s="5"/>
      <c r="I15" s="5"/>
      <c r="J15" s="5"/>
      <c r="K15" s="5"/>
      <c r="L15" s="5"/>
      <c r="M15" s="6" t="s">
        <v>113</v>
      </c>
      <c r="N15" s="5"/>
      <c r="O15" s="12" t="e">
        <f>IF(#REF!="","",#REF!)</f>
        <v>#REF!</v>
      </c>
      <c r="P15" s="4"/>
      <c r="Q15" s="5"/>
    </row>
    <row r="16" spans="1:17">
      <c r="A16" s="1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1"/>
      <c r="B17" s="2"/>
      <c r="C17" s="5"/>
      <c r="D17" s="6" t="s">
        <v>8</v>
      </c>
      <c r="E17" s="5"/>
      <c r="F17" s="5"/>
      <c r="G17" s="5"/>
      <c r="H17" s="5"/>
      <c r="I17" s="5"/>
      <c r="J17" s="5"/>
      <c r="K17" s="5"/>
      <c r="L17" s="5"/>
      <c r="M17" s="6" t="s">
        <v>111</v>
      </c>
      <c r="N17" s="5"/>
      <c r="O17" s="12" t="s">
        <v>25</v>
      </c>
      <c r="P17" s="4"/>
      <c r="Q17" s="5"/>
    </row>
    <row r="18" spans="1:17">
      <c r="A18" s="1"/>
      <c r="B18" s="2"/>
      <c r="C18" s="5"/>
      <c r="D18" s="5"/>
      <c r="E18" s="10" t="s">
        <v>115</v>
      </c>
      <c r="F18" s="5"/>
      <c r="G18" s="5"/>
      <c r="H18" s="5"/>
      <c r="I18" s="5"/>
      <c r="J18" s="5"/>
      <c r="K18" s="5"/>
      <c r="L18" s="5"/>
      <c r="M18" s="6" t="s">
        <v>113</v>
      </c>
      <c r="N18" s="5"/>
      <c r="O18" s="12" t="s">
        <v>25</v>
      </c>
      <c r="P18" s="4"/>
      <c r="Q18" s="5"/>
    </row>
    <row r="19" spans="1:17">
      <c r="A19" s="1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1"/>
      <c r="B20" s="2"/>
      <c r="C20" s="5"/>
      <c r="D20" s="6" t="s">
        <v>116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1"/>
      <c r="B21" s="2"/>
      <c r="C21" s="5"/>
      <c r="D21" s="5"/>
      <c r="E21" s="82" t="s">
        <v>25</v>
      </c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</row>
    <row r="22" spans="1:17">
      <c r="A22" s="1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1"/>
      <c r="B23" s="2"/>
      <c r="C23" s="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"/>
    </row>
    <row r="24" spans="1:17">
      <c r="A24" s="1"/>
      <c r="B24" s="2"/>
      <c r="C24" s="5"/>
      <c r="D24" s="84" t="s">
        <v>17</v>
      </c>
      <c r="E24" s="5"/>
      <c r="F24" s="5"/>
      <c r="G24" s="5"/>
      <c r="H24" s="5"/>
      <c r="I24" s="5"/>
      <c r="J24" s="5"/>
      <c r="K24" s="5"/>
      <c r="L24" s="5"/>
      <c r="M24" s="85">
        <f>N85</f>
        <v>0</v>
      </c>
      <c r="N24" s="4"/>
      <c r="O24" s="4"/>
      <c r="P24" s="4"/>
      <c r="Q24" s="5"/>
    </row>
    <row r="25" spans="1:17">
      <c r="A25" s="1"/>
      <c r="B25" s="2"/>
      <c r="C25" s="5"/>
      <c r="D25" s="86" t="s">
        <v>117</v>
      </c>
      <c r="E25" s="5"/>
      <c r="F25" s="5"/>
      <c r="G25" s="5"/>
      <c r="H25" s="5"/>
      <c r="I25" s="5"/>
      <c r="J25" s="5"/>
      <c r="K25" s="5"/>
      <c r="L25" s="5"/>
      <c r="M25" s="85">
        <f>N95</f>
        <v>0</v>
      </c>
      <c r="N25" s="4"/>
      <c r="O25" s="4"/>
      <c r="P25" s="4"/>
      <c r="Q25" s="5"/>
    </row>
    <row r="26" spans="1:17">
      <c r="A26" s="1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1"/>
      <c r="B27" s="2"/>
      <c r="C27" s="5"/>
      <c r="D27" s="87" t="s">
        <v>118</v>
      </c>
      <c r="E27" s="5"/>
      <c r="F27" s="5"/>
      <c r="G27" s="5"/>
      <c r="H27" s="5"/>
      <c r="I27" s="5"/>
      <c r="J27" s="5"/>
      <c r="K27" s="5"/>
      <c r="L27" s="5"/>
      <c r="M27" s="88">
        <f>ROUND(M24+M25,2)</f>
        <v>0</v>
      </c>
      <c r="N27" s="4"/>
      <c r="O27" s="4"/>
      <c r="P27" s="4"/>
      <c r="Q27" s="5"/>
    </row>
    <row r="28" spans="1:17">
      <c r="A28" s="1"/>
      <c r="B28" s="2"/>
      <c r="C28" s="5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5"/>
    </row>
    <row r="29" spans="1:17">
      <c r="A29" s="1"/>
      <c r="B29" s="2"/>
      <c r="C29" s="5"/>
      <c r="D29" s="89" t="s">
        <v>119</v>
      </c>
      <c r="E29" s="89" t="s">
        <v>120</v>
      </c>
      <c r="F29" s="90">
        <v>0.21</v>
      </c>
      <c r="G29" s="91" t="s">
        <v>121</v>
      </c>
      <c r="H29" s="92">
        <f>ROUND((SUM(BE95:BE96)+SUM(BE114:BE162)), 2)</f>
        <v>0</v>
      </c>
      <c r="I29" s="4"/>
      <c r="J29" s="4"/>
      <c r="K29" s="5"/>
      <c r="L29" s="5"/>
      <c r="M29" s="92">
        <f>ROUND(ROUND((SUM(BE95:BE96)+SUM(BE114:BE162)), 2)*F29, 2)</f>
        <v>0</v>
      </c>
      <c r="N29" s="4"/>
      <c r="O29" s="4"/>
      <c r="P29" s="4"/>
      <c r="Q29" s="5"/>
    </row>
    <row r="30" spans="1:17">
      <c r="A30" s="1"/>
      <c r="B30" s="2"/>
      <c r="C30" s="5"/>
      <c r="D30" s="5"/>
      <c r="E30" s="89" t="s">
        <v>122</v>
      </c>
      <c r="F30" s="90">
        <v>0.15</v>
      </c>
      <c r="G30" s="91" t="s">
        <v>121</v>
      </c>
      <c r="H30" s="92">
        <f>ROUND((SUM(BF95:BF96)+SUM(BF114:BF162)), 2)</f>
        <v>0</v>
      </c>
      <c r="I30" s="4"/>
      <c r="J30" s="4"/>
      <c r="K30" s="5"/>
      <c r="L30" s="5"/>
      <c r="M30" s="92">
        <f>ROUND(ROUND((SUM(BF95:BF96)+SUM(BF114:BF162)), 2)*F30, 2)</f>
        <v>0</v>
      </c>
      <c r="N30" s="4"/>
      <c r="O30" s="4"/>
      <c r="P30" s="4"/>
      <c r="Q30" s="5"/>
    </row>
    <row r="31" spans="1:17">
      <c r="A31" s="1"/>
      <c r="B31" s="2"/>
      <c r="C31" s="5"/>
      <c r="D31" s="5"/>
      <c r="E31" s="89" t="s">
        <v>123</v>
      </c>
      <c r="F31" s="90">
        <v>0.21</v>
      </c>
      <c r="G31" s="91" t="s">
        <v>121</v>
      </c>
      <c r="H31" s="92">
        <f>ROUND((SUM(BG95:BG96)+SUM(BG114:BG162)), 2)</f>
        <v>0</v>
      </c>
      <c r="I31" s="4"/>
      <c r="J31" s="4"/>
      <c r="K31" s="5"/>
      <c r="L31" s="5"/>
      <c r="M31" s="92">
        <v>0</v>
      </c>
      <c r="N31" s="4"/>
      <c r="O31" s="4"/>
      <c r="P31" s="4"/>
      <c r="Q31" s="5"/>
    </row>
    <row r="32" spans="1:17">
      <c r="A32" s="1"/>
      <c r="B32" s="2"/>
      <c r="C32" s="5"/>
      <c r="D32" s="5"/>
      <c r="E32" s="89" t="s">
        <v>124</v>
      </c>
      <c r="F32" s="90">
        <v>0.15</v>
      </c>
      <c r="G32" s="91" t="s">
        <v>121</v>
      </c>
      <c r="H32" s="92">
        <f>ROUND((SUM(BH95:BH96)+SUM(BH114:BH162)), 2)</f>
        <v>0</v>
      </c>
      <c r="I32" s="4"/>
      <c r="J32" s="4"/>
      <c r="K32" s="5"/>
      <c r="L32" s="5"/>
      <c r="M32" s="92">
        <v>0</v>
      </c>
      <c r="N32" s="4"/>
      <c r="O32" s="4"/>
      <c r="P32" s="4"/>
      <c r="Q32" s="5"/>
    </row>
    <row r="33" spans="1:17">
      <c r="A33" s="1"/>
      <c r="B33" s="2"/>
      <c r="C33" s="5"/>
      <c r="D33" s="5"/>
      <c r="E33" s="89" t="s">
        <v>125</v>
      </c>
      <c r="F33" s="90">
        <v>0</v>
      </c>
      <c r="G33" s="91" t="s">
        <v>121</v>
      </c>
      <c r="H33" s="92">
        <f>ROUND((SUM(BI95:BI96)+SUM(BI114:BI162)), 2)</f>
        <v>0</v>
      </c>
      <c r="I33" s="4"/>
      <c r="J33" s="4"/>
      <c r="K33" s="5"/>
      <c r="L33" s="5"/>
      <c r="M33" s="92">
        <v>0</v>
      </c>
      <c r="N33" s="4"/>
      <c r="O33" s="4"/>
      <c r="P33" s="4"/>
      <c r="Q33" s="5"/>
    </row>
    <row r="34" spans="1:17">
      <c r="A34" s="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">
      <c r="A35" s="1"/>
      <c r="B35" s="2"/>
      <c r="C35" s="93"/>
      <c r="D35" s="94" t="s">
        <v>126</v>
      </c>
      <c r="E35" s="95"/>
      <c r="F35" s="95"/>
      <c r="G35" s="96" t="s">
        <v>127</v>
      </c>
      <c r="H35" s="97" t="s">
        <v>128</v>
      </c>
      <c r="I35" s="95"/>
      <c r="J35" s="95"/>
      <c r="K35" s="95"/>
      <c r="L35" s="98">
        <f>SUM(M27:M33)</f>
        <v>0</v>
      </c>
      <c r="M35" s="99"/>
      <c r="N35" s="99"/>
      <c r="O35" s="99"/>
      <c r="P35" s="100"/>
      <c r="Q35" s="93"/>
    </row>
    <row r="36" spans="1:17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77"/>
      <c r="B38" s="7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15.75">
      <c r="A39" s="77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5.75">
      <c r="A40" s="77"/>
      <c r="B40" s="78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15.75">
      <c r="A41" s="77"/>
      <c r="B41" s="78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15.75">
      <c r="A42" s="77"/>
      <c r="B42" s="7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5.75">
      <c r="A43" s="77"/>
      <c r="B43" s="78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5.75">
      <c r="A44" s="77"/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15.75">
      <c r="A45" s="77"/>
      <c r="B45" s="78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ht="15.75">
      <c r="A46" s="77"/>
      <c r="B46" s="78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>
      <c r="A47" s="1"/>
      <c r="B47" s="2"/>
      <c r="C47" s="5"/>
      <c r="D47" s="101" t="s">
        <v>129</v>
      </c>
      <c r="E47" s="83"/>
      <c r="F47" s="83"/>
      <c r="G47" s="83"/>
      <c r="H47" s="102"/>
      <c r="I47" s="5"/>
      <c r="J47" s="101" t="s">
        <v>130</v>
      </c>
      <c r="K47" s="83"/>
      <c r="L47" s="83"/>
      <c r="M47" s="83"/>
      <c r="N47" s="83"/>
      <c r="O47" s="83"/>
      <c r="P47" s="102"/>
      <c r="Q47" s="5"/>
    </row>
    <row r="48" spans="1:17" ht="15.75">
      <c r="A48" s="77"/>
      <c r="B48" s="78"/>
      <c r="C48" s="80"/>
      <c r="D48" s="103"/>
      <c r="E48" s="80"/>
      <c r="F48" s="80"/>
      <c r="G48" s="80"/>
      <c r="H48" s="104"/>
      <c r="I48" s="80"/>
      <c r="J48" s="103"/>
      <c r="K48" s="80"/>
      <c r="L48" s="80"/>
      <c r="M48" s="80"/>
      <c r="N48" s="80"/>
      <c r="O48" s="80"/>
      <c r="P48" s="104"/>
      <c r="Q48" s="80"/>
    </row>
    <row r="49" spans="1:17" ht="15.75">
      <c r="A49" s="77"/>
      <c r="B49" s="78"/>
      <c r="C49" s="80"/>
      <c r="D49" s="103"/>
      <c r="E49" s="80"/>
      <c r="F49" s="80"/>
      <c r="G49" s="80"/>
      <c r="H49" s="104"/>
      <c r="I49" s="80"/>
      <c r="J49" s="103"/>
      <c r="K49" s="80"/>
      <c r="L49" s="80"/>
      <c r="M49" s="80"/>
      <c r="N49" s="80"/>
      <c r="O49" s="80"/>
      <c r="P49" s="104"/>
      <c r="Q49" s="80"/>
    </row>
    <row r="50" spans="1:17" ht="15.75">
      <c r="A50" s="77"/>
      <c r="B50" s="78"/>
      <c r="C50" s="80"/>
      <c r="D50" s="103"/>
      <c r="E50" s="80"/>
      <c r="F50" s="80"/>
      <c r="G50" s="80"/>
      <c r="H50" s="104"/>
      <c r="I50" s="80"/>
      <c r="J50" s="103"/>
      <c r="K50" s="80"/>
      <c r="L50" s="80"/>
      <c r="M50" s="80"/>
      <c r="N50" s="80"/>
      <c r="O50" s="80"/>
      <c r="P50" s="104"/>
      <c r="Q50" s="80"/>
    </row>
    <row r="51" spans="1:17" ht="15.75">
      <c r="A51" s="77"/>
      <c r="B51" s="78"/>
      <c r="C51" s="80"/>
      <c r="D51" s="103"/>
      <c r="E51" s="80"/>
      <c r="F51" s="80"/>
      <c r="G51" s="80"/>
      <c r="H51" s="104"/>
      <c r="I51" s="80"/>
      <c r="J51" s="103"/>
      <c r="K51" s="80"/>
      <c r="L51" s="80"/>
      <c r="M51" s="80"/>
      <c r="N51" s="80"/>
      <c r="O51" s="80"/>
      <c r="P51" s="104"/>
      <c r="Q51" s="80"/>
    </row>
    <row r="52" spans="1:17" ht="15.75">
      <c r="A52" s="77"/>
      <c r="B52" s="78"/>
      <c r="C52" s="80"/>
      <c r="D52" s="103"/>
      <c r="E52" s="80"/>
      <c r="F52" s="80"/>
      <c r="G52" s="80"/>
      <c r="H52" s="104"/>
      <c r="I52" s="80"/>
      <c r="J52" s="103"/>
      <c r="K52" s="80"/>
      <c r="L52" s="80"/>
      <c r="M52" s="80"/>
      <c r="N52" s="80"/>
      <c r="O52" s="80"/>
      <c r="P52" s="104"/>
      <c r="Q52" s="80"/>
    </row>
    <row r="53" spans="1:17" ht="15.75">
      <c r="A53" s="77"/>
      <c r="B53" s="78"/>
      <c r="C53" s="80"/>
      <c r="D53" s="103"/>
      <c r="E53" s="80"/>
      <c r="F53" s="80"/>
      <c r="G53" s="80"/>
      <c r="H53" s="104"/>
      <c r="I53" s="80"/>
      <c r="J53" s="103"/>
      <c r="K53" s="80"/>
      <c r="L53" s="80"/>
      <c r="M53" s="80"/>
      <c r="N53" s="80"/>
      <c r="O53" s="80"/>
      <c r="P53" s="104"/>
      <c r="Q53" s="80"/>
    </row>
    <row r="54" spans="1:17" ht="15.75">
      <c r="A54" s="77"/>
      <c r="B54" s="78"/>
      <c r="C54" s="80"/>
      <c r="D54" s="103"/>
      <c r="E54" s="80"/>
      <c r="F54" s="80"/>
      <c r="G54" s="80"/>
      <c r="H54" s="104"/>
      <c r="I54" s="80"/>
      <c r="J54" s="103"/>
      <c r="K54" s="80"/>
      <c r="L54" s="80"/>
      <c r="M54" s="80"/>
      <c r="N54" s="80"/>
      <c r="O54" s="80"/>
      <c r="P54" s="104"/>
      <c r="Q54" s="80"/>
    </row>
    <row r="55" spans="1:17" ht="15.75">
      <c r="A55" s="77"/>
      <c r="B55" s="78"/>
      <c r="C55" s="80"/>
      <c r="D55" s="103"/>
      <c r="E55" s="80"/>
      <c r="F55" s="80"/>
      <c r="G55" s="80"/>
      <c r="H55" s="104"/>
      <c r="I55" s="80"/>
      <c r="J55" s="103"/>
      <c r="K55" s="80"/>
      <c r="L55" s="80"/>
      <c r="M55" s="80"/>
      <c r="N55" s="80"/>
      <c r="O55" s="80"/>
      <c r="P55" s="104"/>
      <c r="Q55" s="80"/>
    </row>
    <row r="56" spans="1:17">
      <c r="A56" s="1"/>
      <c r="B56" s="2"/>
      <c r="C56" s="5"/>
      <c r="D56" s="105" t="s">
        <v>131</v>
      </c>
      <c r="E56" s="106"/>
      <c r="F56" s="106"/>
      <c r="G56" s="107" t="s">
        <v>132</v>
      </c>
      <c r="H56" s="108"/>
      <c r="I56" s="5"/>
      <c r="J56" s="105" t="s">
        <v>131</v>
      </c>
      <c r="K56" s="106"/>
      <c r="L56" s="106"/>
      <c r="M56" s="106"/>
      <c r="N56" s="107" t="s">
        <v>132</v>
      </c>
      <c r="O56" s="106"/>
      <c r="P56" s="108"/>
      <c r="Q56" s="5"/>
    </row>
    <row r="57" spans="1:17" ht="15.75">
      <c r="A57" s="77"/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>
      <c r="A58" s="1"/>
      <c r="B58" s="2"/>
      <c r="C58" s="5"/>
      <c r="D58" s="101" t="s">
        <v>133</v>
      </c>
      <c r="E58" s="83"/>
      <c r="F58" s="83"/>
      <c r="G58" s="83"/>
      <c r="H58" s="102"/>
      <c r="I58" s="5"/>
      <c r="J58" s="101" t="s">
        <v>134</v>
      </c>
      <c r="K58" s="83"/>
      <c r="L58" s="83"/>
      <c r="M58" s="83"/>
      <c r="N58" s="83"/>
      <c r="O58" s="83"/>
      <c r="P58" s="102"/>
      <c r="Q58" s="5"/>
    </row>
    <row r="59" spans="1:17" ht="15.75">
      <c r="A59" s="77"/>
      <c r="B59" s="78"/>
      <c r="C59" s="80"/>
      <c r="D59" s="103"/>
      <c r="E59" s="80"/>
      <c r="F59" s="80"/>
      <c r="G59" s="80"/>
      <c r="H59" s="104"/>
      <c r="I59" s="80"/>
      <c r="J59" s="103"/>
      <c r="K59" s="80"/>
      <c r="L59" s="80"/>
      <c r="M59" s="80"/>
      <c r="N59" s="80"/>
      <c r="O59" s="80"/>
      <c r="P59" s="104"/>
      <c r="Q59" s="80"/>
    </row>
    <row r="60" spans="1:17" ht="15.75">
      <c r="A60" s="77"/>
      <c r="B60" s="78"/>
      <c r="C60" s="80"/>
      <c r="D60" s="103"/>
      <c r="E60" s="80"/>
      <c r="F60" s="80"/>
      <c r="G60" s="80"/>
      <c r="H60" s="104"/>
      <c r="I60" s="80"/>
      <c r="J60" s="103"/>
      <c r="K60" s="80"/>
      <c r="L60" s="80"/>
      <c r="M60" s="80"/>
      <c r="N60" s="80"/>
      <c r="O60" s="80"/>
      <c r="P60" s="104"/>
      <c r="Q60" s="80"/>
    </row>
    <row r="61" spans="1:17" ht="15.75">
      <c r="A61" s="77"/>
      <c r="B61" s="78"/>
      <c r="C61" s="80"/>
      <c r="D61" s="103"/>
      <c r="E61" s="80"/>
      <c r="F61" s="80"/>
      <c r="G61" s="80"/>
      <c r="H61" s="104"/>
      <c r="I61" s="80"/>
      <c r="J61" s="103"/>
      <c r="K61" s="80"/>
      <c r="L61" s="80"/>
      <c r="M61" s="80"/>
      <c r="N61" s="80"/>
      <c r="O61" s="80"/>
      <c r="P61" s="104"/>
      <c r="Q61" s="80"/>
    </row>
    <row r="62" spans="1:17" ht="15.75">
      <c r="A62" s="77"/>
      <c r="B62" s="78"/>
      <c r="C62" s="80"/>
      <c r="D62" s="103"/>
      <c r="E62" s="80"/>
      <c r="F62" s="80"/>
      <c r="G62" s="80"/>
      <c r="H62" s="104"/>
      <c r="I62" s="80"/>
      <c r="J62" s="103"/>
      <c r="K62" s="80"/>
      <c r="L62" s="80"/>
      <c r="M62" s="80"/>
      <c r="N62" s="80"/>
      <c r="O62" s="80"/>
      <c r="P62" s="104"/>
      <c r="Q62" s="80"/>
    </row>
    <row r="63" spans="1:17" ht="15.75">
      <c r="A63" s="77"/>
      <c r="B63" s="78"/>
      <c r="C63" s="80"/>
      <c r="D63" s="103"/>
      <c r="E63" s="80"/>
      <c r="F63" s="80"/>
      <c r="G63" s="80"/>
      <c r="H63" s="104"/>
      <c r="I63" s="80"/>
      <c r="J63" s="103"/>
      <c r="K63" s="80"/>
      <c r="L63" s="80"/>
      <c r="M63" s="80"/>
      <c r="N63" s="80"/>
      <c r="O63" s="80"/>
      <c r="P63" s="104"/>
      <c r="Q63" s="80"/>
    </row>
    <row r="64" spans="1:17" ht="15.75">
      <c r="A64" s="77"/>
      <c r="B64" s="78"/>
      <c r="C64" s="80"/>
      <c r="D64" s="103"/>
      <c r="E64" s="80"/>
      <c r="F64" s="80"/>
      <c r="G64" s="80"/>
      <c r="H64" s="104"/>
      <c r="I64" s="80"/>
      <c r="J64" s="103"/>
      <c r="K64" s="80"/>
      <c r="L64" s="80"/>
      <c r="M64" s="80"/>
      <c r="N64" s="80"/>
      <c r="O64" s="80"/>
      <c r="P64" s="104"/>
      <c r="Q64" s="80"/>
    </row>
    <row r="65" spans="1:17" ht="15.75">
      <c r="A65" s="77"/>
      <c r="B65" s="78"/>
      <c r="C65" s="80"/>
      <c r="D65" s="103"/>
      <c r="E65" s="80"/>
      <c r="F65" s="80"/>
      <c r="G65" s="80"/>
      <c r="H65" s="104"/>
      <c r="I65" s="80"/>
      <c r="J65" s="103"/>
      <c r="K65" s="80"/>
      <c r="L65" s="80"/>
      <c r="M65" s="80"/>
      <c r="N65" s="80"/>
      <c r="O65" s="80"/>
      <c r="P65" s="104"/>
      <c r="Q65" s="80"/>
    </row>
    <row r="66" spans="1:17" ht="15.75">
      <c r="A66" s="77"/>
      <c r="B66" s="78"/>
      <c r="C66" s="80"/>
      <c r="D66" s="103"/>
      <c r="E66" s="80"/>
      <c r="F66" s="80"/>
      <c r="G66" s="80"/>
      <c r="H66" s="104"/>
      <c r="I66" s="80"/>
      <c r="J66" s="103"/>
      <c r="K66" s="80"/>
      <c r="L66" s="80"/>
      <c r="M66" s="80"/>
      <c r="N66" s="80"/>
      <c r="O66" s="80"/>
      <c r="P66" s="104"/>
      <c r="Q66" s="80"/>
    </row>
    <row r="67" spans="1:17">
      <c r="A67" s="1"/>
      <c r="B67" s="2"/>
      <c r="C67" s="5"/>
      <c r="D67" s="105" t="s">
        <v>131</v>
      </c>
      <c r="E67" s="106"/>
      <c r="F67" s="106"/>
      <c r="G67" s="107" t="s">
        <v>132</v>
      </c>
      <c r="H67" s="108"/>
      <c r="I67" s="5"/>
      <c r="J67" s="105" t="s">
        <v>131</v>
      </c>
      <c r="K67" s="106"/>
      <c r="L67" s="106"/>
      <c r="M67" s="106"/>
      <c r="N67" s="107" t="s">
        <v>132</v>
      </c>
      <c r="O67" s="106"/>
      <c r="P67" s="108"/>
      <c r="Q67" s="5"/>
    </row>
    <row r="68" spans="1:17">
      <c r="A68" s="1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>
      <c r="A72" s="1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21">
      <c r="A73" s="1"/>
      <c r="B73" s="2"/>
      <c r="C73" s="3" t="s">
        <v>135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1"/>
      <c r="B75" s="2"/>
      <c r="C75" s="6" t="s">
        <v>1</v>
      </c>
      <c r="D75" s="5"/>
      <c r="E75" s="5"/>
      <c r="F75" s="7" t="e">
        <f>F3</f>
        <v>#REF!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</row>
    <row r="76" spans="1:17" ht="18">
      <c r="A76" s="1"/>
      <c r="B76" s="2"/>
      <c r="C76" s="8" t="s">
        <v>2</v>
      </c>
      <c r="D76" s="5"/>
      <c r="E76" s="5"/>
      <c r="F76" s="9" t="str">
        <f>F4</f>
        <v>04 - Západní strana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</row>
    <row r="77" spans="1:17">
      <c r="A77" s="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1"/>
      <c r="B78" s="2"/>
      <c r="C78" s="6" t="s">
        <v>3</v>
      </c>
      <c r="D78" s="5"/>
      <c r="E78" s="5"/>
      <c r="F78" s="10" t="str">
        <f>F6</f>
        <v>Olomouc, ul. Lipenská</v>
      </c>
      <c r="G78" s="5"/>
      <c r="H78" s="5"/>
      <c r="I78" s="5"/>
      <c r="J78" s="5"/>
      <c r="K78" s="6" t="s">
        <v>4</v>
      </c>
      <c r="L78" s="5"/>
      <c r="M78" s="11" t="e">
        <f>IF(O6="","",O6)</f>
        <v>#REF!</v>
      </c>
      <c r="N78" s="4"/>
      <c r="O78" s="4"/>
      <c r="P78" s="4"/>
      <c r="Q78" s="5"/>
    </row>
    <row r="79" spans="1:17">
      <c r="A79" s="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1"/>
      <c r="B80" s="2"/>
      <c r="C80" s="6" t="s">
        <v>5</v>
      </c>
      <c r="D80" s="5"/>
      <c r="E80" s="5"/>
      <c r="F80" s="10">
        <f>E9</f>
        <v>0</v>
      </c>
      <c r="G80" s="5"/>
      <c r="H80" s="5"/>
      <c r="I80" s="5"/>
      <c r="J80" s="5"/>
      <c r="K80" s="6" t="s">
        <v>6</v>
      </c>
      <c r="L80" s="5"/>
      <c r="M80" s="12" t="e">
        <f>E15</f>
        <v>#REF!</v>
      </c>
      <c r="N80" s="4"/>
      <c r="O80" s="4"/>
      <c r="P80" s="4"/>
      <c r="Q80" s="4"/>
    </row>
    <row r="81" spans="1:17">
      <c r="A81" s="1"/>
      <c r="B81" s="2"/>
      <c r="C81" s="6" t="s">
        <v>7</v>
      </c>
      <c r="D81" s="5"/>
      <c r="E81" s="5"/>
      <c r="F81" s="10" t="str">
        <f>IF(E12="","",E12)</f>
        <v/>
      </c>
      <c r="G81" s="5"/>
      <c r="H81" s="5"/>
      <c r="I81" s="5"/>
      <c r="J81" s="5"/>
      <c r="K81" s="6" t="s">
        <v>8</v>
      </c>
      <c r="L81" s="5"/>
      <c r="M81" s="12" t="str">
        <f>E18</f>
        <v>Havlíček</v>
      </c>
      <c r="N81" s="4"/>
      <c r="O81" s="4"/>
      <c r="P81" s="4"/>
      <c r="Q81" s="4"/>
    </row>
    <row r="82" spans="1:17">
      <c r="A82" s="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1"/>
      <c r="B83" s="2"/>
      <c r="C83" s="111" t="s">
        <v>136</v>
      </c>
      <c r="D83" s="112"/>
      <c r="E83" s="112"/>
      <c r="F83" s="112"/>
      <c r="G83" s="112"/>
      <c r="H83" s="93"/>
      <c r="I83" s="93"/>
      <c r="J83" s="93"/>
      <c r="K83" s="93"/>
      <c r="L83" s="93"/>
      <c r="M83" s="93"/>
      <c r="N83" s="111" t="s">
        <v>16</v>
      </c>
      <c r="O83" s="4"/>
      <c r="P83" s="4"/>
      <c r="Q83" s="4"/>
    </row>
    <row r="84" spans="1:17">
      <c r="A84" s="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8">
      <c r="A85" s="1"/>
      <c r="B85" s="2"/>
      <c r="C85" s="113" t="s">
        <v>137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114">
        <f>N114</f>
        <v>0</v>
      </c>
      <c r="O85" s="4"/>
      <c r="P85" s="4"/>
      <c r="Q85" s="4"/>
    </row>
    <row r="86" spans="1:17" ht="18">
      <c r="A86" s="115"/>
      <c r="B86" s="116"/>
      <c r="C86" s="117"/>
      <c r="D86" s="118" t="s">
        <v>18</v>
      </c>
      <c r="E86" s="117"/>
      <c r="F86" s="117"/>
      <c r="G86" s="117"/>
      <c r="H86" s="117"/>
      <c r="I86" s="117"/>
      <c r="J86" s="117"/>
      <c r="K86" s="117"/>
      <c r="L86" s="117"/>
      <c r="M86" s="117"/>
      <c r="N86" s="29">
        <f>N115</f>
        <v>0</v>
      </c>
      <c r="O86" s="119"/>
      <c r="P86" s="119"/>
      <c r="Q86" s="119"/>
    </row>
    <row r="87" spans="1:17">
      <c r="A87" s="120"/>
      <c r="B87" s="121"/>
      <c r="C87" s="122"/>
      <c r="D87" s="123" t="s">
        <v>19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4">
        <f>N116</f>
        <v>0</v>
      </c>
      <c r="O87" s="125"/>
      <c r="P87" s="125"/>
      <c r="Q87" s="125"/>
    </row>
    <row r="88" spans="1:17">
      <c r="A88" s="120"/>
      <c r="B88" s="121"/>
      <c r="C88" s="122"/>
      <c r="D88" s="123" t="s">
        <v>70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4">
        <f>N143</f>
        <v>0</v>
      </c>
      <c r="O88" s="125"/>
      <c r="P88" s="125"/>
      <c r="Q88" s="125"/>
    </row>
    <row r="89" spans="1:17">
      <c r="A89" s="120"/>
      <c r="B89" s="121"/>
      <c r="C89" s="122"/>
      <c r="D89" s="123" t="s">
        <v>76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4">
        <f>N147</f>
        <v>0</v>
      </c>
      <c r="O89" s="125"/>
      <c r="P89" s="125"/>
      <c r="Q89" s="125"/>
    </row>
    <row r="90" spans="1:17">
      <c r="A90" s="120"/>
      <c r="B90" s="121"/>
      <c r="C90" s="122"/>
      <c r="D90" s="123" t="s">
        <v>84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4">
        <f>N152</f>
        <v>0</v>
      </c>
      <c r="O90" s="125"/>
      <c r="P90" s="125"/>
      <c r="Q90" s="125"/>
    </row>
    <row r="91" spans="1:17" ht="18">
      <c r="A91" s="115"/>
      <c r="B91" s="116"/>
      <c r="C91" s="117"/>
      <c r="D91" s="118" t="s">
        <v>88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9">
        <f>N154</f>
        <v>0</v>
      </c>
      <c r="O91" s="119"/>
      <c r="P91" s="119"/>
      <c r="Q91" s="119"/>
    </row>
    <row r="92" spans="1:17">
      <c r="A92" s="120"/>
      <c r="B92" s="121"/>
      <c r="C92" s="122"/>
      <c r="D92" s="123" t="s">
        <v>89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24">
        <f>N155</f>
        <v>0</v>
      </c>
      <c r="O92" s="125"/>
      <c r="P92" s="125"/>
      <c r="Q92" s="125"/>
    </row>
    <row r="93" spans="1:17">
      <c r="A93" s="120"/>
      <c r="B93" s="121"/>
      <c r="C93" s="122"/>
      <c r="D93" s="123" t="s">
        <v>97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24">
        <f>N160</f>
        <v>0</v>
      </c>
      <c r="O93" s="125"/>
      <c r="P93" s="125"/>
      <c r="Q93" s="125"/>
    </row>
    <row r="94" spans="1:17">
      <c r="A94" s="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8">
      <c r="A95" s="1"/>
      <c r="B95" s="2"/>
      <c r="C95" s="113" t="s">
        <v>138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126">
        <v>0</v>
      </c>
      <c r="O95" s="4"/>
      <c r="P95" s="4"/>
      <c r="Q95" s="4"/>
    </row>
    <row r="96" spans="1:17">
      <c r="A96" s="1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8">
      <c r="A97" s="1"/>
      <c r="B97" s="2"/>
      <c r="C97" s="127" t="s">
        <v>139</v>
      </c>
      <c r="D97" s="93"/>
      <c r="E97" s="93"/>
      <c r="F97" s="93"/>
      <c r="G97" s="93"/>
      <c r="H97" s="93"/>
      <c r="I97" s="93"/>
      <c r="J97" s="93"/>
      <c r="K97" s="93"/>
      <c r="L97" s="128">
        <f>ROUND(SUM(N85+N95),2)</f>
        <v>0</v>
      </c>
      <c r="M97" s="112"/>
      <c r="N97" s="112"/>
      <c r="O97" s="112"/>
      <c r="P97" s="112"/>
      <c r="Q97" s="112"/>
    </row>
    <row r="98" spans="1:17">
      <c r="A98" s="1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15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t="15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t="15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>
      <c r="A102" s="1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t="21">
      <c r="A103" s="1"/>
      <c r="B103" s="2"/>
      <c r="C103" s="3" t="s">
        <v>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A104" s="1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1"/>
      <c r="B105" s="2"/>
      <c r="C105" s="6" t="s">
        <v>1</v>
      </c>
      <c r="D105" s="5"/>
      <c r="E105" s="5"/>
      <c r="F105" s="7" t="e">
        <f>F3</f>
        <v>#REF!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"/>
    </row>
    <row r="106" spans="1:17" ht="18">
      <c r="A106" s="1"/>
      <c r="B106" s="2"/>
      <c r="C106" s="8" t="s">
        <v>2</v>
      </c>
      <c r="D106" s="5"/>
      <c r="E106" s="5"/>
      <c r="F106" s="9" t="str">
        <f>F4</f>
        <v>04 - Západní strana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"/>
    </row>
    <row r="107" spans="1:17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1"/>
      <c r="B108" s="2"/>
      <c r="C108" s="6" t="s">
        <v>3</v>
      </c>
      <c r="D108" s="5"/>
      <c r="E108" s="5"/>
      <c r="F108" s="10" t="str">
        <f>F6</f>
        <v>Olomouc, ul. Lipenská</v>
      </c>
      <c r="G108" s="5"/>
      <c r="H108" s="5"/>
      <c r="I108" s="5"/>
      <c r="J108" s="5"/>
      <c r="K108" s="6" t="s">
        <v>4</v>
      </c>
      <c r="L108" s="5"/>
      <c r="M108" s="11" t="e">
        <f>IF(O6="","",O6)</f>
        <v>#REF!</v>
      </c>
      <c r="N108" s="4"/>
      <c r="O108" s="4"/>
      <c r="P108" s="4"/>
      <c r="Q108" s="5"/>
    </row>
    <row r="109" spans="1:17">
      <c r="A109" s="1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1"/>
      <c r="B110" s="2"/>
      <c r="C110" s="6" t="s">
        <v>5</v>
      </c>
      <c r="D110" s="5"/>
      <c r="E110" s="5"/>
      <c r="F110" s="10">
        <f>E9</f>
        <v>0</v>
      </c>
      <c r="G110" s="5"/>
      <c r="H110" s="5"/>
      <c r="I110" s="5"/>
      <c r="J110" s="5"/>
      <c r="K110" s="6" t="s">
        <v>6</v>
      </c>
      <c r="L110" s="5"/>
      <c r="M110" s="12" t="e">
        <f>E15</f>
        <v>#REF!</v>
      </c>
      <c r="N110" s="4"/>
      <c r="O110" s="4"/>
      <c r="P110" s="4"/>
      <c r="Q110" s="4"/>
    </row>
    <row r="111" spans="1:17">
      <c r="A111" s="1"/>
      <c r="B111" s="2"/>
      <c r="C111" s="6" t="s">
        <v>7</v>
      </c>
      <c r="D111" s="5"/>
      <c r="E111" s="5"/>
      <c r="F111" s="10" t="str">
        <f>IF(E12="","",E12)</f>
        <v/>
      </c>
      <c r="G111" s="5"/>
      <c r="H111" s="5"/>
      <c r="I111" s="5"/>
      <c r="J111" s="5"/>
      <c r="K111" s="6" t="s">
        <v>8</v>
      </c>
      <c r="L111" s="5"/>
      <c r="M111" s="12" t="str">
        <f>E18</f>
        <v>Havlíček</v>
      </c>
      <c r="N111" s="4"/>
      <c r="O111" s="4"/>
      <c r="P111" s="4"/>
      <c r="Q111" s="4"/>
    </row>
    <row r="112" spans="1:17">
      <c r="A112" s="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13"/>
      <c r="B113" s="14"/>
      <c r="C113" s="15" t="s">
        <v>9</v>
      </c>
      <c r="D113" s="16" t="s">
        <v>10</v>
      </c>
      <c r="E113" s="16" t="s">
        <v>11</v>
      </c>
      <c r="F113" s="17" t="s">
        <v>12</v>
      </c>
      <c r="G113" s="18"/>
      <c r="H113" s="18"/>
      <c r="I113" s="18"/>
      <c r="J113" s="16" t="s">
        <v>13</v>
      </c>
      <c r="K113" s="16" t="s">
        <v>14</v>
      </c>
      <c r="L113" s="19" t="s">
        <v>15</v>
      </c>
      <c r="M113" s="18"/>
      <c r="N113" s="17" t="s">
        <v>16</v>
      </c>
      <c r="O113" s="18"/>
      <c r="P113" s="18"/>
      <c r="Q113" s="20"/>
    </row>
    <row r="114" spans="1:17" ht="18">
      <c r="A114" s="1"/>
      <c r="B114" s="2"/>
      <c r="C114" s="21" t="s">
        <v>17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2">
        <f>BK114</f>
        <v>0</v>
      </c>
      <c r="O114" s="23"/>
      <c r="P114" s="23"/>
      <c r="Q114" s="23"/>
    </row>
    <row r="115" spans="1:17" ht="18">
      <c r="A115" s="24"/>
      <c r="B115" s="25"/>
      <c r="C115" s="26"/>
      <c r="D115" s="27" t="s">
        <v>18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8">
        <f>BK115</f>
        <v>0</v>
      </c>
      <c r="O115" s="29"/>
      <c r="P115" s="29"/>
      <c r="Q115" s="29"/>
    </row>
    <row r="116" spans="1:17" ht="15.75">
      <c r="A116" s="24"/>
      <c r="B116" s="25"/>
      <c r="C116" s="26"/>
      <c r="D116" s="30" t="s">
        <v>19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1">
        <f>BK116</f>
        <v>0</v>
      </c>
      <c r="O116" s="32"/>
      <c r="P116" s="32"/>
      <c r="Q116" s="32"/>
    </row>
    <row r="117" spans="1:17">
      <c r="A117" s="1"/>
      <c r="B117" s="33"/>
      <c r="C117" s="34" t="s">
        <v>32</v>
      </c>
      <c r="D117" s="34" t="s">
        <v>21</v>
      </c>
      <c r="E117" s="35" t="s">
        <v>22</v>
      </c>
      <c r="F117" s="36" t="s">
        <v>171</v>
      </c>
      <c r="G117" s="37"/>
      <c r="H117" s="37"/>
      <c r="I117" s="37"/>
      <c r="J117" s="38" t="s">
        <v>24</v>
      </c>
      <c r="K117" s="39">
        <v>8.44</v>
      </c>
      <c r="L117" s="40"/>
      <c r="M117" s="37"/>
      <c r="N117" s="40">
        <f>ROUND(L117*K117,2)</f>
        <v>0</v>
      </c>
      <c r="O117" s="37"/>
      <c r="P117" s="37"/>
      <c r="Q117" s="37"/>
    </row>
    <row r="118" spans="1:17">
      <c r="A118" s="41"/>
      <c r="B118" s="42"/>
      <c r="C118" s="43"/>
      <c r="D118" s="43"/>
      <c r="E118" s="44" t="s">
        <v>25</v>
      </c>
      <c r="F118" s="45" t="s">
        <v>26</v>
      </c>
      <c r="G118" s="46"/>
      <c r="H118" s="46"/>
      <c r="I118" s="46"/>
      <c r="J118" s="43"/>
      <c r="K118" s="44" t="s">
        <v>25</v>
      </c>
      <c r="L118" s="43"/>
      <c r="M118" s="43"/>
      <c r="N118" s="43"/>
      <c r="O118" s="43"/>
      <c r="P118" s="43"/>
      <c r="Q118" s="43"/>
    </row>
    <row r="119" spans="1:17">
      <c r="A119" s="47"/>
      <c r="B119" s="48"/>
      <c r="C119" s="49"/>
      <c r="D119" s="49"/>
      <c r="E119" s="50" t="s">
        <v>25</v>
      </c>
      <c r="F119" s="51" t="s">
        <v>140</v>
      </c>
      <c r="G119" s="52"/>
      <c r="H119" s="52"/>
      <c r="I119" s="52"/>
      <c r="J119" s="49"/>
      <c r="K119" s="53">
        <v>8.44</v>
      </c>
      <c r="L119" s="49"/>
      <c r="M119" s="49"/>
      <c r="N119" s="49"/>
      <c r="O119" s="49"/>
      <c r="P119" s="49"/>
      <c r="Q119" s="49"/>
    </row>
    <row r="120" spans="1:17">
      <c r="A120" s="54"/>
      <c r="B120" s="55"/>
      <c r="C120" s="56"/>
      <c r="D120" s="56"/>
      <c r="E120" s="57" t="s">
        <v>25</v>
      </c>
      <c r="F120" s="58" t="s">
        <v>28</v>
      </c>
      <c r="G120" s="59"/>
      <c r="H120" s="59"/>
      <c r="I120" s="59"/>
      <c r="J120" s="56"/>
      <c r="K120" s="60">
        <v>8.44</v>
      </c>
      <c r="L120" s="56"/>
      <c r="M120" s="56"/>
      <c r="N120" s="56"/>
      <c r="O120" s="56"/>
      <c r="P120" s="56"/>
      <c r="Q120" s="56"/>
    </row>
    <row r="121" spans="1:17">
      <c r="A121" s="1"/>
      <c r="B121" s="33"/>
      <c r="C121" s="34" t="s">
        <v>71</v>
      </c>
      <c r="D121" s="34" t="s">
        <v>21</v>
      </c>
      <c r="E121" s="35" t="s">
        <v>30</v>
      </c>
      <c r="F121" s="36" t="s">
        <v>31</v>
      </c>
      <c r="G121" s="37"/>
      <c r="H121" s="37"/>
      <c r="I121" s="37"/>
      <c r="J121" s="38" t="s">
        <v>24</v>
      </c>
      <c r="K121" s="39">
        <v>8.44</v>
      </c>
      <c r="L121" s="40"/>
      <c r="M121" s="37"/>
      <c r="N121" s="40">
        <f>ROUND(L121*K121,2)</f>
        <v>0</v>
      </c>
      <c r="O121" s="37"/>
      <c r="P121" s="37"/>
      <c r="Q121" s="37"/>
    </row>
    <row r="122" spans="1:17">
      <c r="A122" s="1"/>
      <c r="B122" s="33"/>
      <c r="C122" s="34" t="s">
        <v>50</v>
      </c>
      <c r="D122" s="34" t="s">
        <v>21</v>
      </c>
      <c r="E122" s="35" t="s">
        <v>33</v>
      </c>
      <c r="F122" s="36" t="s">
        <v>172</v>
      </c>
      <c r="G122" s="37"/>
      <c r="H122" s="37"/>
      <c r="I122" s="37"/>
      <c r="J122" s="38" t="s">
        <v>24</v>
      </c>
      <c r="K122" s="39">
        <v>6.33</v>
      </c>
      <c r="L122" s="40"/>
      <c r="M122" s="37"/>
      <c r="N122" s="40">
        <f>ROUND(L122*K122,2)</f>
        <v>0</v>
      </c>
      <c r="O122" s="37"/>
      <c r="P122" s="37"/>
      <c r="Q122" s="37"/>
    </row>
    <row r="123" spans="1:17">
      <c r="A123" s="41"/>
      <c r="B123" s="42"/>
      <c r="C123" s="43"/>
      <c r="D123" s="43"/>
      <c r="E123" s="44" t="s">
        <v>25</v>
      </c>
      <c r="F123" s="45" t="s">
        <v>35</v>
      </c>
      <c r="G123" s="46"/>
      <c r="H123" s="46"/>
      <c r="I123" s="46"/>
      <c r="J123" s="43"/>
      <c r="K123" s="44" t="s">
        <v>25</v>
      </c>
      <c r="L123" s="43"/>
      <c r="M123" s="43"/>
      <c r="N123" s="43"/>
      <c r="O123" s="43"/>
      <c r="P123" s="43"/>
      <c r="Q123" s="43"/>
    </row>
    <row r="124" spans="1:17">
      <c r="A124" s="47"/>
      <c r="B124" s="48"/>
      <c r="C124" s="49"/>
      <c r="D124" s="49"/>
      <c r="E124" s="50" t="s">
        <v>25</v>
      </c>
      <c r="F124" s="51" t="s">
        <v>141</v>
      </c>
      <c r="G124" s="52"/>
      <c r="H124" s="52"/>
      <c r="I124" s="52"/>
      <c r="J124" s="49"/>
      <c r="K124" s="53">
        <v>6.33</v>
      </c>
      <c r="L124" s="49"/>
      <c r="M124" s="49"/>
      <c r="N124" s="49"/>
      <c r="O124" s="49"/>
      <c r="P124" s="49"/>
      <c r="Q124" s="49"/>
    </row>
    <row r="125" spans="1:17">
      <c r="A125" s="54"/>
      <c r="B125" s="55"/>
      <c r="C125" s="56"/>
      <c r="D125" s="56"/>
      <c r="E125" s="57" t="s">
        <v>25</v>
      </c>
      <c r="F125" s="58" t="s">
        <v>28</v>
      </c>
      <c r="G125" s="59"/>
      <c r="H125" s="59"/>
      <c r="I125" s="59"/>
      <c r="J125" s="56"/>
      <c r="K125" s="60">
        <v>6.33</v>
      </c>
      <c r="L125" s="56"/>
      <c r="M125" s="56"/>
      <c r="N125" s="56"/>
      <c r="O125" s="56"/>
      <c r="P125" s="56"/>
      <c r="Q125" s="56"/>
    </row>
    <row r="126" spans="1:17">
      <c r="A126" s="1"/>
      <c r="B126" s="33"/>
      <c r="C126" s="34" t="s">
        <v>54</v>
      </c>
      <c r="D126" s="34" t="s">
        <v>21</v>
      </c>
      <c r="E126" s="35" t="s">
        <v>38</v>
      </c>
      <c r="F126" s="36" t="s">
        <v>39</v>
      </c>
      <c r="G126" s="37"/>
      <c r="H126" s="37"/>
      <c r="I126" s="37"/>
      <c r="J126" s="38" t="s">
        <v>24</v>
      </c>
      <c r="K126" s="39">
        <v>8.44</v>
      </c>
      <c r="L126" s="40"/>
      <c r="M126" s="37"/>
      <c r="N126" s="40">
        <f>ROUND(L126*K126,2)</f>
        <v>0</v>
      </c>
      <c r="O126" s="37"/>
      <c r="P126" s="37"/>
      <c r="Q126" s="37"/>
    </row>
    <row r="127" spans="1:17">
      <c r="A127" s="1"/>
      <c r="B127" s="33"/>
      <c r="C127" s="34" t="s">
        <v>142</v>
      </c>
      <c r="D127" s="34" t="s">
        <v>21</v>
      </c>
      <c r="E127" s="35" t="s">
        <v>41</v>
      </c>
      <c r="F127" s="36" t="s">
        <v>42</v>
      </c>
      <c r="G127" s="37"/>
      <c r="H127" s="37"/>
      <c r="I127" s="37"/>
      <c r="J127" s="38" t="s">
        <v>24</v>
      </c>
      <c r="K127" s="39">
        <v>6.33</v>
      </c>
      <c r="L127" s="40"/>
      <c r="M127" s="37"/>
      <c r="N127" s="40">
        <f>ROUND(L127*K127,2)</f>
        <v>0</v>
      </c>
      <c r="O127" s="37"/>
      <c r="P127" s="37"/>
      <c r="Q127" s="37"/>
    </row>
    <row r="128" spans="1:17">
      <c r="A128" s="1"/>
      <c r="B128" s="33"/>
      <c r="C128" s="34" t="s">
        <v>94</v>
      </c>
      <c r="D128" s="34" t="s">
        <v>21</v>
      </c>
      <c r="E128" s="35" t="s">
        <v>44</v>
      </c>
      <c r="F128" s="36" t="s">
        <v>45</v>
      </c>
      <c r="G128" s="37"/>
      <c r="H128" s="37"/>
      <c r="I128" s="37"/>
      <c r="J128" s="38" t="s">
        <v>24</v>
      </c>
      <c r="K128" s="39">
        <v>6.33</v>
      </c>
      <c r="L128" s="40"/>
      <c r="M128" s="37"/>
      <c r="N128" s="40">
        <f>ROUND(L128*K128,2)</f>
        <v>0</v>
      </c>
      <c r="O128" s="37"/>
      <c r="P128" s="37"/>
      <c r="Q128" s="37"/>
    </row>
    <row r="129" spans="1:17">
      <c r="A129" s="1"/>
      <c r="B129" s="33"/>
      <c r="C129" s="34" t="s">
        <v>77</v>
      </c>
      <c r="D129" s="34" t="s">
        <v>21</v>
      </c>
      <c r="E129" s="35" t="s">
        <v>47</v>
      </c>
      <c r="F129" s="36" t="s">
        <v>48</v>
      </c>
      <c r="G129" s="37"/>
      <c r="H129" s="37"/>
      <c r="I129" s="37"/>
      <c r="J129" s="38" t="s">
        <v>49</v>
      </c>
      <c r="K129" s="39">
        <v>12.66</v>
      </c>
      <c r="L129" s="40"/>
      <c r="M129" s="37"/>
      <c r="N129" s="40">
        <f>ROUND(L129*K129,2)</f>
        <v>0</v>
      </c>
      <c r="O129" s="37"/>
      <c r="P129" s="37"/>
      <c r="Q129" s="37"/>
    </row>
    <row r="130" spans="1:17">
      <c r="A130" s="1"/>
      <c r="B130" s="33"/>
      <c r="C130" s="34" t="s">
        <v>40</v>
      </c>
      <c r="D130" s="34" t="s">
        <v>21</v>
      </c>
      <c r="E130" s="35" t="s">
        <v>51</v>
      </c>
      <c r="F130" s="36" t="s">
        <v>52</v>
      </c>
      <c r="G130" s="37"/>
      <c r="H130" s="37"/>
      <c r="I130" s="37"/>
      <c r="J130" s="38" t="s">
        <v>24</v>
      </c>
      <c r="K130" s="39">
        <v>6.33</v>
      </c>
      <c r="L130" s="40"/>
      <c r="M130" s="37"/>
      <c r="N130" s="40">
        <f>ROUND(L130*K130,2)</f>
        <v>0</v>
      </c>
      <c r="O130" s="37"/>
      <c r="P130" s="37"/>
      <c r="Q130" s="37"/>
    </row>
    <row r="131" spans="1:17">
      <c r="A131" s="47"/>
      <c r="B131" s="48"/>
      <c r="C131" s="49"/>
      <c r="D131" s="49"/>
      <c r="E131" s="50" t="s">
        <v>25</v>
      </c>
      <c r="F131" s="61" t="s">
        <v>143</v>
      </c>
      <c r="G131" s="52"/>
      <c r="H131" s="52"/>
      <c r="I131" s="52"/>
      <c r="J131" s="49"/>
      <c r="K131" s="53">
        <v>6.33</v>
      </c>
      <c r="L131" s="49"/>
      <c r="M131" s="49"/>
      <c r="N131" s="49"/>
      <c r="O131" s="49"/>
      <c r="P131" s="49"/>
      <c r="Q131" s="49"/>
    </row>
    <row r="132" spans="1:17">
      <c r="A132" s="54"/>
      <c r="B132" s="55"/>
      <c r="C132" s="56"/>
      <c r="D132" s="56"/>
      <c r="E132" s="57" t="s">
        <v>25</v>
      </c>
      <c r="F132" s="58" t="s">
        <v>28</v>
      </c>
      <c r="G132" s="59"/>
      <c r="H132" s="59"/>
      <c r="I132" s="59"/>
      <c r="J132" s="56"/>
      <c r="K132" s="60">
        <v>6.33</v>
      </c>
      <c r="L132" s="56"/>
      <c r="M132" s="56"/>
      <c r="N132" s="56"/>
      <c r="O132" s="56"/>
      <c r="P132" s="56"/>
      <c r="Q132" s="56"/>
    </row>
    <row r="133" spans="1:17">
      <c r="A133" s="1"/>
      <c r="B133" s="33"/>
      <c r="C133" s="62" t="s">
        <v>43</v>
      </c>
      <c r="D133" s="62" t="s">
        <v>55</v>
      </c>
      <c r="E133" s="63" t="s">
        <v>56</v>
      </c>
      <c r="F133" s="64" t="s">
        <v>57</v>
      </c>
      <c r="G133" s="65"/>
      <c r="H133" s="65"/>
      <c r="I133" s="65"/>
      <c r="J133" s="66" t="s">
        <v>49</v>
      </c>
      <c r="K133" s="67">
        <v>12.66</v>
      </c>
      <c r="L133" s="68"/>
      <c r="M133" s="65"/>
      <c r="N133" s="68">
        <f>ROUND(L133*K133,2)</f>
        <v>0</v>
      </c>
      <c r="O133" s="37"/>
      <c r="P133" s="37"/>
      <c r="Q133" s="37"/>
    </row>
    <row r="134" spans="1:17" ht="27">
      <c r="A134" s="1"/>
      <c r="B134" s="33"/>
      <c r="C134" s="34" t="s">
        <v>46</v>
      </c>
      <c r="D134" s="34" t="s">
        <v>21</v>
      </c>
      <c r="E134" s="35" t="s">
        <v>59</v>
      </c>
      <c r="F134" s="36" t="s">
        <v>60</v>
      </c>
      <c r="G134" s="37"/>
      <c r="H134" s="37"/>
      <c r="I134" s="37"/>
      <c r="J134" s="38" t="s">
        <v>61</v>
      </c>
      <c r="K134" s="39">
        <v>1</v>
      </c>
      <c r="L134" s="40"/>
      <c r="M134" s="37"/>
      <c r="N134" s="40">
        <f>ROUND(L134*K134,2)</f>
        <v>0</v>
      </c>
      <c r="O134" s="37"/>
      <c r="P134" s="37"/>
      <c r="Q134" s="37"/>
    </row>
    <row r="135" spans="1:17">
      <c r="A135" s="41"/>
      <c r="B135" s="42"/>
      <c r="C135" s="43"/>
      <c r="D135" s="43"/>
      <c r="E135" s="44" t="s">
        <v>25</v>
      </c>
      <c r="F135" s="45" t="s">
        <v>62</v>
      </c>
      <c r="G135" s="46"/>
      <c r="H135" s="46"/>
      <c r="I135" s="46"/>
      <c r="J135" s="43"/>
      <c r="K135" s="44" t="s">
        <v>25</v>
      </c>
      <c r="L135" s="43"/>
      <c r="M135" s="43"/>
      <c r="N135" s="43"/>
      <c r="O135" s="43"/>
      <c r="P135" s="43"/>
      <c r="Q135" s="43"/>
    </row>
    <row r="136" spans="1:17">
      <c r="A136" s="41"/>
      <c r="B136" s="42"/>
      <c r="C136" s="43"/>
      <c r="D136" s="43"/>
      <c r="E136" s="44" t="s">
        <v>25</v>
      </c>
      <c r="F136" s="69" t="s">
        <v>144</v>
      </c>
      <c r="G136" s="46"/>
      <c r="H136" s="46"/>
      <c r="I136" s="46"/>
      <c r="J136" s="43"/>
      <c r="K136" s="44" t="s">
        <v>25</v>
      </c>
      <c r="L136" s="43"/>
      <c r="M136" s="43"/>
      <c r="N136" s="43"/>
      <c r="O136" s="43"/>
      <c r="P136" s="43"/>
      <c r="Q136" s="43"/>
    </row>
    <row r="137" spans="1:17">
      <c r="A137" s="41"/>
      <c r="B137" s="42"/>
      <c r="C137" s="43"/>
      <c r="D137" s="43"/>
      <c r="E137" s="44" t="s">
        <v>25</v>
      </c>
      <c r="F137" s="69" t="s">
        <v>145</v>
      </c>
      <c r="G137" s="46"/>
      <c r="H137" s="46"/>
      <c r="I137" s="46"/>
      <c r="J137" s="43"/>
      <c r="K137" s="44" t="s">
        <v>25</v>
      </c>
      <c r="L137" s="43"/>
      <c r="M137" s="43"/>
      <c r="N137" s="43"/>
      <c r="O137" s="43"/>
      <c r="P137" s="43"/>
      <c r="Q137" s="43"/>
    </row>
    <row r="138" spans="1:17">
      <c r="A138" s="47"/>
      <c r="B138" s="48"/>
      <c r="C138" s="49"/>
      <c r="D138" s="49"/>
      <c r="E138" s="50" t="s">
        <v>25</v>
      </c>
      <c r="F138" s="51" t="s">
        <v>32</v>
      </c>
      <c r="G138" s="52"/>
      <c r="H138" s="52"/>
      <c r="I138" s="52"/>
      <c r="J138" s="49"/>
      <c r="K138" s="53">
        <v>1</v>
      </c>
      <c r="L138" s="49"/>
      <c r="M138" s="49"/>
      <c r="N138" s="49"/>
      <c r="O138" s="49"/>
      <c r="P138" s="49"/>
      <c r="Q138" s="49"/>
    </row>
    <row r="139" spans="1:17">
      <c r="A139" s="54"/>
      <c r="B139" s="55"/>
      <c r="C139" s="56"/>
      <c r="D139" s="56"/>
      <c r="E139" s="57" t="s">
        <v>25</v>
      </c>
      <c r="F139" s="58" t="s">
        <v>28</v>
      </c>
      <c r="G139" s="59"/>
      <c r="H139" s="59"/>
      <c r="I139" s="59"/>
      <c r="J139" s="56"/>
      <c r="K139" s="60">
        <v>1</v>
      </c>
      <c r="L139" s="56"/>
      <c r="M139" s="56"/>
      <c r="N139" s="56"/>
      <c r="O139" s="56"/>
      <c r="P139" s="56"/>
      <c r="Q139" s="56"/>
    </row>
    <row r="140" spans="1:17">
      <c r="A140" s="1"/>
      <c r="B140" s="33"/>
      <c r="C140" s="34" t="s">
        <v>58</v>
      </c>
      <c r="D140" s="34" t="s">
        <v>21</v>
      </c>
      <c r="E140" s="35" t="s">
        <v>66</v>
      </c>
      <c r="F140" s="36" t="s">
        <v>67</v>
      </c>
      <c r="G140" s="37"/>
      <c r="H140" s="37"/>
      <c r="I140" s="37"/>
      <c r="J140" s="38" t="s">
        <v>68</v>
      </c>
      <c r="K140" s="39">
        <v>21.1</v>
      </c>
      <c r="L140" s="40"/>
      <c r="M140" s="37"/>
      <c r="N140" s="40">
        <f>ROUND(L140*K140,2)</f>
        <v>0</v>
      </c>
      <c r="O140" s="37"/>
      <c r="P140" s="37"/>
      <c r="Q140" s="37"/>
    </row>
    <row r="141" spans="1:17">
      <c r="A141" s="47"/>
      <c r="B141" s="48"/>
      <c r="C141" s="49"/>
      <c r="D141" s="49"/>
      <c r="E141" s="50" t="s">
        <v>25</v>
      </c>
      <c r="F141" s="61" t="s">
        <v>146</v>
      </c>
      <c r="G141" s="52"/>
      <c r="H141" s="52"/>
      <c r="I141" s="52"/>
      <c r="J141" s="49"/>
      <c r="K141" s="53">
        <v>21.1</v>
      </c>
      <c r="L141" s="49"/>
      <c r="M141" s="49"/>
      <c r="N141" s="49"/>
      <c r="O141" s="49"/>
      <c r="P141" s="49"/>
      <c r="Q141" s="49"/>
    </row>
    <row r="142" spans="1:17">
      <c r="A142" s="54"/>
      <c r="B142" s="55"/>
      <c r="C142" s="56"/>
      <c r="D142" s="56"/>
      <c r="E142" s="57" t="s">
        <v>25</v>
      </c>
      <c r="F142" s="58" t="s">
        <v>28</v>
      </c>
      <c r="G142" s="59"/>
      <c r="H142" s="59"/>
      <c r="I142" s="59"/>
      <c r="J142" s="56"/>
      <c r="K142" s="60">
        <v>21.1</v>
      </c>
      <c r="L142" s="56"/>
      <c r="M142" s="56"/>
      <c r="N142" s="56"/>
      <c r="O142" s="56"/>
      <c r="P142" s="56"/>
      <c r="Q142" s="56"/>
    </row>
    <row r="143" spans="1:17" ht="15.75">
      <c r="A143" s="24"/>
      <c r="B143" s="25"/>
      <c r="C143" s="26"/>
      <c r="D143" s="30" t="s">
        <v>70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1">
        <f>BK143</f>
        <v>0</v>
      </c>
      <c r="O143" s="32"/>
      <c r="P143" s="32"/>
      <c r="Q143" s="32"/>
    </row>
    <row r="144" spans="1:17">
      <c r="A144" s="1"/>
      <c r="B144" s="33"/>
      <c r="C144" s="34" t="s">
        <v>85</v>
      </c>
      <c r="D144" s="34" t="s">
        <v>21</v>
      </c>
      <c r="E144" s="35" t="s">
        <v>72</v>
      </c>
      <c r="F144" s="36" t="s">
        <v>73</v>
      </c>
      <c r="G144" s="37"/>
      <c r="H144" s="37"/>
      <c r="I144" s="37"/>
      <c r="J144" s="38" t="s">
        <v>74</v>
      </c>
      <c r="K144" s="39">
        <v>11.605</v>
      </c>
      <c r="L144" s="40"/>
      <c r="M144" s="37"/>
      <c r="N144" s="40">
        <f>ROUND(L144*K144,2)</f>
        <v>0</v>
      </c>
      <c r="O144" s="37"/>
      <c r="P144" s="37"/>
      <c r="Q144" s="37"/>
    </row>
    <row r="145" spans="1:17">
      <c r="A145" s="47"/>
      <c r="B145" s="48"/>
      <c r="C145" s="49"/>
      <c r="D145" s="49"/>
      <c r="E145" s="50" t="s">
        <v>25</v>
      </c>
      <c r="F145" s="61" t="s">
        <v>147</v>
      </c>
      <c r="G145" s="52"/>
      <c r="H145" s="52"/>
      <c r="I145" s="52"/>
      <c r="J145" s="49"/>
      <c r="K145" s="53">
        <v>11.605</v>
      </c>
      <c r="L145" s="49"/>
      <c r="M145" s="49"/>
      <c r="N145" s="49"/>
      <c r="O145" s="49"/>
      <c r="P145" s="49"/>
      <c r="Q145" s="49"/>
    </row>
    <row r="146" spans="1:17">
      <c r="A146" s="54"/>
      <c r="B146" s="55"/>
      <c r="C146" s="56"/>
      <c r="D146" s="56"/>
      <c r="E146" s="57" t="s">
        <v>25</v>
      </c>
      <c r="F146" s="58" t="s">
        <v>28</v>
      </c>
      <c r="G146" s="59"/>
      <c r="H146" s="59"/>
      <c r="I146" s="59"/>
      <c r="J146" s="56"/>
      <c r="K146" s="60">
        <v>11.605</v>
      </c>
      <c r="L146" s="56"/>
      <c r="M146" s="56"/>
      <c r="N146" s="56"/>
      <c r="O146" s="56"/>
      <c r="P146" s="56"/>
      <c r="Q146" s="56"/>
    </row>
    <row r="147" spans="1:17" ht="15.75">
      <c r="A147" s="24"/>
      <c r="B147" s="25"/>
      <c r="C147" s="26"/>
      <c r="D147" s="30" t="s">
        <v>76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1">
        <f>BK147</f>
        <v>0</v>
      </c>
      <c r="O147" s="32"/>
      <c r="P147" s="32"/>
      <c r="Q147" s="32"/>
    </row>
    <row r="148" spans="1:17">
      <c r="A148" s="1"/>
      <c r="B148" s="33"/>
      <c r="C148" s="34" t="s">
        <v>81</v>
      </c>
      <c r="D148" s="34" t="s">
        <v>21</v>
      </c>
      <c r="E148" s="35" t="s">
        <v>78</v>
      </c>
      <c r="F148" s="36" t="s">
        <v>79</v>
      </c>
      <c r="G148" s="37"/>
      <c r="H148" s="37"/>
      <c r="I148" s="37"/>
      <c r="J148" s="38" t="s">
        <v>68</v>
      </c>
      <c r="K148" s="39">
        <v>5.2750000000000004</v>
      </c>
      <c r="L148" s="40"/>
      <c r="M148" s="37"/>
      <c r="N148" s="40">
        <f>ROUND(L148*K148,2)</f>
        <v>0</v>
      </c>
      <c r="O148" s="37"/>
      <c r="P148" s="37"/>
      <c r="Q148" s="37"/>
    </row>
    <row r="149" spans="1:17">
      <c r="A149" s="47"/>
      <c r="B149" s="48"/>
      <c r="C149" s="49"/>
      <c r="D149" s="49"/>
      <c r="E149" s="50" t="s">
        <v>25</v>
      </c>
      <c r="F149" s="61" t="s">
        <v>148</v>
      </c>
      <c r="G149" s="52"/>
      <c r="H149" s="52"/>
      <c r="I149" s="52"/>
      <c r="J149" s="49"/>
      <c r="K149" s="53">
        <v>5.2750000000000004</v>
      </c>
      <c r="L149" s="49"/>
      <c r="M149" s="49"/>
      <c r="N149" s="49"/>
      <c r="O149" s="49"/>
      <c r="P149" s="49"/>
      <c r="Q149" s="49"/>
    </row>
    <row r="150" spans="1:17">
      <c r="A150" s="54"/>
      <c r="B150" s="55"/>
      <c r="C150" s="56"/>
      <c r="D150" s="56"/>
      <c r="E150" s="57" t="s">
        <v>25</v>
      </c>
      <c r="F150" s="58" t="s">
        <v>28</v>
      </c>
      <c r="G150" s="59"/>
      <c r="H150" s="59"/>
      <c r="I150" s="59"/>
      <c r="J150" s="56"/>
      <c r="K150" s="60">
        <v>5.2750000000000004</v>
      </c>
      <c r="L150" s="56"/>
      <c r="M150" s="56"/>
      <c r="N150" s="56"/>
      <c r="O150" s="56"/>
      <c r="P150" s="56"/>
      <c r="Q150" s="56"/>
    </row>
    <row r="151" spans="1:17" ht="27">
      <c r="A151" s="1"/>
      <c r="B151" s="33"/>
      <c r="C151" s="34" t="s">
        <v>149</v>
      </c>
      <c r="D151" s="34" t="s">
        <v>21</v>
      </c>
      <c r="E151" s="35" t="s">
        <v>82</v>
      </c>
      <c r="F151" s="36" t="s">
        <v>83</v>
      </c>
      <c r="G151" s="37"/>
      <c r="H151" s="37"/>
      <c r="I151" s="37"/>
      <c r="J151" s="38" t="s">
        <v>68</v>
      </c>
      <c r="K151" s="39">
        <v>5.2750000000000004</v>
      </c>
      <c r="L151" s="40"/>
      <c r="M151" s="37"/>
      <c r="N151" s="40">
        <f>ROUND(L151*K151,2)</f>
        <v>0</v>
      </c>
      <c r="O151" s="37"/>
      <c r="P151" s="37"/>
      <c r="Q151" s="37"/>
    </row>
    <row r="152" spans="1:17" ht="15.75">
      <c r="A152" s="24"/>
      <c r="B152" s="25"/>
      <c r="C152" s="26"/>
      <c r="D152" s="30" t="s">
        <v>84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70">
        <f>BK152</f>
        <v>0</v>
      </c>
      <c r="O152" s="71"/>
      <c r="P152" s="71"/>
      <c r="Q152" s="71"/>
    </row>
    <row r="153" spans="1:17">
      <c r="A153" s="1"/>
      <c r="B153" s="33"/>
      <c r="C153" s="34" t="s">
        <v>20</v>
      </c>
      <c r="D153" s="34" t="s">
        <v>21</v>
      </c>
      <c r="E153" s="35" t="s">
        <v>86</v>
      </c>
      <c r="F153" s="36" t="s">
        <v>87</v>
      </c>
      <c r="G153" s="37"/>
      <c r="H153" s="37"/>
      <c r="I153" s="37"/>
      <c r="J153" s="38" t="s">
        <v>49</v>
      </c>
      <c r="K153" s="39">
        <v>13.936999999999999</v>
      </c>
      <c r="L153" s="40"/>
      <c r="M153" s="37"/>
      <c r="N153" s="40">
        <f>ROUND(L153*K153,2)</f>
        <v>0</v>
      </c>
      <c r="O153" s="37"/>
      <c r="P153" s="37"/>
      <c r="Q153" s="37"/>
    </row>
    <row r="154" spans="1:17" ht="18">
      <c r="A154" s="24"/>
      <c r="B154" s="25"/>
      <c r="C154" s="26"/>
      <c r="D154" s="27" t="s">
        <v>88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72">
        <f>BK154</f>
        <v>0</v>
      </c>
      <c r="O154" s="73"/>
      <c r="P154" s="73"/>
      <c r="Q154" s="73"/>
    </row>
    <row r="155" spans="1:17" ht="15.75">
      <c r="A155" s="24"/>
      <c r="B155" s="25"/>
      <c r="C155" s="26"/>
      <c r="D155" s="30" t="s">
        <v>89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1">
        <f>BK155</f>
        <v>0</v>
      </c>
      <c r="O155" s="32"/>
      <c r="P155" s="32"/>
      <c r="Q155" s="32"/>
    </row>
    <row r="156" spans="1:17">
      <c r="A156" s="1"/>
      <c r="B156" s="33"/>
      <c r="C156" s="34" t="s">
        <v>90</v>
      </c>
      <c r="D156" s="34" t="s">
        <v>21</v>
      </c>
      <c r="E156" s="35" t="s">
        <v>91</v>
      </c>
      <c r="F156" s="36" t="s">
        <v>92</v>
      </c>
      <c r="G156" s="37"/>
      <c r="H156" s="37"/>
      <c r="I156" s="37"/>
      <c r="J156" s="38" t="s">
        <v>68</v>
      </c>
      <c r="K156" s="39">
        <v>20.045000000000002</v>
      </c>
      <c r="L156" s="40"/>
      <c r="M156" s="37"/>
      <c r="N156" s="40">
        <f>ROUND(L156*K156,2)</f>
        <v>0</v>
      </c>
      <c r="O156" s="37"/>
      <c r="P156" s="37"/>
      <c r="Q156" s="37"/>
    </row>
    <row r="157" spans="1:17">
      <c r="A157" s="47"/>
      <c r="B157" s="48"/>
      <c r="C157" s="49"/>
      <c r="D157" s="49"/>
      <c r="E157" s="50" t="s">
        <v>25</v>
      </c>
      <c r="F157" s="61" t="s">
        <v>150</v>
      </c>
      <c r="G157" s="52"/>
      <c r="H157" s="52"/>
      <c r="I157" s="52"/>
      <c r="J157" s="49"/>
      <c r="K157" s="53">
        <v>20.045000000000002</v>
      </c>
      <c r="L157" s="49"/>
      <c r="M157" s="49"/>
      <c r="N157" s="49"/>
      <c r="O157" s="49"/>
      <c r="P157" s="49"/>
      <c r="Q157" s="49"/>
    </row>
    <row r="158" spans="1:17">
      <c r="A158" s="54"/>
      <c r="B158" s="55"/>
      <c r="C158" s="56"/>
      <c r="D158" s="56"/>
      <c r="E158" s="57" t="s">
        <v>25</v>
      </c>
      <c r="F158" s="58" t="s">
        <v>28</v>
      </c>
      <c r="G158" s="59"/>
      <c r="H158" s="59"/>
      <c r="I158" s="59"/>
      <c r="J158" s="56"/>
      <c r="K158" s="60">
        <v>20.045000000000002</v>
      </c>
      <c r="L158" s="56"/>
      <c r="M158" s="56"/>
      <c r="N158" s="56"/>
      <c r="O158" s="56"/>
      <c r="P158" s="56"/>
      <c r="Q158" s="56"/>
    </row>
    <row r="159" spans="1:17">
      <c r="A159" s="1"/>
      <c r="B159" s="33"/>
      <c r="C159" s="34" t="s">
        <v>37</v>
      </c>
      <c r="D159" s="34" t="s">
        <v>21</v>
      </c>
      <c r="E159" s="35" t="s">
        <v>95</v>
      </c>
      <c r="F159" s="36" t="s">
        <v>96</v>
      </c>
      <c r="G159" s="37"/>
      <c r="H159" s="37"/>
      <c r="I159" s="37"/>
      <c r="J159" s="38" t="s">
        <v>74</v>
      </c>
      <c r="K159" s="39">
        <v>10.55</v>
      </c>
      <c r="L159" s="40"/>
      <c r="M159" s="37"/>
      <c r="N159" s="40">
        <f>ROUND(L159*K159,2)</f>
        <v>0</v>
      </c>
      <c r="O159" s="37"/>
      <c r="P159" s="37"/>
      <c r="Q159" s="37"/>
    </row>
    <row r="160" spans="1:17" ht="15.75">
      <c r="A160" s="24"/>
      <c r="B160" s="25"/>
      <c r="C160" s="26"/>
      <c r="D160" s="30" t="s">
        <v>97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70">
        <f>BK160</f>
        <v>0</v>
      </c>
      <c r="O160" s="71"/>
      <c r="P160" s="71"/>
      <c r="Q160" s="71"/>
    </row>
    <row r="161" spans="1:17">
      <c r="A161" s="1"/>
      <c r="B161" s="33"/>
      <c r="C161" s="34" t="s">
        <v>98</v>
      </c>
      <c r="D161" s="34" t="s">
        <v>21</v>
      </c>
      <c r="E161" s="35" t="s">
        <v>99</v>
      </c>
      <c r="F161" s="36" t="s">
        <v>100</v>
      </c>
      <c r="G161" s="37"/>
      <c r="H161" s="37"/>
      <c r="I161" s="37"/>
      <c r="J161" s="38" t="s">
        <v>101</v>
      </c>
      <c r="K161" s="39">
        <v>1</v>
      </c>
      <c r="L161" s="40"/>
      <c r="M161" s="37"/>
      <c r="N161" s="40">
        <f>ROUND(L161*K161,2)</f>
        <v>0</v>
      </c>
      <c r="O161" s="37"/>
      <c r="P161" s="37"/>
      <c r="Q161" s="37"/>
    </row>
    <row r="162" spans="1:17">
      <c r="A162" s="1"/>
      <c r="B162" s="33"/>
      <c r="C162" s="34" t="s">
        <v>102</v>
      </c>
      <c r="D162" s="34" t="s">
        <v>21</v>
      </c>
      <c r="E162" s="35" t="s">
        <v>103</v>
      </c>
      <c r="F162" s="36" t="s">
        <v>104</v>
      </c>
      <c r="G162" s="37"/>
      <c r="H162" s="37"/>
      <c r="I162" s="37"/>
      <c r="J162" s="38" t="s">
        <v>101</v>
      </c>
      <c r="K162" s="39">
        <v>1</v>
      </c>
      <c r="L162" s="40"/>
      <c r="M162" s="37"/>
      <c r="N162" s="40">
        <f>ROUND(L162*K162,2)</f>
        <v>0</v>
      </c>
      <c r="O162" s="37"/>
      <c r="P162" s="37"/>
      <c r="Q162" s="37"/>
    </row>
    <row r="163" spans="1:17">
      <c r="A163" s="1"/>
      <c r="B163" s="74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</sheetData>
  <mergeCells count="142">
    <mergeCell ref="F162:I162"/>
    <mergeCell ref="L162:M162"/>
    <mergeCell ref="N162:Q162"/>
    <mergeCell ref="F158:I158"/>
    <mergeCell ref="F159:I159"/>
    <mergeCell ref="L159:M159"/>
    <mergeCell ref="N159:Q159"/>
    <mergeCell ref="N160:Q160"/>
    <mergeCell ref="F161:I161"/>
    <mergeCell ref="L161:M161"/>
    <mergeCell ref="N161:Q161"/>
    <mergeCell ref="N154:Q154"/>
    <mergeCell ref="N155:Q155"/>
    <mergeCell ref="F156:I156"/>
    <mergeCell ref="L156:M156"/>
    <mergeCell ref="N156:Q156"/>
    <mergeCell ref="F157:I157"/>
    <mergeCell ref="F150:I150"/>
    <mergeCell ref="F151:I151"/>
    <mergeCell ref="L151:M151"/>
    <mergeCell ref="N151:Q151"/>
    <mergeCell ref="N152:Q152"/>
    <mergeCell ref="F153:I153"/>
    <mergeCell ref="L153:M153"/>
    <mergeCell ref="N153:Q153"/>
    <mergeCell ref="F146:I146"/>
    <mergeCell ref="N147:Q147"/>
    <mergeCell ref="F148:I148"/>
    <mergeCell ref="L148:M148"/>
    <mergeCell ref="N148:Q148"/>
    <mergeCell ref="F149:I149"/>
    <mergeCell ref="F142:I142"/>
    <mergeCell ref="N143:Q143"/>
    <mergeCell ref="F144:I144"/>
    <mergeCell ref="L144:M144"/>
    <mergeCell ref="N144:Q144"/>
    <mergeCell ref="F145:I145"/>
    <mergeCell ref="F138:I138"/>
    <mergeCell ref="F139:I139"/>
    <mergeCell ref="F140:I140"/>
    <mergeCell ref="L140:M140"/>
    <mergeCell ref="N140:Q140"/>
    <mergeCell ref="F141:I141"/>
    <mergeCell ref="F134:I134"/>
    <mergeCell ref="L134:M134"/>
    <mergeCell ref="N134:Q134"/>
    <mergeCell ref="F135:I135"/>
    <mergeCell ref="F136:I136"/>
    <mergeCell ref="F137:I137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F124:I124"/>
    <mergeCell ref="F125:I125"/>
    <mergeCell ref="F118:I118"/>
    <mergeCell ref="F119:I119"/>
    <mergeCell ref="F120:I120"/>
    <mergeCell ref="F121:I121"/>
    <mergeCell ref="L121:M121"/>
    <mergeCell ref="N121:Q121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M78:P78"/>
    <mergeCell ref="M80:Q80"/>
    <mergeCell ref="M81:Q81"/>
    <mergeCell ref="C83:G83"/>
    <mergeCell ref="N83:Q83"/>
    <mergeCell ref="N85:Q85"/>
    <mergeCell ref="H33:J33"/>
    <mergeCell ref="M33:P33"/>
    <mergeCell ref="L35:P35"/>
    <mergeCell ref="C73:Q73"/>
    <mergeCell ref="F75:P75"/>
    <mergeCell ref="F76:P76"/>
    <mergeCell ref="H30:J30"/>
    <mergeCell ref="M30:P30"/>
    <mergeCell ref="H31:J31"/>
    <mergeCell ref="M31:P31"/>
    <mergeCell ref="H32:J32"/>
    <mergeCell ref="M32:P32"/>
    <mergeCell ref="E21:L21"/>
    <mergeCell ref="M24:P24"/>
    <mergeCell ref="M25:P25"/>
    <mergeCell ref="M27:P27"/>
    <mergeCell ref="H29:J29"/>
    <mergeCell ref="M29:P29"/>
    <mergeCell ref="O11:P11"/>
    <mergeCell ref="O12:P12"/>
    <mergeCell ref="O14:P14"/>
    <mergeCell ref="O15:P15"/>
    <mergeCell ref="O17:P17"/>
    <mergeCell ref="O18:P18"/>
    <mergeCell ref="C1:Q1"/>
    <mergeCell ref="F3:P3"/>
    <mergeCell ref="F4:P4"/>
    <mergeCell ref="O6:P6"/>
    <mergeCell ref="O8:P8"/>
    <mergeCell ref="O9:P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8"/>
  <sheetViews>
    <sheetView topLeftCell="A65" workbookViewId="0">
      <selection activeCell="F81" sqref="F81"/>
    </sheetView>
  </sheetViews>
  <sheetFormatPr defaultRowHeight="15"/>
  <sheetData>
    <row r="1" spans="1:17" ht="21">
      <c r="A1" s="77"/>
      <c r="B1" s="78"/>
      <c r="C1" s="3" t="s">
        <v>106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5.75">
      <c r="A2" s="77"/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.75">
      <c r="A3" s="77"/>
      <c r="B3" s="78"/>
      <c r="C3" s="80"/>
      <c r="D3" s="6" t="s">
        <v>1</v>
      </c>
      <c r="E3" s="80"/>
      <c r="F3" s="7" t="e">
        <f>#REF!</f>
        <v>#REF!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8">
      <c r="A4" s="1"/>
      <c r="B4" s="2"/>
      <c r="C4" s="5"/>
      <c r="D4" s="81" t="s">
        <v>2</v>
      </c>
      <c r="E4" s="5"/>
      <c r="F4" s="76" t="s">
        <v>173</v>
      </c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>
      <c r="A5" s="1"/>
      <c r="B5" s="2"/>
      <c r="C5" s="5"/>
      <c r="D5" s="6" t="s">
        <v>108</v>
      </c>
      <c r="E5" s="5"/>
      <c r="F5" s="10" t="s">
        <v>25</v>
      </c>
      <c r="G5" s="5"/>
      <c r="H5" s="5"/>
      <c r="I5" s="5"/>
      <c r="J5" s="5"/>
      <c r="K5" s="5"/>
      <c r="L5" s="5"/>
      <c r="M5" s="6" t="s">
        <v>109</v>
      </c>
      <c r="N5" s="5"/>
      <c r="O5" s="10" t="s">
        <v>25</v>
      </c>
      <c r="P5" s="5"/>
      <c r="Q5" s="5"/>
    </row>
    <row r="6" spans="1:17">
      <c r="A6" s="1"/>
      <c r="B6" s="2"/>
      <c r="C6" s="5"/>
      <c r="D6" s="6" t="s">
        <v>3</v>
      </c>
      <c r="E6" s="5"/>
      <c r="F6" s="10" t="s">
        <v>110</v>
      </c>
      <c r="G6" s="5"/>
      <c r="H6" s="5"/>
      <c r="I6" s="5"/>
      <c r="J6" s="5"/>
      <c r="K6" s="5"/>
      <c r="L6" s="5"/>
      <c r="M6" s="6" t="s">
        <v>4</v>
      </c>
      <c r="N6" s="5"/>
      <c r="O6" s="11" t="e">
        <f>#REF!</f>
        <v>#REF!</v>
      </c>
      <c r="P6" s="4"/>
      <c r="Q6" s="5"/>
    </row>
    <row r="7" spans="1:17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1"/>
      <c r="B8" s="2"/>
      <c r="C8" s="5"/>
      <c r="D8" s="6" t="s">
        <v>5</v>
      </c>
      <c r="E8" s="5"/>
      <c r="F8" s="5"/>
      <c r="G8" s="5"/>
      <c r="H8" s="5"/>
      <c r="I8" s="5"/>
      <c r="J8" s="5"/>
      <c r="K8" s="5"/>
      <c r="L8" s="5"/>
      <c r="M8" s="6" t="s">
        <v>111</v>
      </c>
      <c r="N8" s="5"/>
      <c r="O8" s="12" t="s">
        <v>25</v>
      </c>
      <c r="P8" s="4"/>
      <c r="Q8" s="5"/>
    </row>
    <row r="9" spans="1:17">
      <c r="A9" s="1"/>
      <c r="B9" s="2"/>
      <c r="C9" s="5"/>
      <c r="D9" s="5"/>
      <c r="E9" s="10" t="s">
        <v>112</v>
      </c>
      <c r="F9" s="5"/>
      <c r="G9" s="5"/>
      <c r="H9" s="5"/>
      <c r="I9" s="5"/>
      <c r="J9" s="5"/>
      <c r="K9" s="5"/>
      <c r="L9" s="5"/>
      <c r="M9" s="6" t="s">
        <v>113</v>
      </c>
      <c r="N9" s="5"/>
      <c r="O9" s="12" t="s">
        <v>25</v>
      </c>
      <c r="P9" s="4"/>
      <c r="Q9" s="5"/>
    </row>
    <row r="10" spans="1:17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1"/>
      <c r="B11" s="2"/>
      <c r="C11" s="5"/>
      <c r="D11" s="6" t="s">
        <v>7</v>
      </c>
      <c r="E11" s="5"/>
      <c r="F11" s="5"/>
      <c r="G11" s="5"/>
      <c r="H11" s="5"/>
      <c r="I11" s="5"/>
      <c r="J11" s="5"/>
      <c r="K11" s="5"/>
      <c r="L11" s="5"/>
      <c r="M11" s="6" t="s">
        <v>111</v>
      </c>
      <c r="N11" s="5"/>
      <c r="O11" s="12" t="s">
        <v>25</v>
      </c>
      <c r="P11" s="4"/>
      <c r="Q11" s="5"/>
    </row>
    <row r="12" spans="1:17">
      <c r="A12" s="1"/>
      <c r="B12" s="2"/>
      <c r="C12" s="5"/>
      <c r="D12" s="5"/>
      <c r="E12" s="10" t="s">
        <v>114</v>
      </c>
      <c r="F12" s="5"/>
      <c r="G12" s="5"/>
      <c r="H12" s="5"/>
      <c r="I12" s="5"/>
      <c r="J12" s="5"/>
      <c r="K12" s="5"/>
      <c r="L12" s="5"/>
      <c r="M12" s="6" t="s">
        <v>113</v>
      </c>
      <c r="N12" s="5"/>
      <c r="O12" s="12" t="s">
        <v>25</v>
      </c>
      <c r="P12" s="4"/>
      <c r="Q12" s="5"/>
    </row>
    <row r="13" spans="1:17">
      <c r="A13" s="1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1"/>
      <c r="B14" s="2"/>
      <c r="C14" s="5"/>
      <c r="D14" s="6" t="s">
        <v>6</v>
      </c>
      <c r="E14" s="5"/>
      <c r="F14" s="5"/>
      <c r="G14" s="5"/>
      <c r="H14" s="5"/>
      <c r="I14" s="5"/>
      <c r="J14" s="5"/>
      <c r="K14" s="5"/>
      <c r="L14" s="5"/>
      <c r="M14" s="6" t="s">
        <v>111</v>
      </c>
      <c r="N14" s="5"/>
      <c r="O14" s="12" t="e">
        <f>IF(#REF!="","",#REF!)</f>
        <v>#REF!</v>
      </c>
      <c r="P14" s="4"/>
      <c r="Q14" s="5"/>
    </row>
    <row r="15" spans="1:17">
      <c r="A15" s="1"/>
      <c r="B15" s="2"/>
      <c r="C15" s="5"/>
      <c r="D15" s="5"/>
      <c r="E15" s="10" t="e">
        <f>IF(#REF!="","",#REF!)</f>
        <v>#REF!</v>
      </c>
      <c r="F15" s="5"/>
      <c r="G15" s="5"/>
      <c r="H15" s="5"/>
      <c r="I15" s="5"/>
      <c r="J15" s="5"/>
      <c r="K15" s="5"/>
      <c r="L15" s="5"/>
      <c r="M15" s="6" t="s">
        <v>113</v>
      </c>
      <c r="N15" s="5"/>
      <c r="O15" s="12" t="e">
        <f>IF(#REF!="","",#REF!)</f>
        <v>#REF!</v>
      </c>
      <c r="P15" s="4"/>
      <c r="Q15" s="5"/>
    </row>
    <row r="16" spans="1:17">
      <c r="A16" s="1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1"/>
      <c r="B17" s="2"/>
      <c r="C17" s="5"/>
      <c r="D17" s="6" t="s">
        <v>8</v>
      </c>
      <c r="E17" s="5"/>
      <c r="F17" s="5"/>
      <c r="G17" s="5"/>
      <c r="H17" s="5"/>
      <c r="I17" s="5"/>
      <c r="J17" s="5"/>
      <c r="K17" s="5"/>
      <c r="L17" s="5"/>
      <c r="M17" s="6" t="s">
        <v>111</v>
      </c>
      <c r="N17" s="5"/>
      <c r="O17" s="12" t="s">
        <v>25</v>
      </c>
      <c r="P17" s="4"/>
      <c r="Q17" s="5"/>
    </row>
    <row r="18" spans="1:17">
      <c r="A18" s="1"/>
      <c r="B18" s="2"/>
      <c r="C18" s="5"/>
      <c r="D18" s="5"/>
      <c r="E18" s="10" t="s">
        <v>115</v>
      </c>
      <c r="F18" s="5"/>
      <c r="G18" s="5"/>
      <c r="H18" s="5"/>
      <c r="I18" s="5"/>
      <c r="J18" s="5"/>
      <c r="K18" s="5"/>
      <c r="L18" s="5"/>
      <c r="M18" s="6" t="s">
        <v>113</v>
      </c>
      <c r="N18" s="5"/>
      <c r="O18" s="12" t="s">
        <v>25</v>
      </c>
      <c r="P18" s="4"/>
      <c r="Q18" s="5"/>
    </row>
    <row r="19" spans="1:17">
      <c r="A19" s="1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1"/>
      <c r="B20" s="2"/>
      <c r="C20" s="5"/>
      <c r="D20" s="6" t="s">
        <v>116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1"/>
      <c r="B21" s="2"/>
      <c r="C21" s="5"/>
      <c r="D21" s="5"/>
      <c r="E21" s="82" t="s">
        <v>25</v>
      </c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</row>
    <row r="22" spans="1:17">
      <c r="A22" s="1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1"/>
      <c r="B23" s="2"/>
      <c r="C23" s="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"/>
    </row>
    <row r="24" spans="1:17">
      <c r="A24" s="1"/>
      <c r="B24" s="2"/>
      <c r="C24" s="5"/>
      <c r="D24" s="84" t="s">
        <v>17</v>
      </c>
      <c r="E24" s="5"/>
      <c r="F24" s="5"/>
      <c r="G24" s="5"/>
      <c r="H24" s="5"/>
      <c r="I24" s="5"/>
      <c r="J24" s="5"/>
      <c r="K24" s="5"/>
      <c r="L24" s="5"/>
      <c r="M24" s="85">
        <f>N85</f>
        <v>0</v>
      </c>
      <c r="N24" s="4"/>
      <c r="O24" s="4"/>
      <c r="P24" s="4"/>
      <c r="Q24" s="5"/>
    </row>
    <row r="25" spans="1:17">
      <c r="A25" s="1"/>
      <c r="B25" s="2"/>
      <c r="C25" s="5"/>
      <c r="D25" s="86" t="s">
        <v>117</v>
      </c>
      <c r="E25" s="5"/>
      <c r="F25" s="5"/>
      <c r="G25" s="5"/>
      <c r="H25" s="5"/>
      <c r="I25" s="5"/>
      <c r="J25" s="5"/>
      <c r="K25" s="5"/>
      <c r="L25" s="5"/>
      <c r="M25" s="85">
        <f>N93</f>
        <v>0</v>
      </c>
      <c r="N25" s="4"/>
      <c r="O25" s="4"/>
      <c r="P25" s="4"/>
      <c r="Q25" s="5"/>
    </row>
    <row r="26" spans="1:17">
      <c r="A26" s="1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1"/>
      <c r="B27" s="2"/>
      <c r="C27" s="5"/>
      <c r="D27" s="87" t="s">
        <v>118</v>
      </c>
      <c r="E27" s="5"/>
      <c r="F27" s="5"/>
      <c r="G27" s="5"/>
      <c r="H27" s="5"/>
      <c r="I27" s="5"/>
      <c r="J27" s="5"/>
      <c r="K27" s="5"/>
      <c r="L27" s="5"/>
      <c r="M27" s="88">
        <f>ROUND(M24+M25,2)</f>
        <v>0</v>
      </c>
      <c r="N27" s="4"/>
      <c r="O27" s="4"/>
      <c r="P27" s="4"/>
      <c r="Q27" s="5"/>
    </row>
    <row r="28" spans="1:17">
      <c r="A28" s="1"/>
      <c r="B28" s="2"/>
      <c r="C28" s="5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5"/>
    </row>
    <row r="29" spans="1:17">
      <c r="A29" s="1"/>
      <c r="B29" s="2"/>
      <c r="C29" s="5"/>
      <c r="D29" s="89" t="s">
        <v>119</v>
      </c>
      <c r="E29" s="89" t="s">
        <v>120</v>
      </c>
      <c r="F29" s="90">
        <v>0.21</v>
      </c>
      <c r="G29" s="91" t="s">
        <v>121</v>
      </c>
      <c r="H29" s="92">
        <f>ROUND((SUM(BE93:BE94)+SUM(BE112:BE157)), 2)</f>
        <v>0</v>
      </c>
      <c r="I29" s="4"/>
      <c r="J29" s="4"/>
      <c r="K29" s="5"/>
      <c r="L29" s="5"/>
      <c r="M29" s="92">
        <f>ROUND(ROUND((SUM(BE93:BE94)+SUM(BE112:BE157)), 2)*F29, 2)</f>
        <v>0</v>
      </c>
      <c r="N29" s="4"/>
      <c r="O29" s="4"/>
      <c r="P29" s="4"/>
      <c r="Q29" s="5"/>
    </row>
    <row r="30" spans="1:17">
      <c r="A30" s="1"/>
      <c r="B30" s="2"/>
      <c r="C30" s="5"/>
      <c r="D30" s="5"/>
      <c r="E30" s="89" t="s">
        <v>122</v>
      </c>
      <c r="F30" s="90">
        <v>0.15</v>
      </c>
      <c r="G30" s="91" t="s">
        <v>121</v>
      </c>
      <c r="H30" s="92">
        <f>ROUND((SUM(BF93:BF94)+SUM(BF112:BF157)), 2)</f>
        <v>0</v>
      </c>
      <c r="I30" s="4"/>
      <c r="J30" s="4"/>
      <c r="K30" s="5"/>
      <c r="L30" s="5"/>
      <c r="M30" s="92">
        <f>ROUND(ROUND((SUM(BF93:BF94)+SUM(BF112:BF157)), 2)*F30, 2)</f>
        <v>0</v>
      </c>
      <c r="N30" s="4"/>
      <c r="O30" s="4"/>
      <c r="P30" s="4"/>
      <c r="Q30" s="5"/>
    </row>
    <row r="31" spans="1:17">
      <c r="A31" s="1"/>
      <c r="B31" s="2"/>
      <c r="C31" s="5"/>
      <c r="D31" s="5"/>
      <c r="E31" s="89" t="s">
        <v>123</v>
      </c>
      <c r="F31" s="90">
        <v>0.21</v>
      </c>
      <c r="G31" s="91" t="s">
        <v>121</v>
      </c>
      <c r="H31" s="92">
        <f>ROUND((SUM(BG93:BG94)+SUM(BG112:BG157)), 2)</f>
        <v>0</v>
      </c>
      <c r="I31" s="4"/>
      <c r="J31" s="4"/>
      <c r="K31" s="5"/>
      <c r="L31" s="5"/>
      <c r="M31" s="92">
        <v>0</v>
      </c>
      <c r="N31" s="4"/>
      <c r="O31" s="4"/>
      <c r="P31" s="4"/>
      <c r="Q31" s="5"/>
    </row>
    <row r="32" spans="1:17">
      <c r="A32" s="1"/>
      <c r="B32" s="2"/>
      <c r="C32" s="5"/>
      <c r="D32" s="5"/>
      <c r="E32" s="89" t="s">
        <v>124</v>
      </c>
      <c r="F32" s="90">
        <v>0.15</v>
      </c>
      <c r="G32" s="91" t="s">
        <v>121</v>
      </c>
      <c r="H32" s="92">
        <f>ROUND((SUM(BH93:BH94)+SUM(BH112:BH157)), 2)</f>
        <v>0</v>
      </c>
      <c r="I32" s="4"/>
      <c r="J32" s="4"/>
      <c r="K32" s="5"/>
      <c r="L32" s="5"/>
      <c r="M32" s="92">
        <v>0</v>
      </c>
      <c r="N32" s="4"/>
      <c r="O32" s="4"/>
      <c r="P32" s="4"/>
      <c r="Q32" s="5"/>
    </row>
    <row r="33" spans="1:17">
      <c r="A33" s="1"/>
      <c r="B33" s="2"/>
      <c r="C33" s="5"/>
      <c r="D33" s="5"/>
      <c r="E33" s="89" t="s">
        <v>125</v>
      </c>
      <c r="F33" s="90">
        <v>0</v>
      </c>
      <c r="G33" s="91" t="s">
        <v>121</v>
      </c>
      <c r="H33" s="92">
        <f>ROUND((SUM(BI93:BI94)+SUM(BI112:BI157)), 2)</f>
        <v>0</v>
      </c>
      <c r="I33" s="4"/>
      <c r="J33" s="4"/>
      <c r="K33" s="5"/>
      <c r="L33" s="5"/>
      <c r="M33" s="92">
        <v>0</v>
      </c>
      <c r="N33" s="4"/>
      <c r="O33" s="4"/>
      <c r="P33" s="4"/>
      <c r="Q33" s="5"/>
    </row>
    <row r="34" spans="1:17">
      <c r="A34" s="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">
      <c r="A35" s="1"/>
      <c r="B35" s="2"/>
      <c r="C35" s="93"/>
      <c r="D35" s="94" t="s">
        <v>126</v>
      </c>
      <c r="E35" s="95"/>
      <c r="F35" s="95"/>
      <c r="G35" s="96" t="s">
        <v>127</v>
      </c>
      <c r="H35" s="97" t="s">
        <v>128</v>
      </c>
      <c r="I35" s="95"/>
      <c r="J35" s="95"/>
      <c r="K35" s="95"/>
      <c r="L35" s="98">
        <f>SUM(M27:M33)</f>
        <v>0</v>
      </c>
      <c r="M35" s="99"/>
      <c r="N35" s="99"/>
      <c r="O35" s="99"/>
      <c r="P35" s="100"/>
      <c r="Q35" s="93"/>
    </row>
    <row r="36" spans="1:17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77"/>
      <c r="B38" s="7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15.75">
      <c r="A39" s="77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5.75">
      <c r="A40" s="77"/>
      <c r="B40" s="78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15.75">
      <c r="A41" s="77"/>
      <c r="B41" s="78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15.75">
      <c r="A42" s="77"/>
      <c r="B42" s="7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5.75">
      <c r="A43" s="77"/>
      <c r="B43" s="78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5.75">
      <c r="A44" s="77"/>
      <c r="B44" s="78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15.75">
      <c r="A45" s="77"/>
      <c r="B45" s="78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ht="15.75">
      <c r="A46" s="77"/>
      <c r="B46" s="78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>
      <c r="A47" s="1"/>
      <c r="B47" s="2"/>
      <c r="C47" s="5"/>
      <c r="D47" s="101" t="s">
        <v>129</v>
      </c>
      <c r="E47" s="83"/>
      <c r="F47" s="83"/>
      <c r="G47" s="83"/>
      <c r="H47" s="102"/>
      <c r="I47" s="5"/>
      <c r="J47" s="101" t="s">
        <v>130</v>
      </c>
      <c r="K47" s="83"/>
      <c r="L47" s="83"/>
      <c r="M47" s="83"/>
      <c r="N47" s="83"/>
      <c r="O47" s="83"/>
      <c r="P47" s="102"/>
      <c r="Q47" s="5"/>
    </row>
    <row r="48" spans="1:17" ht="15.75">
      <c r="A48" s="77"/>
      <c r="B48" s="78"/>
      <c r="C48" s="80"/>
      <c r="D48" s="103"/>
      <c r="E48" s="80"/>
      <c r="F48" s="80"/>
      <c r="G48" s="80"/>
      <c r="H48" s="104"/>
      <c r="I48" s="80"/>
      <c r="J48" s="103"/>
      <c r="K48" s="80"/>
      <c r="L48" s="80"/>
      <c r="M48" s="80"/>
      <c r="N48" s="80"/>
      <c r="O48" s="80"/>
      <c r="P48" s="104"/>
      <c r="Q48" s="80"/>
    </row>
    <row r="49" spans="1:17" ht="15.75">
      <c r="A49" s="77"/>
      <c r="B49" s="78"/>
      <c r="C49" s="80"/>
      <c r="D49" s="103"/>
      <c r="E49" s="80"/>
      <c r="F49" s="80"/>
      <c r="G49" s="80"/>
      <c r="H49" s="104"/>
      <c r="I49" s="80"/>
      <c r="J49" s="103"/>
      <c r="K49" s="80"/>
      <c r="L49" s="80"/>
      <c r="M49" s="80"/>
      <c r="N49" s="80"/>
      <c r="O49" s="80"/>
      <c r="P49" s="104"/>
      <c r="Q49" s="80"/>
    </row>
    <row r="50" spans="1:17" ht="15.75">
      <c r="A50" s="77"/>
      <c r="B50" s="78"/>
      <c r="C50" s="80"/>
      <c r="D50" s="103"/>
      <c r="E50" s="80"/>
      <c r="F50" s="80"/>
      <c r="G50" s="80"/>
      <c r="H50" s="104"/>
      <c r="I50" s="80"/>
      <c r="J50" s="103"/>
      <c r="K50" s="80"/>
      <c r="L50" s="80"/>
      <c r="M50" s="80"/>
      <c r="N50" s="80"/>
      <c r="O50" s="80"/>
      <c r="P50" s="104"/>
      <c r="Q50" s="80"/>
    </row>
    <row r="51" spans="1:17" ht="15.75">
      <c r="A51" s="77"/>
      <c r="B51" s="78"/>
      <c r="C51" s="80"/>
      <c r="D51" s="103"/>
      <c r="E51" s="80"/>
      <c r="F51" s="80"/>
      <c r="G51" s="80"/>
      <c r="H51" s="104"/>
      <c r="I51" s="80"/>
      <c r="J51" s="103"/>
      <c r="K51" s="80"/>
      <c r="L51" s="80"/>
      <c r="M51" s="80"/>
      <c r="N51" s="80"/>
      <c r="O51" s="80"/>
      <c r="P51" s="104"/>
      <c r="Q51" s="80"/>
    </row>
    <row r="52" spans="1:17" ht="15.75">
      <c r="A52" s="77"/>
      <c r="B52" s="78"/>
      <c r="C52" s="80"/>
      <c r="D52" s="103"/>
      <c r="E52" s="80"/>
      <c r="F52" s="80"/>
      <c r="G52" s="80"/>
      <c r="H52" s="104"/>
      <c r="I52" s="80"/>
      <c r="J52" s="103"/>
      <c r="K52" s="80"/>
      <c r="L52" s="80"/>
      <c r="M52" s="80"/>
      <c r="N52" s="80"/>
      <c r="O52" s="80"/>
      <c r="P52" s="104"/>
      <c r="Q52" s="80"/>
    </row>
    <row r="53" spans="1:17" ht="15.75">
      <c r="A53" s="77"/>
      <c r="B53" s="78"/>
      <c r="C53" s="80"/>
      <c r="D53" s="103"/>
      <c r="E53" s="80"/>
      <c r="F53" s="80"/>
      <c r="G53" s="80"/>
      <c r="H53" s="104"/>
      <c r="I53" s="80"/>
      <c r="J53" s="103"/>
      <c r="K53" s="80"/>
      <c r="L53" s="80"/>
      <c r="M53" s="80"/>
      <c r="N53" s="80"/>
      <c r="O53" s="80"/>
      <c r="P53" s="104"/>
      <c r="Q53" s="80"/>
    </row>
    <row r="54" spans="1:17" ht="15.75">
      <c r="A54" s="77"/>
      <c r="B54" s="78"/>
      <c r="C54" s="80"/>
      <c r="D54" s="103"/>
      <c r="E54" s="80"/>
      <c r="F54" s="80"/>
      <c r="G54" s="80"/>
      <c r="H54" s="104"/>
      <c r="I54" s="80"/>
      <c r="J54" s="103"/>
      <c r="K54" s="80"/>
      <c r="L54" s="80"/>
      <c r="M54" s="80"/>
      <c r="N54" s="80"/>
      <c r="O54" s="80"/>
      <c r="P54" s="104"/>
      <c r="Q54" s="80"/>
    </row>
    <row r="55" spans="1:17" ht="15.75">
      <c r="A55" s="77"/>
      <c r="B55" s="78"/>
      <c r="C55" s="80"/>
      <c r="D55" s="103"/>
      <c r="E55" s="80"/>
      <c r="F55" s="80"/>
      <c r="G55" s="80"/>
      <c r="H55" s="104"/>
      <c r="I55" s="80"/>
      <c r="J55" s="103"/>
      <c r="K55" s="80"/>
      <c r="L55" s="80"/>
      <c r="M55" s="80"/>
      <c r="N55" s="80"/>
      <c r="O55" s="80"/>
      <c r="P55" s="104"/>
      <c r="Q55" s="80"/>
    </row>
    <row r="56" spans="1:17">
      <c r="A56" s="1"/>
      <c r="B56" s="2"/>
      <c r="C56" s="5"/>
      <c r="D56" s="105" t="s">
        <v>131</v>
      </c>
      <c r="E56" s="106"/>
      <c r="F56" s="106"/>
      <c r="G56" s="107" t="s">
        <v>132</v>
      </c>
      <c r="H56" s="108"/>
      <c r="I56" s="5"/>
      <c r="J56" s="105" t="s">
        <v>131</v>
      </c>
      <c r="K56" s="106"/>
      <c r="L56" s="106"/>
      <c r="M56" s="106"/>
      <c r="N56" s="107" t="s">
        <v>132</v>
      </c>
      <c r="O56" s="106"/>
      <c r="P56" s="108"/>
      <c r="Q56" s="5"/>
    </row>
    <row r="57" spans="1:17" ht="15.75">
      <c r="A57" s="77"/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>
      <c r="A58" s="1"/>
      <c r="B58" s="2"/>
      <c r="C58" s="5"/>
      <c r="D58" s="101" t="s">
        <v>133</v>
      </c>
      <c r="E58" s="83"/>
      <c r="F58" s="83"/>
      <c r="G58" s="83"/>
      <c r="H58" s="102"/>
      <c r="I58" s="5"/>
      <c r="J58" s="101" t="s">
        <v>134</v>
      </c>
      <c r="K58" s="83"/>
      <c r="L58" s="83"/>
      <c r="M58" s="83"/>
      <c r="N58" s="83"/>
      <c r="O58" s="83"/>
      <c r="P58" s="102"/>
      <c r="Q58" s="5"/>
    </row>
    <row r="59" spans="1:17" ht="15.75">
      <c r="A59" s="77"/>
      <c r="B59" s="78"/>
      <c r="C59" s="80"/>
      <c r="D59" s="103"/>
      <c r="E59" s="80"/>
      <c r="F59" s="80"/>
      <c r="G59" s="80"/>
      <c r="H59" s="104"/>
      <c r="I59" s="80"/>
      <c r="J59" s="103"/>
      <c r="K59" s="80"/>
      <c r="L59" s="80"/>
      <c r="M59" s="80"/>
      <c r="N59" s="80"/>
      <c r="O59" s="80"/>
      <c r="P59" s="104"/>
      <c r="Q59" s="80"/>
    </row>
    <row r="60" spans="1:17" ht="15.75">
      <c r="A60" s="77"/>
      <c r="B60" s="78"/>
      <c r="C60" s="80"/>
      <c r="D60" s="103"/>
      <c r="E60" s="80"/>
      <c r="F60" s="80"/>
      <c r="G60" s="80"/>
      <c r="H60" s="104"/>
      <c r="I60" s="80"/>
      <c r="J60" s="103"/>
      <c r="K60" s="80"/>
      <c r="L60" s="80"/>
      <c r="M60" s="80"/>
      <c r="N60" s="80"/>
      <c r="O60" s="80"/>
      <c r="P60" s="104"/>
      <c r="Q60" s="80"/>
    </row>
    <row r="61" spans="1:17" ht="15.75">
      <c r="A61" s="77"/>
      <c r="B61" s="78"/>
      <c r="C61" s="80"/>
      <c r="D61" s="103"/>
      <c r="E61" s="80"/>
      <c r="F61" s="80"/>
      <c r="G61" s="80"/>
      <c r="H61" s="104"/>
      <c r="I61" s="80"/>
      <c r="J61" s="103"/>
      <c r="K61" s="80"/>
      <c r="L61" s="80"/>
      <c r="M61" s="80"/>
      <c r="N61" s="80"/>
      <c r="O61" s="80"/>
      <c r="P61" s="104"/>
      <c r="Q61" s="80"/>
    </row>
    <row r="62" spans="1:17" ht="15.75">
      <c r="A62" s="77"/>
      <c r="B62" s="78"/>
      <c r="C62" s="80"/>
      <c r="D62" s="103"/>
      <c r="E62" s="80"/>
      <c r="F62" s="80"/>
      <c r="G62" s="80"/>
      <c r="H62" s="104"/>
      <c r="I62" s="80"/>
      <c r="J62" s="103"/>
      <c r="K62" s="80"/>
      <c r="L62" s="80"/>
      <c r="M62" s="80"/>
      <c r="N62" s="80"/>
      <c r="O62" s="80"/>
      <c r="P62" s="104"/>
      <c r="Q62" s="80"/>
    </row>
    <row r="63" spans="1:17" ht="15.75">
      <c r="A63" s="77"/>
      <c r="B63" s="78"/>
      <c r="C63" s="80"/>
      <c r="D63" s="103"/>
      <c r="E63" s="80"/>
      <c r="F63" s="80"/>
      <c r="G63" s="80"/>
      <c r="H63" s="104"/>
      <c r="I63" s="80"/>
      <c r="J63" s="103"/>
      <c r="K63" s="80"/>
      <c r="L63" s="80"/>
      <c r="M63" s="80"/>
      <c r="N63" s="80"/>
      <c r="O63" s="80"/>
      <c r="P63" s="104"/>
      <c r="Q63" s="80"/>
    </row>
    <row r="64" spans="1:17" ht="15.75">
      <c r="A64" s="77"/>
      <c r="B64" s="78"/>
      <c r="C64" s="80"/>
      <c r="D64" s="103"/>
      <c r="E64" s="80"/>
      <c r="F64" s="80"/>
      <c r="G64" s="80"/>
      <c r="H64" s="104"/>
      <c r="I64" s="80"/>
      <c r="J64" s="103"/>
      <c r="K64" s="80"/>
      <c r="L64" s="80"/>
      <c r="M64" s="80"/>
      <c r="N64" s="80"/>
      <c r="O64" s="80"/>
      <c r="P64" s="104"/>
      <c r="Q64" s="80"/>
    </row>
    <row r="65" spans="1:17" ht="15.75">
      <c r="A65" s="77"/>
      <c r="B65" s="78"/>
      <c r="C65" s="80"/>
      <c r="D65" s="103"/>
      <c r="E65" s="80"/>
      <c r="F65" s="80"/>
      <c r="G65" s="80"/>
      <c r="H65" s="104"/>
      <c r="I65" s="80"/>
      <c r="J65" s="103"/>
      <c r="K65" s="80"/>
      <c r="L65" s="80"/>
      <c r="M65" s="80"/>
      <c r="N65" s="80"/>
      <c r="O65" s="80"/>
      <c r="P65" s="104"/>
      <c r="Q65" s="80"/>
    </row>
    <row r="66" spans="1:17" ht="15.75">
      <c r="A66" s="77"/>
      <c r="B66" s="78"/>
      <c r="C66" s="80"/>
      <c r="D66" s="103"/>
      <c r="E66" s="80"/>
      <c r="F66" s="80"/>
      <c r="G66" s="80"/>
      <c r="H66" s="104"/>
      <c r="I66" s="80"/>
      <c r="J66" s="103"/>
      <c r="K66" s="80"/>
      <c r="L66" s="80"/>
      <c r="M66" s="80"/>
      <c r="N66" s="80"/>
      <c r="O66" s="80"/>
      <c r="P66" s="104"/>
      <c r="Q66" s="80"/>
    </row>
    <row r="67" spans="1:17">
      <c r="A67" s="1"/>
      <c r="B67" s="2"/>
      <c r="C67" s="5"/>
      <c r="D67" s="105" t="s">
        <v>131</v>
      </c>
      <c r="E67" s="106"/>
      <c r="F67" s="106"/>
      <c r="G67" s="107" t="s">
        <v>132</v>
      </c>
      <c r="H67" s="108"/>
      <c r="I67" s="5"/>
      <c r="J67" s="105" t="s">
        <v>131</v>
      </c>
      <c r="K67" s="106"/>
      <c r="L67" s="106"/>
      <c r="M67" s="106"/>
      <c r="N67" s="107" t="s">
        <v>132</v>
      </c>
      <c r="O67" s="106"/>
      <c r="P67" s="108"/>
      <c r="Q67" s="5"/>
    </row>
    <row r="68" spans="1:17">
      <c r="A68" s="1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>
      <c r="A72" s="1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21">
      <c r="A73" s="1"/>
      <c r="B73" s="2"/>
      <c r="C73" s="3" t="s">
        <v>135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1"/>
      <c r="B75" s="2"/>
      <c r="C75" s="6" t="s">
        <v>1</v>
      </c>
      <c r="D75" s="5"/>
      <c r="E75" s="5"/>
      <c r="F75" s="7" t="e">
        <f>F3</f>
        <v>#REF!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</row>
    <row r="76" spans="1:17" ht="18">
      <c r="A76" s="1"/>
      <c r="B76" s="2"/>
      <c r="C76" s="8" t="s">
        <v>2</v>
      </c>
      <c r="D76" s="5"/>
      <c r="E76" s="5"/>
      <c r="F76" s="9" t="str">
        <f>F4</f>
        <v>05 - Rekonstrukce dlažby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</row>
    <row r="77" spans="1:17">
      <c r="A77" s="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1"/>
      <c r="B78" s="2"/>
      <c r="C78" s="6" t="s">
        <v>3</v>
      </c>
      <c r="D78" s="5"/>
      <c r="E78" s="5"/>
      <c r="F78" s="10" t="str">
        <f>F6</f>
        <v>Olomouc, ul. Lipenská</v>
      </c>
      <c r="G78" s="5"/>
      <c r="H78" s="5"/>
      <c r="I78" s="5"/>
      <c r="J78" s="5"/>
      <c r="K78" s="6" t="s">
        <v>4</v>
      </c>
      <c r="L78" s="5"/>
      <c r="M78" s="11" t="e">
        <f>IF(O6="","",O6)</f>
        <v>#REF!</v>
      </c>
      <c r="N78" s="4"/>
      <c r="O78" s="4"/>
      <c r="P78" s="4"/>
      <c r="Q78" s="5"/>
    </row>
    <row r="79" spans="1:17">
      <c r="A79" s="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1"/>
      <c r="B80" s="2"/>
      <c r="C80" s="6" t="s">
        <v>5</v>
      </c>
      <c r="D80" s="5"/>
      <c r="E80" s="5"/>
      <c r="F80" s="10"/>
      <c r="G80" s="5"/>
      <c r="H80" s="5"/>
      <c r="I80" s="5"/>
      <c r="J80" s="5"/>
      <c r="K80" s="6" t="s">
        <v>6</v>
      </c>
      <c r="L80" s="5"/>
      <c r="M80" s="12" t="e">
        <f>E15</f>
        <v>#REF!</v>
      </c>
      <c r="N80" s="4"/>
      <c r="O80" s="4"/>
      <c r="P80" s="4"/>
      <c r="Q80" s="4"/>
    </row>
    <row r="81" spans="1:17">
      <c r="A81" s="1"/>
      <c r="B81" s="2"/>
      <c r="C81" s="6" t="s">
        <v>7</v>
      </c>
      <c r="D81" s="5"/>
      <c r="E81" s="5"/>
      <c r="F81" s="10"/>
      <c r="G81" s="5"/>
      <c r="H81" s="5"/>
      <c r="I81" s="5"/>
      <c r="J81" s="5"/>
      <c r="K81" s="6" t="s">
        <v>8</v>
      </c>
      <c r="L81" s="5"/>
      <c r="M81" s="12" t="str">
        <f>E18</f>
        <v>Havlíček</v>
      </c>
      <c r="N81" s="4"/>
      <c r="O81" s="4"/>
      <c r="P81" s="4"/>
      <c r="Q81" s="4"/>
    </row>
    <row r="82" spans="1:17">
      <c r="A82" s="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1"/>
      <c r="B83" s="2"/>
      <c r="C83" s="111" t="s">
        <v>136</v>
      </c>
      <c r="D83" s="112"/>
      <c r="E83" s="112"/>
      <c r="F83" s="112"/>
      <c r="G83" s="112"/>
      <c r="H83" s="93"/>
      <c r="I83" s="93"/>
      <c r="J83" s="93"/>
      <c r="K83" s="93"/>
      <c r="L83" s="93"/>
      <c r="M83" s="93"/>
      <c r="N83" s="111" t="s">
        <v>16</v>
      </c>
      <c r="O83" s="4"/>
      <c r="P83" s="4"/>
      <c r="Q83" s="4"/>
    </row>
    <row r="84" spans="1:17">
      <c r="A84" s="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8">
      <c r="A85" s="1"/>
      <c r="B85" s="2"/>
      <c r="C85" s="113" t="s">
        <v>137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114">
        <f>N112</f>
        <v>0</v>
      </c>
      <c r="O85" s="4"/>
      <c r="P85" s="4"/>
      <c r="Q85" s="4"/>
    </row>
    <row r="86" spans="1:17" ht="18">
      <c r="A86" s="115"/>
      <c r="B86" s="116"/>
      <c r="C86" s="117"/>
      <c r="D86" s="118" t="s">
        <v>18</v>
      </c>
      <c r="E86" s="117"/>
      <c r="F86" s="117"/>
      <c r="G86" s="117"/>
      <c r="H86" s="117"/>
      <c r="I86" s="117"/>
      <c r="J86" s="117"/>
      <c r="K86" s="117"/>
      <c r="L86" s="117"/>
      <c r="M86" s="117"/>
      <c r="N86" s="29">
        <f>N113</f>
        <v>0</v>
      </c>
      <c r="O86" s="119"/>
      <c r="P86" s="119"/>
      <c r="Q86" s="119"/>
    </row>
    <row r="87" spans="1:17">
      <c r="A87" s="120"/>
      <c r="B87" s="121"/>
      <c r="C87" s="122"/>
      <c r="D87" s="123" t="s">
        <v>19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4">
        <f>N114</f>
        <v>0</v>
      </c>
      <c r="O87" s="125"/>
      <c r="P87" s="125"/>
      <c r="Q87" s="125"/>
    </row>
    <row r="88" spans="1:17">
      <c r="A88" s="120"/>
      <c r="B88" s="121"/>
      <c r="C88" s="122"/>
      <c r="D88" s="123" t="s">
        <v>174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4">
        <f>N137</f>
        <v>0</v>
      </c>
      <c r="O88" s="125"/>
      <c r="P88" s="125"/>
      <c r="Q88" s="125"/>
    </row>
    <row r="89" spans="1:17">
      <c r="A89" s="120"/>
      <c r="B89" s="121"/>
      <c r="C89" s="122"/>
      <c r="D89" s="123" t="s">
        <v>76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4">
        <f>N142</f>
        <v>0</v>
      </c>
      <c r="O89" s="125"/>
      <c r="P89" s="125"/>
      <c r="Q89" s="125"/>
    </row>
    <row r="90" spans="1:17">
      <c r="A90" s="120"/>
      <c r="B90" s="121"/>
      <c r="C90" s="122"/>
      <c r="D90" s="123" t="s">
        <v>175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4">
        <f>N147</f>
        <v>0</v>
      </c>
      <c r="O90" s="125"/>
      <c r="P90" s="125"/>
      <c r="Q90" s="125"/>
    </row>
    <row r="91" spans="1:17">
      <c r="A91" s="120"/>
      <c r="B91" s="121"/>
      <c r="C91" s="122"/>
      <c r="D91" s="123" t="s">
        <v>84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4">
        <f>N156</f>
        <v>0</v>
      </c>
      <c r="O91" s="125"/>
      <c r="P91" s="125"/>
      <c r="Q91" s="125"/>
    </row>
    <row r="92" spans="1:17">
      <c r="A92" s="1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8">
      <c r="A93" s="1"/>
      <c r="B93" s="2"/>
      <c r="C93" s="113" t="s">
        <v>138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126">
        <v>0</v>
      </c>
      <c r="O93" s="4"/>
      <c r="P93" s="4"/>
      <c r="Q93" s="4"/>
    </row>
    <row r="94" spans="1:17">
      <c r="A94" s="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8">
      <c r="A95" s="1"/>
      <c r="B95" s="2"/>
      <c r="C95" s="127" t="s">
        <v>139</v>
      </c>
      <c r="D95" s="93"/>
      <c r="E95" s="93"/>
      <c r="F95" s="93"/>
      <c r="G95" s="93"/>
      <c r="H95" s="93"/>
      <c r="I95" s="93"/>
      <c r="J95" s="93"/>
      <c r="K95" s="93"/>
      <c r="L95" s="128">
        <f>ROUND(SUM(N85+N93),2)</f>
        <v>0</v>
      </c>
      <c r="M95" s="112"/>
      <c r="N95" s="112"/>
      <c r="O95" s="112"/>
      <c r="P95" s="112"/>
      <c r="Q95" s="112"/>
    </row>
    <row r="96" spans="1:17">
      <c r="A96" s="1"/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1:17" ht="15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1:17" ht="15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t="15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>
      <c r="A100" s="1"/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ht="21">
      <c r="A101" s="1"/>
      <c r="B101" s="2"/>
      <c r="C101" s="3" t="s">
        <v>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>
      <c r="A102" s="1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A103" s="1"/>
      <c r="B103" s="2"/>
      <c r="C103" s="6" t="s">
        <v>1</v>
      </c>
      <c r="D103" s="5"/>
      <c r="E103" s="5"/>
      <c r="F103" s="7" t="e">
        <f>F3</f>
        <v>#REF!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5"/>
    </row>
    <row r="104" spans="1:17" ht="18">
      <c r="A104" s="1"/>
      <c r="B104" s="2"/>
      <c r="C104" s="8" t="s">
        <v>2</v>
      </c>
      <c r="D104" s="5"/>
      <c r="E104" s="5"/>
      <c r="F104" s="9" t="str">
        <f>F4</f>
        <v>05 - Rekonstrukce dlažby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5"/>
    </row>
    <row r="105" spans="1:17">
      <c r="A105" s="1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A106" s="1"/>
      <c r="B106" s="2"/>
      <c r="C106" s="6" t="s">
        <v>3</v>
      </c>
      <c r="D106" s="5"/>
      <c r="E106" s="5"/>
      <c r="F106" s="10" t="str">
        <f>F6</f>
        <v>Olomouc, ul. Lipenská</v>
      </c>
      <c r="G106" s="5"/>
      <c r="H106" s="5"/>
      <c r="I106" s="5"/>
      <c r="J106" s="5"/>
      <c r="K106" s="6" t="s">
        <v>4</v>
      </c>
      <c r="L106" s="5"/>
      <c r="M106" s="11" t="e">
        <f>IF(O6="","",O6)</f>
        <v>#REF!</v>
      </c>
      <c r="N106" s="4"/>
      <c r="O106" s="4"/>
      <c r="P106" s="4"/>
      <c r="Q106" s="5"/>
    </row>
    <row r="107" spans="1:17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1"/>
      <c r="B108" s="2"/>
      <c r="C108" s="6" t="s">
        <v>5</v>
      </c>
      <c r="D108" s="5"/>
      <c r="E108" s="5"/>
      <c r="F108" s="10" t="str">
        <f>E9</f>
        <v>pan Čapka</v>
      </c>
      <c r="G108" s="5"/>
      <c r="H108" s="5"/>
      <c r="I108" s="5"/>
      <c r="J108" s="5"/>
      <c r="K108" s="6" t="s">
        <v>6</v>
      </c>
      <c r="L108" s="5"/>
      <c r="M108" s="12" t="e">
        <f>E15</f>
        <v>#REF!</v>
      </c>
      <c r="N108" s="4"/>
      <c r="O108" s="4"/>
      <c r="P108" s="4"/>
      <c r="Q108" s="4"/>
    </row>
    <row r="109" spans="1:17">
      <c r="A109" s="1"/>
      <c r="B109" s="2"/>
      <c r="C109" s="6" t="s">
        <v>7</v>
      </c>
      <c r="D109" s="5"/>
      <c r="E109" s="5"/>
      <c r="F109" s="10" t="str">
        <f>IF(E12="","",E12)</f>
        <v>Valtr, generální dodavatel staveb, s.r.o.</v>
      </c>
      <c r="G109" s="5"/>
      <c r="H109" s="5"/>
      <c r="I109" s="5"/>
      <c r="J109" s="5"/>
      <c r="K109" s="6" t="s">
        <v>8</v>
      </c>
      <c r="L109" s="5"/>
      <c r="M109" s="12" t="str">
        <f>E18</f>
        <v>Havlíček</v>
      </c>
      <c r="N109" s="4"/>
      <c r="O109" s="4"/>
      <c r="P109" s="4"/>
      <c r="Q109" s="4"/>
    </row>
    <row r="110" spans="1:17">
      <c r="A110" s="1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13"/>
      <c r="B111" s="14"/>
      <c r="C111" s="15" t="s">
        <v>9</v>
      </c>
      <c r="D111" s="16" t="s">
        <v>10</v>
      </c>
      <c r="E111" s="16" t="s">
        <v>11</v>
      </c>
      <c r="F111" s="17" t="s">
        <v>12</v>
      </c>
      <c r="G111" s="18"/>
      <c r="H111" s="18"/>
      <c r="I111" s="18"/>
      <c r="J111" s="16" t="s">
        <v>13</v>
      </c>
      <c r="K111" s="16" t="s">
        <v>14</v>
      </c>
      <c r="L111" s="19" t="s">
        <v>15</v>
      </c>
      <c r="M111" s="18"/>
      <c r="N111" s="17" t="s">
        <v>16</v>
      </c>
      <c r="O111" s="18"/>
      <c r="P111" s="18"/>
      <c r="Q111" s="20"/>
    </row>
    <row r="112" spans="1:17" ht="18">
      <c r="A112" s="1"/>
      <c r="B112" s="2"/>
      <c r="C112" s="21" t="s">
        <v>17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2">
        <f>BK112</f>
        <v>0</v>
      </c>
      <c r="O112" s="23"/>
      <c r="P112" s="23"/>
      <c r="Q112" s="23"/>
    </row>
    <row r="113" spans="1:17" ht="18">
      <c r="A113" s="24"/>
      <c r="B113" s="25"/>
      <c r="C113" s="26"/>
      <c r="D113" s="27" t="s">
        <v>18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8">
        <f>BK113</f>
        <v>0</v>
      </c>
      <c r="O113" s="29"/>
      <c r="P113" s="29"/>
      <c r="Q113" s="29"/>
    </row>
    <row r="114" spans="1:17" ht="15.75">
      <c r="A114" s="24"/>
      <c r="B114" s="25"/>
      <c r="C114" s="26"/>
      <c r="D114" s="30" t="s">
        <v>19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1">
        <f>BK114</f>
        <v>0</v>
      </c>
      <c r="O114" s="32"/>
      <c r="P114" s="32"/>
      <c r="Q114" s="32"/>
    </row>
    <row r="115" spans="1:17">
      <c r="A115" s="1"/>
      <c r="B115" s="33"/>
      <c r="C115" s="34" t="s">
        <v>32</v>
      </c>
      <c r="D115" s="34" t="s">
        <v>21</v>
      </c>
      <c r="E115" s="35" t="s">
        <v>176</v>
      </c>
      <c r="F115" s="36" t="s">
        <v>177</v>
      </c>
      <c r="G115" s="37"/>
      <c r="H115" s="37"/>
      <c r="I115" s="37"/>
      <c r="J115" s="38" t="s">
        <v>68</v>
      </c>
      <c r="K115" s="39">
        <v>45</v>
      </c>
      <c r="L115" s="40"/>
      <c r="M115" s="37"/>
      <c r="N115" s="40">
        <f>ROUND(L115*K115,2)</f>
        <v>0</v>
      </c>
      <c r="O115" s="37"/>
      <c r="P115" s="37"/>
      <c r="Q115" s="37"/>
    </row>
    <row r="116" spans="1:17">
      <c r="A116" s="41"/>
      <c r="B116" s="42"/>
      <c r="C116" s="43"/>
      <c r="D116" s="43"/>
      <c r="E116" s="44" t="s">
        <v>25</v>
      </c>
      <c r="F116" s="45" t="s">
        <v>178</v>
      </c>
      <c r="G116" s="46"/>
      <c r="H116" s="46"/>
      <c r="I116" s="46"/>
      <c r="J116" s="43"/>
      <c r="K116" s="44" t="s">
        <v>25</v>
      </c>
      <c r="L116" s="43"/>
      <c r="M116" s="43"/>
      <c r="N116" s="43"/>
      <c r="O116" s="43"/>
      <c r="P116" s="43"/>
      <c r="Q116" s="43"/>
    </row>
    <row r="117" spans="1:17">
      <c r="A117" s="47"/>
      <c r="B117" s="48"/>
      <c r="C117" s="49"/>
      <c r="D117" s="49"/>
      <c r="E117" s="50" t="s">
        <v>25</v>
      </c>
      <c r="F117" s="51" t="s">
        <v>179</v>
      </c>
      <c r="G117" s="52"/>
      <c r="H117" s="52"/>
      <c r="I117" s="52"/>
      <c r="J117" s="49"/>
      <c r="K117" s="53">
        <v>45</v>
      </c>
      <c r="L117" s="49"/>
      <c r="M117" s="49"/>
      <c r="N117" s="49"/>
      <c r="O117" s="49"/>
      <c r="P117" s="49"/>
      <c r="Q117" s="49"/>
    </row>
    <row r="118" spans="1:17">
      <c r="A118" s="54"/>
      <c r="B118" s="55"/>
      <c r="C118" s="56"/>
      <c r="D118" s="56"/>
      <c r="E118" s="57" t="s">
        <v>25</v>
      </c>
      <c r="F118" s="58" t="s">
        <v>28</v>
      </c>
      <c r="G118" s="59"/>
      <c r="H118" s="59"/>
      <c r="I118" s="59"/>
      <c r="J118" s="56"/>
      <c r="K118" s="60">
        <v>45</v>
      </c>
      <c r="L118" s="56"/>
      <c r="M118" s="56"/>
      <c r="N118" s="56"/>
      <c r="O118" s="56"/>
      <c r="P118" s="56"/>
      <c r="Q118" s="56"/>
    </row>
    <row r="119" spans="1:17">
      <c r="A119" s="1"/>
      <c r="B119" s="33"/>
      <c r="C119" s="34" t="s">
        <v>71</v>
      </c>
      <c r="D119" s="34" t="s">
        <v>21</v>
      </c>
      <c r="E119" s="35" t="s">
        <v>180</v>
      </c>
      <c r="F119" s="36" t="s">
        <v>181</v>
      </c>
      <c r="G119" s="37"/>
      <c r="H119" s="37"/>
      <c r="I119" s="37"/>
      <c r="J119" s="38" t="s">
        <v>74</v>
      </c>
      <c r="K119" s="39">
        <v>30.2</v>
      </c>
      <c r="L119" s="40"/>
      <c r="M119" s="37"/>
      <c r="N119" s="40">
        <f>ROUND(L119*K119,2)</f>
        <v>0</v>
      </c>
      <c r="O119" s="37"/>
      <c r="P119" s="37"/>
      <c r="Q119" s="37"/>
    </row>
    <row r="120" spans="1:17">
      <c r="A120" s="41"/>
      <c r="B120" s="42"/>
      <c r="C120" s="43"/>
      <c r="D120" s="43"/>
      <c r="E120" s="44" t="s">
        <v>25</v>
      </c>
      <c r="F120" s="45" t="s">
        <v>182</v>
      </c>
      <c r="G120" s="46"/>
      <c r="H120" s="46"/>
      <c r="I120" s="46"/>
      <c r="J120" s="43"/>
      <c r="K120" s="44" t="s">
        <v>25</v>
      </c>
      <c r="L120" s="43"/>
      <c r="M120" s="43"/>
      <c r="N120" s="43"/>
      <c r="O120" s="43"/>
      <c r="P120" s="43"/>
      <c r="Q120" s="43"/>
    </row>
    <row r="121" spans="1:17">
      <c r="A121" s="47"/>
      <c r="B121" s="48"/>
      <c r="C121" s="49"/>
      <c r="D121" s="49"/>
      <c r="E121" s="50" t="s">
        <v>25</v>
      </c>
      <c r="F121" s="51" t="s">
        <v>183</v>
      </c>
      <c r="G121" s="52"/>
      <c r="H121" s="52"/>
      <c r="I121" s="52"/>
      <c r="J121" s="49"/>
      <c r="K121" s="53">
        <v>30.2</v>
      </c>
      <c r="L121" s="49"/>
      <c r="M121" s="49"/>
      <c r="N121" s="49"/>
      <c r="O121" s="49"/>
      <c r="P121" s="49"/>
      <c r="Q121" s="49"/>
    </row>
    <row r="122" spans="1:17">
      <c r="A122" s="54"/>
      <c r="B122" s="55"/>
      <c r="C122" s="56"/>
      <c r="D122" s="56"/>
      <c r="E122" s="57" t="s">
        <v>25</v>
      </c>
      <c r="F122" s="58" t="s">
        <v>28</v>
      </c>
      <c r="G122" s="59"/>
      <c r="H122" s="59"/>
      <c r="I122" s="59"/>
      <c r="J122" s="56"/>
      <c r="K122" s="60">
        <v>30.2</v>
      </c>
      <c r="L122" s="56"/>
      <c r="M122" s="56"/>
      <c r="N122" s="56"/>
      <c r="O122" s="56"/>
      <c r="P122" s="56"/>
      <c r="Q122" s="56"/>
    </row>
    <row r="123" spans="1:17">
      <c r="A123" s="1"/>
      <c r="B123" s="33"/>
      <c r="C123" s="34" t="s">
        <v>50</v>
      </c>
      <c r="D123" s="34" t="s">
        <v>21</v>
      </c>
      <c r="E123" s="35" t="s">
        <v>184</v>
      </c>
      <c r="F123" s="36" t="s">
        <v>185</v>
      </c>
      <c r="G123" s="37"/>
      <c r="H123" s="37"/>
      <c r="I123" s="37"/>
      <c r="J123" s="38" t="s">
        <v>24</v>
      </c>
      <c r="K123" s="39">
        <v>17.893999999999998</v>
      </c>
      <c r="L123" s="40"/>
      <c r="M123" s="37"/>
      <c r="N123" s="40">
        <f>ROUND(L123*K123,2)</f>
        <v>0</v>
      </c>
      <c r="O123" s="37"/>
      <c r="P123" s="37"/>
      <c r="Q123" s="37"/>
    </row>
    <row r="124" spans="1:17">
      <c r="A124" s="41"/>
      <c r="B124" s="42"/>
      <c r="C124" s="43"/>
      <c r="D124" s="43"/>
      <c r="E124" s="44" t="s">
        <v>25</v>
      </c>
      <c r="F124" s="45" t="s">
        <v>186</v>
      </c>
      <c r="G124" s="46"/>
      <c r="H124" s="46"/>
      <c r="I124" s="46"/>
      <c r="J124" s="43"/>
      <c r="K124" s="44" t="s">
        <v>25</v>
      </c>
      <c r="L124" s="43"/>
      <c r="M124" s="43"/>
      <c r="N124" s="43"/>
      <c r="O124" s="43"/>
      <c r="P124" s="43"/>
      <c r="Q124" s="43"/>
    </row>
    <row r="125" spans="1:17">
      <c r="A125" s="47"/>
      <c r="B125" s="48"/>
      <c r="C125" s="49"/>
      <c r="D125" s="49"/>
      <c r="E125" s="50" t="s">
        <v>25</v>
      </c>
      <c r="F125" s="51" t="s">
        <v>187</v>
      </c>
      <c r="G125" s="52"/>
      <c r="H125" s="52"/>
      <c r="I125" s="52"/>
      <c r="J125" s="49"/>
      <c r="K125" s="53">
        <v>17.893999999999998</v>
      </c>
      <c r="L125" s="49"/>
      <c r="M125" s="49"/>
      <c r="N125" s="49"/>
      <c r="O125" s="49"/>
      <c r="P125" s="49"/>
      <c r="Q125" s="49"/>
    </row>
    <row r="126" spans="1:17">
      <c r="A126" s="54"/>
      <c r="B126" s="55"/>
      <c r="C126" s="56"/>
      <c r="D126" s="56"/>
      <c r="E126" s="57" t="s">
        <v>25</v>
      </c>
      <c r="F126" s="58" t="s">
        <v>28</v>
      </c>
      <c r="G126" s="59"/>
      <c r="H126" s="59"/>
      <c r="I126" s="59"/>
      <c r="J126" s="56"/>
      <c r="K126" s="60">
        <v>17.893999999999998</v>
      </c>
      <c r="L126" s="56"/>
      <c r="M126" s="56"/>
      <c r="N126" s="56"/>
      <c r="O126" s="56"/>
      <c r="P126" s="56"/>
      <c r="Q126" s="56"/>
    </row>
    <row r="127" spans="1:17">
      <c r="A127" s="1"/>
      <c r="B127" s="33"/>
      <c r="C127" s="34" t="s">
        <v>54</v>
      </c>
      <c r="D127" s="34" t="s">
        <v>21</v>
      </c>
      <c r="E127" s="35" t="s">
        <v>188</v>
      </c>
      <c r="F127" s="36" t="s">
        <v>189</v>
      </c>
      <c r="G127" s="37"/>
      <c r="H127" s="37"/>
      <c r="I127" s="37"/>
      <c r="J127" s="38" t="s">
        <v>24</v>
      </c>
      <c r="K127" s="39">
        <v>17.893999999999998</v>
      </c>
      <c r="L127" s="40"/>
      <c r="M127" s="37"/>
      <c r="N127" s="40">
        <f>ROUND(L127*K127,2)</f>
        <v>0</v>
      </c>
      <c r="O127" s="37"/>
      <c r="P127" s="37"/>
      <c r="Q127" s="37"/>
    </row>
    <row r="128" spans="1:17">
      <c r="A128" s="1"/>
      <c r="B128" s="33"/>
      <c r="C128" s="34" t="s">
        <v>142</v>
      </c>
      <c r="D128" s="34" t="s">
        <v>21</v>
      </c>
      <c r="E128" s="35" t="s">
        <v>41</v>
      </c>
      <c r="F128" s="36" t="s">
        <v>42</v>
      </c>
      <c r="G128" s="37"/>
      <c r="H128" s="37"/>
      <c r="I128" s="37"/>
      <c r="J128" s="38" t="s">
        <v>24</v>
      </c>
      <c r="K128" s="39">
        <v>17.893999999999998</v>
      </c>
      <c r="L128" s="40"/>
      <c r="M128" s="37"/>
      <c r="N128" s="40">
        <f>ROUND(L128*K128,2)</f>
        <v>0</v>
      </c>
      <c r="O128" s="37"/>
      <c r="P128" s="37"/>
      <c r="Q128" s="37"/>
    </row>
    <row r="129" spans="1:17">
      <c r="A129" s="1"/>
      <c r="B129" s="33"/>
      <c r="C129" s="34" t="s">
        <v>94</v>
      </c>
      <c r="D129" s="34" t="s">
        <v>21</v>
      </c>
      <c r="E129" s="35" t="s">
        <v>44</v>
      </c>
      <c r="F129" s="36" t="s">
        <v>45</v>
      </c>
      <c r="G129" s="37"/>
      <c r="H129" s="37"/>
      <c r="I129" s="37"/>
      <c r="J129" s="38" t="s">
        <v>24</v>
      </c>
      <c r="K129" s="39">
        <v>17.893999999999998</v>
      </c>
      <c r="L129" s="40"/>
      <c r="M129" s="37"/>
      <c r="N129" s="40">
        <f>ROUND(L129*K129,2)</f>
        <v>0</v>
      </c>
      <c r="O129" s="37"/>
      <c r="P129" s="37"/>
      <c r="Q129" s="37"/>
    </row>
    <row r="130" spans="1:17">
      <c r="A130" s="1"/>
      <c r="B130" s="33"/>
      <c r="C130" s="34" t="s">
        <v>20</v>
      </c>
      <c r="D130" s="34" t="s">
        <v>21</v>
      </c>
      <c r="E130" s="35" t="s">
        <v>47</v>
      </c>
      <c r="F130" s="36" t="s">
        <v>48</v>
      </c>
      <c r="G130" s="37"/>
      <c r="H130" s="37"/>
      <c r="I130" s="37"/>
      <c r="J130" s="38" t="s">
        <v>49</v>
      </c>
      <c r="K130" s="39">
        <v>35.787999999999997</v>
      </c>
      <c r="L130" s="40"/>
      <c r="M130" s="37"/>
      <c r="N130" s="40">
        <f>ROUND(L130*K130,2)</f>
        <v>0</v>
      </c>
      <c r="O130" s="37"/>
      <c r="P130" s="37"/>
      <c r="Q130" s="37"/>
    </row>
    <row r="131" spans="1:17" ht="27">
      <c r="A131" s="1"/>
      <c r="B131" s="33"/>
      <c r="C131" s="34" t="s">
        <v>29</v>
      </c>
      <c r="D131" s="34" t="s">
        <v>21</v>
      </c>
      <c r="E131" s="35" t="s">
        <v>59</v>
      </c>
      <c r="F131" s="36" t="s">
        <v>60</v>
      </c>
      <c r="G131" s="37"/>
      <c r="H131" s="37"/>
      <c r="I131" s="37"/>
      <c r="J131" s="38" t="s">
        <v>61</v>
      </c>
      <c r="K131" s="39">
        <v>1</v>
      </c>
      <c r="L131" s="40"/>
      <c r="M131" s="37"/>
      <c r="N131" s="40">
        <f>ROUND(L131*K131,2)</f>
        <v>0</v>
      </c>
      <c r="O131" s="37"/>
      <c r="P131" s="37"/>
      <c r="Q131" s="37"/>
    </row>
    <row r="132" spans="1:17">
      <c r="A132" s="41"/>
      <c r="B132" s="42"/>
      <c r="C132" s="43"/>
      <c r="D132" s="43"/>
      <c r="E132" s="44" t="s">
        <v>25</v>
      </c>
      <c r="F132" s="45" t="s">
        <v>62</v>
      </c>
      <c r="G132" s="46"/>
      <c r="H132" s="46"/>
      <c r="I132" s="46"/>
      <c r="J132" s="43"/>
      <c r="K132" s="44" t="s">
        <v>25</v>
      </c>
      <c r="L132" s="43"/>
      <c r="M132" s="43"/>
      <c r="N132" s="43"/>
      <c r="O132" s="43"/>
      <c r="P132" s="43"/>
      <c r="Q132" s="43"/>
    </row>
    <row r="133" spans="1:17">
      <c r="A133" s="41"/>
      <c r="B133" s="42"/>
      <c r="C133" s="43"/>
      <c r="D133" s="43"/>
      <c r="E133" s="44" t="s">
        <v>25</v>
      </c>
      <c r="F133" s="69" t="s">
        <v>144</v>
      </c>
      <c r="G133" s="46"/>
      <c r="H133" s="46"/>
      <c r="I133" s="46"/>
      <c r="J133" s="43"/>
      <c r="K133" s="44" t="s">
        <v>25</v>
      </c>
      <c r="L133" s="43"/>
      <c r="M133" s="43"/>
      <c r="N133" s="43"/>
      <c r="O133" s="43"/>
      <c r="P133" s="43"/>
      <c r="Q133" s="43"/>
    </row>
    <row r="134" spans="1:17">
      <c r="A134" s="41"/>
      <c r="B134" s="42"/>
      <c r="C134" s="43"/>
      <c r="D134" s="43"/>
      <c r="E134" s="44" t="s">
        <v>25</v>
      </c>
      <c r="F134" s="69" t="s">
        <v>145</v>
      </c>
      <c r="G134" s="46"/>
      <c r="H134" s="46"/>
      <c r="I134" s="46"/>
      <c r="J134" s="43"/>
      <c r="K134" s="44" t="s">
        <v>25</v>
      </c>
      <c r="L134" s="43"/>
      <c r="M134" s="43"/>
      <c r="N134" s="43"/>
      <c r="O134" s="43"/>
      <c r="P134" s="43"/>
      <c r="Q134" s="43"/>
    </row>
    <row r="135" spans="1:17">
      <c r="A135" s="47"/>
      <c r="B135" s="48"/>
      <c r="C135" s="49"/>
      <c r="D135" s="49"/>
      <c r="E135" s="50" t="s">
        <v>25</v>
      </c>
      <c r="F135" s="51" t="s">
        <v>32</v>
      </c>
      <c r="G135" s="52"/>
      <c r="H135" s="52"/>
      <c r="I135" s="52"/>
      <c r="J135" s="49"/>
      <c r="K135" s="53">
        <v>1</v>
      </c>
      <c r="L135" s="49"/>
      <c r="M135" s="49"/>
      <c r="N135" s="49"/>
      <c r="O135" s="49"/>
      <c r="P135" s="49"/>
      <c r="Q135" s="49"/>
    </row>
    <row r="136" spans="1:17">
      <c r="A136" s="54"/>
      <c r="B136" s="55"/>
      <c r="C136" s="56"/>
      <c r="D136" s="56"/>
      <c r="E136" s="57" t="s">
        <v>25</v>
      </c>
      <c r="F136" s="58" t="s">
        <v>28</v>
      </c>
      <c r="G136" s="59"/>
      <c r="H136" s="59"/>
      <c r="I136" s="59"/>
      <c r="J136" s="56"/>
      <c r="K136" s="60">
        <v>1</v>
      </c>
      <c r="L136" s="56"/>
      <c r="M136" s="56"/>
      <c r="N136" s="56"/>
      <c r="O136" s="56"/>
      <c r="P136" s="56"/>
      <c r="Q136" s="56"/>
    </row>
    <row r="137" spans="1:17" ht="15.75">
      <c r="A137" s="24"/>
      <c r="B137" s="25"/>
      <c r="C137" s="26"/>
      <c r="D137" s="30" t="s">
        <v>174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1">
        <f>BK137</f>
        <v>0</v>
      </c>
      <c r="O137" s="32"/>
      <c r="P137" s="32"/>
      <c r="Q137" s="32"/>
    </row>
    <row r="138" spans="1:17">
      <c r="A138" s="1"/>
      <c r="B138" s="33"/>
      <c r="C138" s="34" t="s">
        <v>40</v>
      </c>
      <c r="D138" s="34" t="s">
        <v>21</v>
      </c>
      <c r="E138" s="35" t="s">
        <v>190</v>
      </c>
      <c r="F138" s="36" t="s">
        <v>191</v>
      </c>
      <c r="G138" s="37"/>
      <c r="H138" s="37"/>
      <c r="I138" s="37"/>
      <c r="J138" s="38" t="s">
        <v>68</v>
      </c>
      <c r="K138" s="39">
        <v>51.125</v>
      </c>
      <c r="L138" s="40"/>
      <c r="M138" s="37"/>
      <c r="N138" s="40">
        <f>ROUND(L138*K138,2)</f>
        <v>0</v>
      </c>
      <c r="O138" s="37"/>
      <c r="P138" s="37"/>
      <c r="Q138" s="37"/>
    </row>
    <row r="139" spans="1:17">
      <c r="A139" s="47"/>
      <c r="B139" s="48"/>
      <c r="C139" s="49"/>
      <c r="D139" s="49"/>
      <c r="E139" s="50" t="s">
        <v>25</v>
      </c>
      <c r="F139" s="61" t="s">
        <v>192</v>
      </c>
      <c r="G139" s="52"/>
      <c r="H139" s="52"/>
      <c r="I139" s="52"/>
      <c r="J139" s="49"/>
      <c r="K139" s="53">
        <v>51.125</v>
      </c>
      <c r="L139" s="49"/>
      <c r="M139" s="49"/>
      <c r="N139" s="49"/>
      <c r="O139" s="49"/>
      <c r="P139" s="49"/>
      <c r="Q139" s="49"/>
    </row>
    <row r="140" spans="1:17">
      <c r="A140" s="54"/>
      <c r="B140" s="55"/>
      <c r="C140" s="56"/>
      <c r="D140" s="56"/>
      <c r="E140" s="57" t="s">
        <v>25</v>
      </c>
      <c r="F140" s="58" t="s">
        <v>28</v>
      </c>
      <c r="G140" s="59"/>
      <c r="H140" s="59"/>
      <c r="I140" s="59"/>
      <c r="J140" s="56"/>
      <c r="K140" s="60">
        <v>51.125</v>
      </c>
      <c r="L140" s="56"/>
      <c r="M140" s="56"/>
      <c r="N140" s="56"/>
      <c r="O140" s="56"/>
      <c r="P140" s="56"/>
      <c r="Q140" s="56"/>
    </row>
    <row r="141" spans="1:17">
      <c r="A141" s="1"/>
      <c r="B141" s="33"/>
      <c r="C141" s="62" t="s">
        <v>43</v>
      </c>
      <c r="D141" s="62" t="s">
        <v>55</v>
      </c>
      <c r="E141" s="63" t="s">
        <v>193</v>
      </c>
      <c r="F141" s="64" t="s">
        <v>194</v>
      </c>
      <c r="G141" s="65"/>
      <c r="H141" s="65"/>
      <c r="I141" s="65"/>
      <c r="J141" s="66" t="s">
        <v>68</v>
      </c>
      <c r="K141" s="67">
        <v>56.238</v>
      </c>
      <c r="L141" s="68"/>
      <c r="M141" s="65"/>
      <c r="N141" s="68">
        <f>ROUND(L141*K141,2)</f>
        <v>0</v>
      </c>
      <c r="O141" s="37"/>
      <c r="P141" s="37"/>
      <c r="Q141" s="37"/>
    </row>
    <row r="142" spans="1:17" ht="15.75">
      <c r="A142" s="24"/>
      <c r="B142" s="25"/>
      <c r="C142" s="26"/>
      <c r="D142" s="30" t="s">
        <v>76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70">
        <f>BK142</f>
        <v>0</v>
      </c>
      <c r="O142" s="71"/>
      <c r="P142" s="71"/>
      <c r="Q142" s="71"/>
    </row>
    <row r="143" spans="1:17">
      <c r="A143" s="1"/>
      <c r="B143" s="33"/>
      <c r="C143" s="34" t="s">
        <v>149</v>
      </c>
      <c r="D143" s="34" t="s">
        <v>21</v>
      </c>
      <c r="E143" s="35" t="s">
        <v>195</v>
      </c>
      <c r="F143" s="36" t="s">
        <v>196</v>
      </c>
      <c r="G143" s="37"/>
      <c r="H143" s="37"/>
      <c r="I143" s="37"/>
      <c r="J143" s="38" t="s">
        <v>24</v>
      </c>
      <c r="K143" s="39">
        <v>19.683</v>
      </c>
      <c r="L143" s="40"/>
      <c r="M143" s="37"/>
      <c r="N143" s="40">
        <f>ROUND(L143*K143,2)</f>
        <v>0</v>
      </c>
      <c r="O143" s="37"/>
      <c r="P143" s="37"/>
      <c r="Q143" s="37"/>
    </row>
    <row r="144" spans="1:17">
      <c r="A144" s="41"/>
      <c r="B144" s="42"/>
      <c r="C144" s="43"/>
      <c r="D144" s="43"/>
      <c r="E144" s="44" t="s">
        <v>25</v>
      </c>
      <c r="F144" s="45" t="s">
        <v>197</v>
      </c>
      <c r="G144" s="46"/>
      <c r="H144" s="46"/>
      <c r="I144" s="46"/>
      <c r="J144" s="43"/>
      <c r="K144" s="44" t="s">
        <v>25</v>
      </c>
      <c r="L144" s="43"/>
      <c r="M144" s="43"/>
      <c r="N144" s="43"/>
      <c r="O144" s="43"/>
      <c r="P144" s="43"/>
      <c r="Q144" s="43"/>
    </row>
    <row r="145" spans="1:17">
      <c r="A145" s="47"/>
      <c r="B145" s="48"/>
      <c r="C145" s="49"/>
      <c r="D145" s="49"/>
      <c r="E145" s="50" t="s">
        <v>25</v>
      </c>
      <c r="F145" s="51" t="s">
        <v>198</v>
      </c>
      <c r="G145" s="52"/>
      <c r="H145" s="52"/>
      <c r="I145" s="52"/>
      <c r="J145" s="49"/>
      <c r="K145" s="53">
        <v>19.683</v>
      </c>
      <c r="L145" s="49"/>
      <c r="M145" s="49"/>
      <c r="N145" s="49"/>
      <c r="O145" s="49"/>
      <c r="P145" s="49"/>
      <c r="Q145" s="49"/>
    </row>
    <row r="146" spans="1:17">
      <c r="A146" s="54"/>
      <c r="B146" s="55"/>
      <c r="C146" s="56"/>
      <c r="D146" s="56"/>
      <c r="E146" s="57" t="s">
        <v>25</v>
      </c>
      <c r="F146" s="58" t="s">
        <v>28</v>
      </c>
      <c r="G146" s="59"/>
      <c r="H146" s="59"/>
      <c r="I146" s="59"/>
      <c r="J146" s="56"/>
      <c r="K146" s="60">
        <v>19.683</v>
      </c>
      <c r="L146" s="56"/>
      <c r="M146" s="56"/>
      <c r="N146" s="56"/>
      <c r="O146" s="56"/>
      <c r="P146" s="56"/>
      <c r="Q146" s="56"/>
    </row>
    <row r="147" spans="1:17" ht="15.75">
      <c r="A147" s="24"/>
      <c r="B147" s="25"/>
      <c r="C147" s="26"/>
      <c r="D147" s="30" t="s">
        <v>175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1">
        <f>BK147</f>
        <v>0</v>
      </c>
      <c r="O147" s="32"/>
      <c r="P147" s="32"/>
      <c r="Q147" s="32"/>
    </row>
    <row r="148" spans="1:17">
      <c r="A148" s="1"/>
      <c r="B148" s="33"/>
      <c r="C148" s="34" t="s">
        <v>58</v>
      </c>
      <c r="D148" s="34" t="s">
        <v>21</v>
      </c>
      <c r="E148" s="35" t="s">
        <v>199</v>
      </c>
      <c r="F148" s="36" t="s">
        <v>200</v>
      </c>
      <c r="G148" s="37"/>
      <c r="H148" s="37"/>
      <c r="I148" s="37"/>
      <c r="J148" s="38" t="s">
        <v>74</v>
      </c>
      <c r="K148" s="39">
        <v>32.299999999999997</v>
      </c>
      <c r="L148" s="40"/>
      <c r="M148" s="37"/>
      <c r="N148" s="40">
        <f>ROUND(L148*K148,2)</f>
        <v>0</v>
      </c>
      <c r="O148" s="37"/>
      <c r="P148" s="37"/>
      <c r="Q148" s="37"/>
    </row>
    <row r="149" spans="1:17">
      <c r="A149" s="41"/>
      <c r="B149" s="42"/>
      <c r="C149" s="43"/>
      <c r="D149" s="43"/>
      <c r="E149" s="44" t="s">
        <v>25</v>
      </c>
      <c r="F149" s="45" t="s">
        <v>201</v>
      </c>
      <c r="G149" s="46"/>
      <c r="H149" s="46"/>
      <c r="I149" s="46"/>
      <c r="J149" s="43"/>
      <c r="K149" s="44" t="s">
        <v>25</v>
      </c>
      <c r="L149" s="43"/>
      <c r="M149" s="43"/>
      <c r="N149" s="43"/>
      <c r="O149" s="43"/>
      <c r="P149" s="43"/>
      <c r="Q149" s="43"/>
    </row>
    <row r="150" spans="1:17">
      <c r="A150" s="47"/>
      <c r="B150" s="48"/>
      <c r="C150" s="49"/>
      <c r="D150" s="49"/>
      <c r="E150" s="50" t="s">
        <v>25</v>
      </c>
      <c r="F150" s="51" t="s">
        <v>202</v>
      </c>
      <c r="G150" s="52"/>
      <c r="H150" s="52"/>
      <c r="I150" s="52"/>
      <c r="J150" s="49"/>
      <c r="K150" s="53">
        <v>32.299999999999997</v>
      </c>
      <c r="L150" s="49"/>
      <c r="M150" s="49"/>
      <c r="N150" s="49"/>
      <c r="O150" s="49"/>
      <c r="P150" s="49"/>
      <c r="Q150" s="49"/>
    </row>
    <row r="151" spans="1:17">
      <c r="A151" s="54"/>
      <c r="B151" s="55"/>
      <c r="C151" s="56"/>
      <c r="D151" s="56"/>
      <c r="E151" s="57" t="s">
        <v>25</v>
      </c>
      <c r="F151" s="58" t="s">
        <v>28</v>
      </c>
      <c r="G151" s="59"/>
      <c r="H151" s="59"/>
      <c r="I151" s="59"/>
      <c r="J151" s="56"/>
      <c r="K151" s="60">
        <v>32.299999999999997</v>
      </c>
      <c r="L151" s="56"/>
      <c r="M151" s="56"/>
      <c r="N151" s="56"/>
      <c r="O151" s="56"/>
      <c r="P151" s="56"/>
      <c r="Q151" s="56"/>
    </row>
    <row r="152" spans="1:17">
      <c r="A152" s="1"/>
      <c r="B152" s="33"/>
      <c r="C152" s="62" t="s">
        <v>85</v>
      </c>
      <c r="D152" s="62" t="s">
        <v>55</v>
      </c>
      <c r="E152" s="63" t="s">
        <v>203</v>
      </c>
      <c r="F152" s="64" t="s">
        <v>204</v>
      </c>
      <c r="G152" s="65"/>
      <c r="H152" s="65"/>
      <c r="I152" s="65"/>
      <c r="J152" s="66" t="s">
        <v>101</v>
      </c>
      <c r="K152" s="67">
        <v>35.295000000000002</v>
      </c>
      <c r="L152" s="68"/>
      <c r="M152" s="65"/>
      <c r="N152" s="68">
        <f>ROUND(L152*K152,2)</f>
        <v>0</v>
      </c>
      <c r="O152" s="37"/>
      <c r="P152" s="37"/>
      <c r="Q152" s="37"/>
    </row>
    <row r="153" spans="1:17">
      <c r="A153" s="1"/>
      <c r="B153" s="33"/>
      <c r="C153" s="34" t="s">
        <v>81</v>
      </c>
      <c r="D153" s="34" t="s">
        <v>21</v>
      </c>
      <c r="E153" s="35" t="s">
        <v>205</v>
      </c>
      <c r="F153" s="36" t="s">
        <v>206</v>
      </c>
      <c r="G153" s="37"/>
      <c r="H153" s="37"/>
      <c r="I153" s="37"/>
      <c r="J153" s="38" t="s">
        <v>24</v>
      </c>
      <c r="K153" s="39">
        <v>3.23</v>
      </c>
      <c r="L153" s="40"/>
      <c r="M153" s="37"/>
      <c r="N153" s="40">
        <f>ROUND(L153*K153,2)</f>
        <v>0</v>
      </c>
      <c r="O153" s="37"/>
      <c r="P153" s="37"/>
      <c r="Q153" s="37"/>
    </row>
    <row r="154" spans="1:17">
      <c r="A154" s="47"/>
      <c r="B154" s="48"/>
      <c r="C154" s="49"/>
      <c r="D154" s="49"/>
      <c r="E154" s="50" t="s">
        <v>25</v>
      </c>
      <c r="F154" s="61" t="s">
        <v>207</v>
      </c>
      <c r="G154" s="52"/>
      <c r="H154" s="52"/>
      <c r="I154" s="52"/>
      <c r="J154" s="49"/>
      <c r="K154" s="53">
        <v>3.23</v>
      </c>
      <c r="L154" s="49"/>
      <c r="M154" s="49"/>
      <c r="N154" s="49"/>
      <c r="O154" s="49"/>
      <c r="P154" s="49"/>
      <c r="Q154" s="49"/>
    </row>
    <row r="155" spans="1:17">
      <c r="A155" s="54"/>
      <c r="B155" s="55"/>
      <c r="C155" s="56"/>
      <c r="D155" s="56"/>
      <c r="E155" s="57" t="s">
        <v>25</v>
      </c>
      <c r="F155" s="58" t="s">
        <v>28</v>
      </c>
      <c r="G155" s="59"/>
      <c r="H155" s="59"/>
      <c r="I155" s="59"/>
      <c r="J155" s="56"/>
      <c r="K155" s="60">
        <v>3.23</v>
      </c>
      <c r="L155" s="56"/>
      <c r="M155" s="56"/>
      <c r="N155" s="56"/>
      <c r="O155" s="56"/>
      <c r="P155" s="56"/>
      <c r="Q155" s="56"/>
    </row>
    <row r="156" spans="1:17" ht="15.75">
      <c r="A156" s="24"/>
      <c r="B156" s="25"/>
      <c r="C156" s="26"/>
      <c r="D156" s="30" t="s">
        <v>84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1">
        <f>BK156</f>
        <v>0</v>
      </c>
      <c r="O156" s="32"/>
      <c r="P156" s="32"/>
      <c r="Q156" s="32"/>
    </row>
    <row r="157" spans="1:17">
      <c r="A157" s="1"/>
      <c r="B157" s="33"/>
      <c r="C157" s="34" t="s">
        <v>46</v>
      </c>
      <c r="D157" s="34" t="s">
        <v>21</v>
      </c>
      <c r="E157" s="35" t="s">
        <v>86</v>
      </c>
      <c r="F157" s="36" t="s">
        <v>87</v>
      </c>
      <c r="G157" s="37"/>
      <c r="H157" s="37"/>
      <c r="I157" s="37"/>
      <c r="J157" s="38" t="s">
        <v>49</v>
      </c>
      <c r="K157" s="39">
        <v>72.938000000000002</v>
      </c>
      <c r="L157" s="40"/>
      <c r="M157" s="37"/>
      <c r="N157" s="40">
        <f>ROUND(L157*K157,2)</f>
        <v>0</v>
      </c>
      <c r="O157" s="37"/>
      <c r="P157" s="37"/>
      <c r="Q157" s="37"/>
    </row>
    <row r="158" spans="1:17">
      <c r="A158" s="1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</sheetData>
  <mergeCells count="129">
    <mergeCell ref="F154:I154"/>
    <mergeCell ref="F155:I155"/>
    <mergeCell ref="N156:Q156"/>
    <mergeCell ref="F157:I157"/>
    <mergeCell ref="L157:M157"/>
    <mergeCell ref="N157:Q157"/>
    <mergeCell ref="F151:I151"/>
    <mergeCell ref="F152:I152"/>
    <mergeCell ref="L152:M152"/>
    <mergeCell ref="N152:Q152"/>
    <mergeCell ref="F153:I153"/>
    <mergeCell ref="L153:M153"/>
    <mergeCell ref="N153:Q153"/>
    <mergeCell ref="N147:Q147"/>
    <mergeCell ref="F148:I148"/>
    <mergeCell ref="L148:M148"/>
    <mergeCell ref="N148:Q148"/>
    <mergeCell ref="F149:I149"/>
    <mergeCell ref="F150:I150"/>
    <mergeCell ref="F143:I143"/>
    <mergeCell ref="L143:M143"/>
    <mergeCell ref="N143:Q143"/>
    <mergeCell ref="F144:I144"/>
    <mergeCell ref="F145:I145"/>
    <mergeCell ref="F146:I146"/>
    <mergeCell ref="F139:I139"/>
    <mergeCell ref="F140:I140"/>
    <mergeCell ref="F141:I141"/>
    <mergeCell ref="L141:M141"/>
    <mergeCell ref="N141:Q141"/>
    <mergeCell ref="N142:Q142"/>
    <mergeCell ref="F135:I135"/>
    <mergeCell ref="F136:I136"/>
    <mergeCell ref="N137:Q137"/>
    <mergeCell ref="F138:I138"/>
    <mergeCell ref="L138:M138"/>
    <mergeCell ref="N138:Q138"/>
    <mergeCell ref="F131:I131"/>
    <mergeCell ref="L131:M131"/>
    <mergeCell ref="N131:Q131"/>
    <mergeCell ref="F132:I132"/>
    <mergeCell ref="F133:I133"/>
    <mergeCell ref="F134:I134"/>
    <mergeCell ref="F129:I129"/>
    <mergeCell ref="L129:M129"/>
    <mergeCell ref="N129:Q129"/>
    <mergeCell ref="F130:I130"/>
    <mergeCell ref="L130:M130"/>
    <mergeCell ref="N130:Q130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F121:I121"/>
    <mergeCell ref="F122:I122"/>
    <mergeCell ref="F123:I123"/>
    <mergeCell ref="L123:M123"/>
    <mergeCell ref="N123:Q123"/>
    <mergeCell ref="F124:I124"/>
    <mergeCell ref="F117:I117"/>
    <mergeCell ref="F118:I118"/>
    <mergeCell ref="F119:I119"/>
    <mergeCell ref="L119:M119"/>
    <mergeCell ref="N119:Q119"/>
    <mergeCell ref="F120:I120"/>
    <mergeCell ref="N113:Q113"/>
    <mergeCell ref="N114:Q114"/>
    <mergeCell ref="F115:I115"/>
    <mergeCell ref="L115:M115"/>
    <mergeCell ref="N115:Q115"/>
    <mergeCell ref="F116:I116"/>
    <mergeCell ref="M108:Q108"/>
    <mergeCell ref="M109:Q109"/>
    <mergeCell ref="F111:I111"/>
    <mergeCell ref="L111:M111"/>
    <mergeCell ref="N111:Q111"/>
    <mergeCell ref="N112:Q112"/>
    <mergeCell ref="N93:Q93"/>
    <mergeCell ref="L95:Q95"/>
    <mergeCell ref="C101:Q101"/>
    <mergeCell ref="F103:P103"/>
    <mergeCell ref="F104:P104"/>
    <mergeCell ref="M106:P106"/>
    <mergeCell ref="N86:Q86"/>
    <mergeCell ref="N87:Q87"/>
    <mergeCell ref="N88:Q88"/>
    <mergeCell ref="N89:Q89"/>
    <mergeCell ref="N90:Q90"/>
    <mergeCell ref="N91:Q91"/>
    <mergeCell ref="M78:P78"/>
    <mergeCell ref="M80:Q80"/>
    <mergeCell ref="M81:Q81"/>
    <mergeCell ref="C83:G83"/>
    <mergeCell ref="N83:Q83"/>
    <mergeCell ref="N85:Q85"/>
    <mergeCell ref="H33:J33"/>
    <mergeCell ref="M33:P33"/>
    <mergeCell ref="L35:P35"/>
    <mergeCell ref="C73:Q73"/>
    <mergeCell ref="F75:P75"/>
    <mergeCell ref="F76:P76"/>
    <mergeCell ref="H30:J30"/>
    <mergeCell ref="M30:P30"/>
    <mergeCell ref="H31:J31"/>
    <mergeCell ref="M31:P31"/>
    <mergeCell ref="H32:J32"/>
    <mergeCell ref="M32:P32"/>
    <mergeCell ref="E21:L21"/>
    <mergeCell ref="M24:P24"/>
    <mergeCell ref="M25:P25"/>
    <mergeCell ref="M27:P27"/>
    <mergeCell ref="H29:J29"/>
    <mergeCell ref="M29:P29"/>
    <mergeCell ref="O11:P11"/>
    <mergeCell ref="O12:P12"/>
    <mergeCell ref="O14:P14"/>
    <mergeCell ref="O15:P15"/>
    <mergeCell ref="O17:P17"/>
    <mergeCell ref="O18:P18"/>
    <mergeCell ref="C1:Q1"/>
    <mergeCell ref="F3:P3"/>
    <mergeCell ref="F4:P4"/>
    <mergeCell ref="O6:P6"/>
    <mergeCell ref="O8:P8"/>
    <mergeCell ref="O9:P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severní strana</vt:lpstr>
      <vt:lpstr>východní strana</vt:lpstr>
      <vt:lpstr>jižní strana</vt:lpstr>
      <vt:lpstr>Západní strana</vt:lpstr>
      <vt:lpstr>rekonstrukce dlažby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Hlavac</dc:creator>
  <cp:lastModifiedBy>Ales Hlavac</cp:lastModifiedBy>
  <dcterms:created xsi:type="dcterms:W3CDTF">2017-02-24T17:41:33Z</dcterms:created>
  <dcterms:modified xsi:type="dcterms:W3CDTF">2017-02-24T17:57:30Z</dcterms:modified>
</cp:coreProperties>
</file>