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1"/>
  </bookViews>
  <sheets>
    <sheet name="1. Krycí list rozpočtu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<sst xmlns="http://schemas.openxmlformats.org/spreadsheetml/2006/main" count="182" uniqueCount="121">
  <si>
    <t>KRYCÍ LIST ROZPOČTU</t>
  </si>
  <si>
    <t>Název stavby</t>
  </si>
  <si>
    <t>JKSO</t>
  </si>
  <si>
    <t>Název objektu</t>
  </si>
  <si>
    <t>EČO</t>
  </si>
  <si>
    <t>Název části</t>
  </si>
  <si>
    <t>Vyúčtování dle dohody</t>
  </si>
  <si>
    <t>Místo</t>
  </si>
  <si>
    <t>IČO</t>
  </si>
  <si>
    <t>DRČ</t>
  </si>
  <si>
    <t xml:space="preserve"> </t>
  </si>
  <si>
    <t>Objednávatel</t>
  </si>
  <si>
    <t>Ing. Ludmila Šimůnková</t>
  </si>
  <si>
    <t>Projektant</t>
  </si>
  <si>
    <t>Zhotovitel</t>
  </si>
  <si>
    <t>Rozpočet číslo</t>
  </si>
  <si>
    <t>Zpracoval</t>
  </si>
  <si>
    <t>Dne</t>
  </si>
  <si>
    <t>Položek</t>
  </si>
  <si>
    <t>Měrné a účelové jednotky</t>
  </si>
  <si>
    <t>Počet</t>
  </si>
  <si>
    <t>Náklady / 1 m.j.</t>
  </si>
  <si>
    <t xml:space="preserve">  Rozpočtové náklady v  </t>
  </si>
  <si>
    <t>Kč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</si>
  <si>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</si>
  <si>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</si>
  <si>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</si>
  <si>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</si>
  <si>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</si>
  <si>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</si>
  <si>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</si>
  <si>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</si>
  <si>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</si>
  <si>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</si>
  <si>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</si>
  <si>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</si>
  <si>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</si>
  <si>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</si>
  <si>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</si>
  <si>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Přesun hmot</t>
  </si>
  <si>
    <t>Provozní vlivy</t>
  </si>
  <si>
    <t>"M"</t>
  </si>
  <si>
    <t>Zař.předměty</t>
  </si>
  <si>
    <t>NUS z rozpočtu</t>
  </si>
  <si>
    <t>ZRN ( ř. 1-6 )</t>
  </si>
  <si>
    <t>DN ( ř. 8-11 )</t>
  </si>
  <si>
    <t>NUS ( ř. 13-18 )</t>
  </si>
  <si>
    <t>HZS</t>
  </si>
  <si>
    <t>Kompl. činnost</t>
  </si>
  <si>
    <t>D</t>
  </si>
  <si>
    <t>Celkové náklady</t>
  </si>
  <si>
    <t>Součet 7, 12, 19-22</t>
  </si>
  <si>
    <t>Datum a podpis</t>
  </si>
  <si>
    <t>Razítko</t>
  </si>
  <si>
    <t>15%</t>
  </si>
  <si>
    <t>DPH</t>
  </si>
  <si>
    <t>21%</t>
  </si>
  <si>
    <t>Cena s DPH (ř.23-25)</t>
  </si>
  <si>
    <t>E</t>
  </si>
  <si>
    <t>Přípočty a odpočty</t>
  </si>
  <si>
    <t>Dodávky objednavatele</t>
  </si>
  <si>
    <t>Klouzavá doložka</t>
  </si>
  <si>
    <t>Zvýhodnění + -</t>
  </si>
  <si>
    <t xml:space="preserve">Rozpočet </t>
  </si>
  <si>
    <t xml:space="preserve">Stavba : </t>
  </si>
  <si>
    <t xml:space="preserve">Objekt : </t>
  </si>
  <si>
    <t>P.Č.</t>
  </si>
  <si>
    <t>Zkrácený popis</t>
  </si>
  <si>
    <t>MJ</t>
  </si>
  <si>
    <t>Výměra</t>
  </si>
  <si>
    <t>Cena jednotková</t>
  </si>
  <si>
    <t>Cena celkem</t>
  </si>
  <si>
    <t xml:space="preserve">Práce a dodávky </t>
  </si>
  <si>
    <t>m2</t>
  </si>
  <si>
    <t>kpl</t>
  </si>
  <si>
    <t>elektroinstalační práce (přesuny vypínačů a zásuvek)</t>
  </si>
  <si>
    <t>Celkem</t>
  </si>
  <si>
    <t>Rekonstrukce pracovny</t>
  </si>
  <si>
    <t>Musilova 300 , Praha Šeberov</t>
  </si>
  <si>
    <t>demontáž a uskladnění zařizovacích předmětů do garáže</t>
  </si>
  <si>
    <t>vybourání otvoru kolem okna pracovny</t>
  </si>
  <si>
    <t>demontáž zateplení podloubí</t>
  </si>
  <si>
    <t>vybourání otvoru kolem okna obýváku pro instalaci krbu</t>
  </si>
  <si>
    <t>demontáž podlahy stávající pracovny</t>
  </si>
  <si>
    <t>demontáž 2 oken</t>
  </si>
  <si>
    <t>demontáž dlažby v podloubí</t>
  </si>
  <si>
    <t>demontáž podlahy obýváku</t>
  </si>
  <si>
    <t>demontáž podlahy předsíně</t>
  </si>
  <si>
    <t>vyrovnání podlah v pracovně</t>
  </si>
  <si>
    <t>stavba sloupu pro HS portál</t>
  </si>
  <si>
    <t>úprava a oprava špalety u okna obýváku</t>
  </si>
  <si>
    <t>instalace traverzy včetně nátěru</t>
  </si>
  <si>
    <t>demontáž palubkového stropu v podloubí</t>
  </si>
  <si>
    <t>prodloužení stropu v podloubí k traverze</t>
  </si>
  <si>
    <t>montáž palubek vč. materiálu a nátěru</t>
  </si>
  <si>
    <t>opravy a doplnění štuků - bude upřesněno dle potřeby</t>
  </si>
  <si>
    <t>zkrácení a úprava střechy - odhad - bude účtováno dle skutečnosti</t>
  </si>
  <si>
    <t>oprava klempířských prvků - odhad - bude účtováno dle skutečnosti</t>
  </si>
  <si>
    <t>výstavba zdi nad traverzou</t>
  </si>
  <si>
    <t>výmalba obýváku + předsíně (40) + pracovny vč. krbu (23)</t>
  </si>
  <si>
    <t>instalace podlahového topení - práce a materiál</t>
  </si>
  <si>
    <t>oprava dlažby na terase</t>
  </si>
  <si>
    <t>napojení svodu do dešťové kanalizace</t>
  </si>
  <si>
    <t>montáž keramické dlažby v pracovně</t>
  </si>
  <si>
    <t>keramická dlažba do obýváku - materiál vč. lepidla a spárovačky</t>
  </si>
  <si>
    <t>montáž plovoucí podlahy v obýváku - vč. materiálu na klíč</t>
  </si>
  <si>
    <t>oprava fasády</t>
  </si>
  <si>
    <t>opravy po instalaci HS portálu</t>
  </si>
  <si>
    <t>zednické opravy po instalaci krbu</t>
  </si>
  <si>
    <t>odvoz suti</t>
  </si>
  <si>
    <t>doprava</t>
  </si>
  <si>
    <t>nastěhování a montáž zařizovacích předmětů - obývák</t>
  </si>
  <si>
    <t>nastěhování a montáž zařizovacích předmětů - pracovna</t>
  </si>
  <si>
    <t>nastěhování a montáž zařizovacích předmětů - pokojík</t>
  </si>
  <si>
    <t>D+M SDK v pokojíku (2x protihlukový SDK)</t>
  </si>
  <si>
    <t>dozdění a úprava špalety u dveří do pokojíku</t>
  </si>
  <si>
    <t>oprava špalety po vybouraném oknu v pracovně</t>
  </si>
  <si>
    <t>Stavba:  rozšíření pracovny M300</t>
  </si>
  <si>
    <t>D+M stropního svítidla v pokojíku</t>
  </si>
  <si>
    <t xml:space="preserve">výmalba stropu (10¨a stěn (12) v pokojíku </t>
  </si>
  <si>
    <t>topenářské práce (demontáž radiátoru v pracovně, přesun potrubí, výměna radiátoru v pokojíku) – odhad (bude účtováno dle skutečnosti)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</si>
</sst>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"/>
    <numFmt numFmtId="167" formatCode="#,##0.0"/>
  </numFmts>
  <fonts count="50">
    <font>
      <sz val="10"/>
      <name val="Arial"/>
      <family val="2"/>
    </font>
    <font>
      <b/>
      <sz val="20"/>
      <name val="Arial CE"/>
      <family val="2"/>
    </font>
    <font>
      <b/>
      <sz val="2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color indexed="1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10"/>
      <name val="Arial"/>
      <family val="2"/>
    </font>
    <font>
      <b/>
      <u val="single"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4" fillId="33" borderId="17" xfId="0" applyNumberFormat="1" applyFont="1" applyFill="1" applyBorder="1" applyAlignment="1" applyProtection="1">
      <alignment vertical="center"/>
      <protection/>
    </xf>
    <xf numFmtId="0" fontId="3" fillId="33" borderId="18" xfId="0" applyNumberFormat="1" applyFont="1" applyFill="1" applyBorder="1" applyAlignment="1" applyProtection="1">
      <alignment vertical="center"/>
      <protection/>
    </xf>
    <xf numFmtId="0" fontId="3" fillId="33" borderId="19" xfId="0" applyNumberFormat="1" applyFont="1" applyFill="1" applyBorder="1" applyAlignment="1" applyProtection="1">
      <alignment horizontal="right" vertical="center"/>
      <protection/>
    </xf>
    <xf numFmtId="166" fontId="3" fillId="0" borderId="0" xfId="0" applyNumberFormat="1" applyFont="1" applyFill="1" applyAlignment="1" applyProtection="1">
      <alignment vertical="center"/>
      <protection/>
    </xf>
    <xf numFmtId="166" fontId="3" fillId="33" borderId="17" xfId="0" applyNumberFormat="1" applyFont="1" applyFill="1" applyBorder="1" applyAlignment="1" applyProtection="1">
      <alignment vertical="center"/>
      <protection/>
    </xf>
    <xf numFmtId="0" fontId="3" fillId="33" borderId="19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4" fillId="33" borderId="21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22" xfId="0" applyNumberFormat="1" applyFont="1" applyFill="1" applyBorder="1" applyAlignment="1" applyProtection="1">
      <alignment horizontal="right" vertical="center"/>
      <protection/>
    </xf>
    <xf numFmtId="166" fontId="3" fillId="33" borderId="21" xfId="0" applyNumberFormat="1" applyFont="1" applyFill="1" applyBorder="1" applyAlignment="1" applyProtection="1">
      <alignment vertical="center"/>
      <protection/>
    </xf>
    <xf numFmtId="0" fontId="3" fillId="33" borderId="22" xfId="0" applyNumberFormat="1" applyFont="1" applyFill="1" applyBorder="1" applyAlignment="1" applyProtection="1">
      <alignment vertical="center"/>
      <protection/>
    </xf>
    <xf numFmtId="166" fontId="4" fillId="33" borderId="23" xfId="0" applyNumberFormat="1" applyFont="1" applyFill="1" applyBorder="1" applyAlignment="1" applyProtection="1">
      <alignment vertical="center"/>
      <protection/>
    </xf>
    <xf numFmtId="0" fontId="3" fillId="33" borderId="24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right" vertical="center"/>
      <protection/>
    </xf>
    <xf numFmtId="166" fontId="3" fillId="33" borderId="23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20" xfId="0" applyNumberFormat="1" applyFont="1" applyFill="1" applyBorder="1" applyAlignment="1" applyProtection="1">
      <alignment/>
      <protection/>
    </xf>
    <xf numFmtId="166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166" fontId="3" fillId="0" borderId="26" xfId="0" applyNumberFormat="1" applyFont="1" applyFill="1" applyBorder="1" applyAlignment="1" applyProtection="1">
      <alignment horizontal="left" vertical="center"/>
      <protection/>
    </xf>
    <xf numFmtId="166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28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166" fontId="3" fillId="0" borderId="27" xfId="0" applyNumberFormat="1" applyFont="1" applyFill="1" applyBorder="1" applyAlignment="1" applyProtection="1">
      <alignment vertical="center"/>
      <protection/>
    </xf>
    <xf numFmtId="166" fontId="3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166" fontId="3" fillId="0" borderId="26" xfId="0" applyNumberFormat="1" applyFont="1" applyFill="1" applyBorder="1" applyAlignment="1" applyProtection="1">
      <alignment vertical="center"/>
      <protection/>
    </xf>
    <xf numFmtId="0" fontId="3" fillId="0" borderId="29" xfId="0" applyNumberFormat="1" applyFont="1" applyFill="1" applyBorder="1" applyAlignment="1" applyProtection="1">
      <alignment vertical="center"/>
      <protection/>
    </xf>
    <xf numFmtId="14" fontId="3" fillId="0" borderId="26" xfId="0" applyNumberFormat="1" applyFont="1" applyFill="1" applyBorder="1" applyAlignment="1" applyProtection="1">
      <alignment horizontal="center" vertical="center"/>
      <protection/>
    </xf>
    <xf numFmtId="3" fontId="3" fillId="0" borderId="26" xfId="0" applyNumberFormat="1" applyFont="1" applyFill="1" applyBorder="1" applyAlignment="1" applyProtection="1">
      <alignment horizontal="right" vertical="center"/>
      <protection/>
    </xf>
    <xf numFmtId="0" fontId="3" fillId="0" borderId="30" xfId="0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 applyProtection="1">
      <alignment vertical="center"/>
      <protection/>
    </xf>
    <xf numFmtId="0" fontId="3" fillId="0" borderId="3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6" fillId="0" borderId="33" xfId="0" applyNumberFormat="1" applyFont="1" applyFill="1" applyBorder="1" applyAlignment="1" applyProtection="1">
      <alignment vertical="center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166" fontId="6" fillId="0" borderId="29" xfId="0" applyNumberFormat="1" applyFont="1" applyFill="1" applyBorder="1" applyAlignment="1" applyProtection="1">
      <alignment vertical="center"/>
      <protection/>
    </xf>
    <xf numFmtId="0" fontId="6" fillId="0" borderId="27" xfId="0" applyNumberFormat="1" applyFont="1" applyFill="1" applyBorder="1" applyAlignment="1" applyProtection="1">
      <alignment vertical="center"/>
      <protection/>
    </xf>
    <xf numFmtId="0" fontId="6" fillId="0" borderId="28" xfId="0" applyNumberFormat="1" applyFont="1" applyFill="1" applyBorder="1" applyAlignment="1" applyProtection="1">
      <alignment vertical="center"/>
      <protection/>
    </xf>
    <xf numFmtId="0" fontId="6" fillId="0" borderId="34" xfId="0" applyNumberFormat="1" applyFont="1" applyFill="1" applyBorder="1" applyAlignment="1" applyProtection="1">
      <alignment vertical="center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6" fillId="0" borderId="29" xfId="0" applyNumberFormat="1" applyFont="1" applyFill="1" applyBorder="1" applyAlignment="1" applyProtection="1">
      <alignment horizontal="left" vertical="center"/>
      <protection/>
    </xf>
    <xf numFmtId="0" fontId="6" fillId="0" borderId="28" xfId="0" applyNumberFormat="1" applyFont="1" applyFill="1" applyBorder="1" applyAlignment="1" applyProtection="1">
      <alignment horizontal="left" vertical="center"/>
      <protection/>
    </xf>
    <xf numFmtId="0" fontId="6" fillId="0" borderId="35" xfId="0" applyNumberFormat="1" applyFont="1" applyFill="1" applyBorder="1" applyAlignment="1" applyProtection="1">
      <alignment vertical="center"/>
      <protection/>
    </xf>
    <xf numFmtId="0" fontId="6" fillId="0" borderId="36" xfId="0" applyNumberFormat="1" applyFont="1" applyFill="1" applyBorder="1" applyAlignment="1" applyProtection="1">
      <alignment vertical="center"/>
      <protection/>
    </xf>
    <xf numFmtId="167" fontId="6" fillId="0" borderId="37" xfId="0" applyNumberFormat="1" applyFont="1" applyFill="1" applyBorder="1" applyAlignment="1" applyProtection="1">
      <alignment vertical="center"/>
      <protection/>
    </xf>
    <xf numFmtId="3" fontId="6" fillId="0" borderId="38" xfId="0" applyNumberFormat="1" applyFont="1" applyFill="1" applyBorder="1" applyAlignment="1" applyProtection="1">
      <alignment vertical="center"/>
      <protection/>
    </xf>
    <xf numFmtId="3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vertical="center"/>
      <protection/>
    </xf>
    <xf numFmtId="167" fontId="6" fillId="0" borderId="36" xfId="0" applyNumberFormat="1" applyFont="1" applyFill="1" applyBorder="1" applyAlignment="1" applyProtection="1">
      <alignment vertical="center"/>
      <protection/>
    </xf>
    <xf numFmtId="3" fontId="6" fillId="0" borderId="36" xfId="0" applyNumberFormat="1" applyFont="1" applyFill="1" applyBorder="1" applyAlignment="1" applyProtection="1">
      <alignment vertical="center"/>
      <protection/>
    </xf>
    <xf numFmtId="3" fontId="6" fillId="0" borderId="39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166" fontId="8" fillId="0" borderId="11" xfId="0" applyNumberFormat="1" applyFont="1" applyFill="1" applyBorder="1" applyAlignment="1" applyProtection="1">
      <alignment vertical="center"/>
      <protection/>
    </xf>
    <xf numFmtId="166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9" fillId="34" borderId="40" xfId="0" applyNumberFormat="1" applyFont="1" applyFill="1" applyBorder="1" applyAlignment="1" applyProtection="1">
      <alignment horizontal="center" vertical="center"/>
      <protection/>
    </xf>
    <xf numFmtId="0" fontId="7" fillId="34" borderId="41" xfId="0" applyNumberFormat="1" applyFont="1" applyFill="1" applyBorder="1" applyAlignment="1" applyProtection="1">
      <alignment horizontal="center" vertical="center"/>
      <protection/>
    </xf>
    <xf numFmtId="0" fontId="10" fillId="0" borderId="42" xfId="0" applyNumberFormat="1" applyFont="1" applyFill="1" applyBorder="1" applyAlignment="1" applyProtection="1">
      <alignment horizontal="left" vertical="center"/>
      <protection/>
    </xf>
    <xf numFmtId="0" fontId="7" fillId="0" borderId="42" xfId="0" applyNumberFormat="1" applyFont="1" applyFill="1" applyBorder="1" applyAlignment="1" applyProtection="1">
      <alignment horizontal="left" vertical="center"/>
      <protection/>
    </xf>
    <xf numFmtId="0" fontId="7" fillId="0" borderId="43" xfId="0" applyNumberFormat="1" applyFont="1" applyFill="1" applyBorder="1" applyAlignment="1" applyProtection="1">
      <alignment horizontal="left" vertical="center"/>
      <protection/>
    </xf>
    <xf numFmtId="0" fontId="6" fillId="34" borderId="41" xfId="0" applyNumberFormat="1" applyFont="1" applyFill="1" applyBorder="1" applyAlignment="1" applyProtection="1">
      <alignment horizontal="center" vertical="center"/>
      <protection/>
    </xf>
    <xf numFmtId="0" fontId="8" fillId="34" borderId="41" xfId="0" applyNumberFormat="1" applyFont="1" applyFill="1" applyBorder="1" applyAlignment="1" applyProtection="1">
      <alignment vertical="center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1" fillId="0" borderId="26" xfId="0" applyNumberFormat="1" applyFont="1" applyFill="1" applyBorder="1" applyAlignment="1" applyProtection="1">
      <alignment vertical="center"/>
      <protection/>
    </xf>
    <xf numFmtId="3" fontId="6" fillId="0" borderId="27" xfId="0" applyNumberFormat="1" applyFont="1" applyFill="1" applyBorder="1" applyAlignment="1" applyProtection="1">
      <alignment vertical="center"/>
      <protection/>
    </xf>
    <xf numFmtId="3" fontId="6" fillId="0" borderId="34" xfId="0" applyNumberFormat="1" applyFont="1" applyFill="1" applyBorder="1" applyAlignment="1" applyProtection="1">
      <alignment vertical="center"/>
      <protection/>
    </xf>
    <xf numFmtId="0" fontId="11" fillId="0" borderId="27" xfId="0" applyNumberFormat="1" applyFont="1" applyFill="1" applyBorder="1" applyAlignment="1" applyProtection="1">
      <alignment vertical="center"/>
      <protection/>
    </xf>
    <xf numFmtId="0" fontId="11" fillId="0" borderId="28" xfId="0" applyNumberFormat="1" applyFont="1" applyFill="1" applyBorder="1" applyAlignment="1" applyProtection="1">
      <alignment vertical="center"/>
      <protection/>
    </xf>
    <xf numFmtId="166" fontId="11" fillId="0" borderId="27" xfId="0" applyNumberFormat="1" applyFont="1" applyFill="1" applyBorder="1" applyAlignment="1" applyProtection="1">
      <alignment vertical="center"/>
      <protection/>
    </xf>
    <xf numFmtId="10" fontId="5" fillId="0" borderId="27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vertical="center"/>
      <protection/>
    </xf>
    <xf numFmtId="0" fontId="7" fillId="0" borderId="25" xfId="0" applyNumberFormat="1" applyFont="1" applyFill="1" applyBorder="1" applyAlignment="1" applyProtection="1">
      <alignment vertical="center"/>
      <protection/>
    </xf>
    <xf numFmtId="4" fontId="11" fillId="0" borderId="28" xfId="0" applyNumberFormat="1" applyFont="1" applyFill="1" applyBorder="1" applyAlignment="1" applyProtection="1">
      <alignment vertical="center"/>
      <protection/>
    </xf>
    <xf numFmtId="0" fontId="11" fillId="0" borderId="33" xfId="0" applyNumberFormat="1" applyFont="1" applyFill="1" applyBorder="1" applyAlignment="1" applyProtection="1">
      <alignment vertical="center"/>
      <protection/>
    </xf>
    <xf numFmtId="0" fontId="11" fillId="0" borderId="29" xfId="0" applyNumberFormat="1" applyFont="1" applyFill="1" applyBorder="1" applyAlignment="1" applyProtection="1">
      <alignment vertical="center"/>
      <protection/>
    </xf>
    <xf numFmtId="0" fontId="12" fillId="0" borderId="27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vertical="center"/>
      <protection/>
    </xf>
    <xf numFmtId="3" fontId="6" fillId="0" borderId="12" xfId="0" applyNumberFormat="1" applyFont="1" applyFill="1" applyBorder="1" applyAlignment="1" applyProtection="1">
      <alignment vertical="center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38" xfId="0" applyNumberFormat="1" applyFont="1" applyFill="1" applyBorder="1" applyAlignment="1" applyProtection="1">
      <alignment vertical="center"/>
      <protection/>
    </xf>
    <xf numFmtId="0" fontId="11" fillId="0" borderId="36" xfId="0" applyNumberFormat="1" applyFont="1" applyFill="1" applyBorder="1" applyAlignment="1" applyProtection="1">
      <alignment vertical="center"/>
      <protection/>
    </xf>
    <xf numFmtId="0" fontId="11" fillId="0" borderId="37" xfId="0" applyNumberFormat="1" applyFont="1" applyFill="1" applyBorder="1" applyAlignment="1" applyProtection="1">
      <alignment vertical="center"/>
      <protection/>
    </xf>
    <xf numFmtId="166" fontId="12" fillId="0" borderId="27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6" fillId="0" borderId="46" xfId="0" applyNumberFormat="1" applyFont="1" applyFill="1" applyBorder="1" applyAlignment="1" applyProtection="1">
      <alignment vertical="center"/>
      <protection/>
    </xf>
    <xf numFmtId="0" fontId="5" fillId="0" borderId="47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8" fillId="34" borderId="41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22" xfId="0" applyNumberFormat="1" applyFont="1" applyFill="1" applyBorder="1" applyAlignment="1" applyProtection="1">
      <alignment vertical="center"/>
      <protection/>
    </xf>
    <xf numFmtId="0" fontId="6" fillId="0" borderId="21" xfId="0" applyNumberFormat="1" applyFont="1" applyFill="1" applyBorder="1" applyAlignment="1" applyProtection="1">
      <alignment vertical="center"/>
      <protection/>
    </xf>
    <xf numFmtId="167" fontId="5" fillId="0" borderId="0" xfId="0" applyNumberFormat="1" applyFont="1" applyFill="1" applyAlignment="1" applyProtection="1">
      <alignment vertical="center"/>
      <protection/>
    </xf>
    <xf numFmtId="167" fontId="6" fillId="0" borderId="20" xfId="0" applyNumberFormat="1" applyFont="1" applyFill="1" applyBorder="1" applyAlignment="1" applyProtection="1">
      <alignment vertical="center"/>
      <protection/>
    </xf>
    <xf numFmtId="4" fontId="6" fillId="33" borderId="10" xfId="0" applyNumberFormat="1" applyFont="1" applyFill="1" applyBorder="1" applyAlignment="1" applyProtection="1">
      <alignment vertical="center"/>
      <protection/>
    </xf>
    <xf numFmtId="3" fontId="6" fillId="33" borderId="12" xfId="0" applyNumberFormat="1" applyFont="1" applyFill="1" applyBorder="1" applyAlignment="1" applyProtection="1">
      <alignment vertical="center"/>
      <protection/>
    </xf>
    <xf numFmtId="0" fontId="11" fillId="0" borderId="48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11" fillId="0" borderId="24" xfId="0" applyNumberFormat="1" applyFont="1" applyFill="1" applyBorder="1" applyAlignment="1" applyProtection="1">
      <alignment horizontal="left"/>
      <protection/>
    </xf>
    <xf numFmtId="0" fontId="6" fillId="0" borderId="49" xfId="0" applyNumberFormat="1" applyFont="1" applyFill="1" applyBorder="1" applyAlignment="1" applyProtection="1">
      <alignment vertical="center"/>
      <protection/>
    </xf>
    <xf numFmtId="49" fontId="11" fillId="0" borderId="26" xfId="0" applyNumberFormat="1" applyFont="1" applyFill="1" applyBorder="1" applyAlignment="1" applyProtection="1">
      <alignment horizontal="right" vertical="center"/>
      <protection/>
    </xf>
    <xf numFmtId="4" fontId="11" fillId="0" borderId="29" xfId="0" applyNumberFormat="1" applyFont="1" applyFill="1" applyBorder="1" applyAlignment="1" applyProtection="1">
      <alignment vertical="center"/>
      <protection/>
    </xf>
    <xf numFmtId="9" fontId="11" fillId="0" borderId="26" xfId="0" applyNumberFormat="1" applyFont="1" applyFill="1" applyBorder="1" applyAlignment="1" applyProtection="1">
      <alignment vertical="center"/>
      <protection/>
    </xf>
    <xf numFmtId="4" fontId="6" fillId="0" borderId="27" xfId="0" applyNumberFormat="1" applyFont="1" applyFill="1" applyBorder="1" applyAlignment="1" applyProtection="1">
      <alignment vertical="center"/>
      <protection/>
    </xf>
    <xf numFmtId="4" fontId="6" fillId="0" borderId="34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166" fontId="11" fillId="0" borderId="26" xfId="0" applyNumberFormat="1" applyFont="1" applyFill="1" applyBorder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7" fillId="0" borderId="38" xfId="0" applyNumberFormat="1" applyFont="1" applyFill="1" applyBorder="1" applyAlignment="1" applyProtection="1">
      <alignment vertical="center"/>
      <protection/>
    </xf>
    <xf numFmtId="4" fontId="7" fillId="33" borderId="50" xfId="0" applyNumberFormat="1" applyFont="1" applyFill="1" applyBorder="1" applyAlignment="1" applyProtection="1">
      <alignment vertical="center"/>
      <protection/>
    </xf>
    <xf numFmtId="4" fontId="6" fillId="33" borderId="51" xfId="0" applyNumberFormat="1" applyFont="1" applyFill="1" applyBorder="1" applyAlignment="1" applyProtection="1">
      <alignment vertical="center"/>
      <protection/>
    </xf>
    <xf numFmtId="0" fontId="11" fillId="0" borderId="16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7" fillId="0" borderId="52" xfId="0" applyNumberFormat="1" applyFont="1" applyFill="1" applyBorder="1" applyAlignment="1" applyProtection="1">
      <alignment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11" fillId="0" borderId="53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left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6" fillId="0" borderId="54" xfId="0" applyNumberFormat="1" applyFont="1" applyFill="1" applyBorder="1" applyAlignment="1" applyProtection="1">
      <alignment vertical="center"/>
      <protection/>
    </xf>
    <xf numFmtId="0" fontId="11" fillId="0" borderId="55" xfId="0" applyNumberFormat="1" applyFont="1" applyFill="1" applyBorder="1" applyAlignment="1" applyProtection="1">
      <alignment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5" fillId="33" borderId="0" xfId="0" applyNumberFormat="1" applyFont="1" applyFill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5" fillId="35" borderId="56" xfId="0" applyNumberFormat="1" applyFont="1" applyFill="1" applyBorder="1" applyAlignment="1" applyProtection="1">
      <alignment horizontal="center" vertical="center" wrapText="1"/>
      <protection/>
    </xf>
    <xf numFmtId="0" fontId="5" fillId="35" borderId="57" xfId="0" applyNumberFormat="1" applyFont="1" applyFill="1" applyBorder="1" applyAlignment="1" applyProtection="1">
      <alignment horizontal="center" vertical="center" wrapText="1"/>
      <protection/>
    </xf>
    <xf numFmtId="0" fontId="5" fillId="35" borderId="58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center"/>
      <protection/>
    </xf>
    <xf numFmtId="166" fontId="5" fillId="0" borderId="56" xfId="0" applyNumberFormat="1" applyFont="1" applyFill="1" applyBorder="1" applyAlignment="1" applyProtection="1">
      <alignment horizontal="center" vertical="center"/>
      <protection/>
    </xf>
    <xf numFmtId="166" fontId="8" fillId="0" borderId="57" xfId="0" applyNumberFormat="1" applyFont="1" applyFill="1" applyBorder="1" applyAlignment="1" applyProtection="1">
      <alignment horizontal="left" vertical="center" wrapText="1"/>
      <protection/>
    </xf>
    <xf numFmtId="166" fontId="5" fillId="0" borderId="57" xfId="0" applyNumberFormat="1" applyFont="1" applyFill="1" applyBorder="1" applyAlignment="1" applyProtection="1">
      <alignment horizontal="center" vertical="center"/>
      <protection/>
    </xf>
    <xf numFmtId="4" fontId="5" fillId="0" borderId="57" xfId="0" applyNumberFormat="1" applyFont="1" applyFill="1" applyBorder="1" applyAlignment="1" applyProtection="1">
      <alignment horizontal="right" vertical="center"/>
      <protection/>
    </xf>
    <xf numFmtId="4" fontId="5" fillId="0" borderId="57" xfId="0" applyNumberFormat="1" applyFont="1" applyFill="1" applyBorder="1" applyAlignment="1" applyProtection="1">
      <alignment vertical="center"/>
      <protection/>
    </xf>
    <xf numFmtId="4" fontId="5" fillId="0" borderId="58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/>
    </xf>
    <xf numFmtId="166" fontId="5" fillId="0" borderId="57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>
      <alignment/>
    </xf>
    <xf numFmtId="166" fontId="5" fillId="0" borderId="0" xfId="0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left" vertical="top"/>
      <protection/>
    </xf>
    <xf numFmtId="0" fontId="6" fillId="0" borderId="0" xfId="0" applyNumberFormat="1" applyFont="1" applyFill="1" applyAlignment="1" applyProtection="1">
      <alignment horizontal="center" vertical="top"/>
      <protection/>
    </xf>
    <xf numFmtId="4" fontId="6" fillId="0" borderId="0" xfId="0" applyNumberFormat="1" applyFont="1" applyFill="1" applyAlignment="1" applyProtection="1">
      <alignment vertical="top"/>
      <protection/>
    </xf>
    <xf numFmtId="4" fontId="6" fillId="0" borderId="59" xfId="0" applyNumberFormat="1" applyFont="1" applyFill="1" applyBorder="1" applyAlignment="1" applyProtection="1">
      <alignment vertical="top"/>
      <protection/>
    </xf>
    <xf numFmtId="166" fontId="1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" fontId="6" fillId="0" borderId="0" xfId="0" applyNumberFormat="1" applyFont="1" applyFill="1" applyAlignment="1" applyProtection="1">
      <alignment vertical="center"/>
      <protection/>
    </xf>
    <xf numFmtId="4" fontId="6" fillId="34" borderId="26" xfId="0" applyNumberFormat="1" applyFont="1" applyFill="1" applyBorder="1" applyAlignment="1" applyProtection="1">
      <alignment vertical="center"/>
      <protection/>
    </xf>
    <xf numFmtId="166" fontId="5" fillId="6" borderId="57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136" zoomScaleNormal="136" zoomScalePageLayoutView="0" workbookViewId="0" topLeftCell="A44">
      <selection activeCell="P28" sqref="P28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2.57421875" style="0" customWidth="1"/>
    <col min="4" max="4" width="7.57421875" style="0" customWidth="1"/>
    <col min="5" max="5" width="15.8515625" style="0" customWidth="1"/>
    <col min="6" max="6" width="0.85546875" style="0" customWidth="1"/>
    <col min="7" max="7" width="2.140625" style="0" customWidth="1"/>
    <col min="8" max="8" width="2.8515625" style="0" customWidth="1"/>
    <col min="9" max="9" width="11.00390625" style="0" customWidth="1"/>
    <col min="10" max="10" width="14.140625" style="0" customWidth="1"/>
    <col min="11" max="11" width="0.71875" style="0" customWidth="1"/>
    <col min="12" max="12" width="2.421875" style="0" customWidth="1"/>
    <col min="13" max="13" width="4.7109375" style="0" customWidth="1"/>
    <col min="14" max="14" width="12.8515625" style="0" customWidth="1"/>
    <col min="15" max="15" width="6.00390625" style="0" customWidth="1"/>
    <col min="16" max="16" width="16.28125" style="0" customWidth="1"/>
    <col min="17" max="17" width="1.57421875" style="0" customWidth="1"/>
  </cols>
  <sheetData>
    <row r="1" spans="1:17" ht="53.25" customHeight="1">
      <c r="A1" s="1"/>
      <c r="B1" s="2"/>
      <c r="C1" s="2"/>
      <c r="D1" s="2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4"/>
    </row>
    <row r="2" spans="1:17" ht="16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6.5" customHeight="1">
      <c r="A3" s="8"/>
      <c r="B3" s="9" t="s">
        <v>1</v>
      </c>
      <c r="C3" s="9"/>
      <c r="D3" s="9"/>
      <c r="E3" s="10" t="s">
        <v>77</v>
      </c>
      <c r="F3" s="11"/>
      <c r="G3" s="11"/>
      <c r="H3" s="11"/>
      <c r="I3" s="11"/>
      <c r="J3" s="12"/>
      <c r="K3" s="9"/>
      <c r="L3" s="13"/>
      <c r="M3" s="13"/>
      <c r="N3" s="9" t="s">
        <v>2</v>
      </c>
      <c r="O3" s="14"/>
      <c r="P3" s="15"/>
      <c r="Q3" s="16"/>
    </row>
    <row r="4" spans="1:17" ht="16.5" customHeight="1">
      <c r="A4" s="8"/>
      <c r="B4" s="9" t="s">
        <v>3</v>
      </c>
      <c r="C4" s="9"/>
      <c r="D4" s="9"/>
      <c r="E4" s="17" t="s">
        <v>78</v>
      </c>
      <c r="F4" s="18"/>
      <c r="G4" s="18"/>
      <c r="H4" s="18"/>
      <c r="I4" s="18"/>
      <c r="J4" s="19"/>
      <c r="K4" s="9"/>
      <c r="L4" s="13"/>
      <c r="M4" s="13"/>
      <c r="N4" s="9" t="s">
        <v>4</v>
      </c>
      <c r="O4" s="20"/>
      <c r="P4" s="21"/>
      <c r="Q4" s="16"/>
    </row>
    <row r="5" spans="1:17" ht="16.5" customHeight="1">
      <c r="A5" s="8"/>
      <c r="B5" s="9" t="s">
        <v>5</v>
      </c>
      <c r="C5" s="9"/>
      <c r="D5" s="9"/>
      <c r="E5" s="22" t="s">
        <v>6</v>
      </c>
      <c r="F5" s="23"/>
      <c r="G5" s="23"/>
      <c r="H5" s="23"/>
      <c r="I5" s="23"/>
      <c r="J5" s="24"/>
      <c r="K5" s="9"/>
      <c r="L5" s="13"/>
      <c r="M5" s="13"/>
      <c r="N5" s="9" t="s">
        <v>7</v>
      </c>
      <c r="O5" s="25"/>
      <c r="P5" s="26"/>
      <c r="Q5" s="16"/>
    </row>
    <row r="6" spans="1:17" ht="16.5" customHeight="1">
      <c r="A6" s="27"/>
      <c r="B6" s="28"/>
      <c r="C6" s="28"/>
      <c r="D6" s="28"/>
      <c r="E6" s="28"/>
      <c r="F6" s="28"/>
      <c r="G6" s="28"/>
      <c r="H6" s="28"/>
      <c r="I6" s="28"/>
      <c r="J6" s="29"/>
      <c r="K6" s="28"/>
      <c r="L6" s="28"/>
      <c r="M6" s="28"/>
      <c r="N6" s="28" t="s">
        <v>8</v>
      </c>
      <c r="O6" s="28" t="s">
        <v>9</v>
      </c>
      <c r="P6" s="28"/>
      <c r="Q6" s="30"/>
    </row>
    <row r="7" spans="1:17" ht="16.5" customHeight="1">
      <c r="A7" s="8" t="s">
        <v>10</v>
      </c>
      <c r="B7" s="9" t="s">
        <v>11</v>
      </c>
      <c r="C7" s="9"/>
      <c r="D7" s="9"/>
      <c r="E7" s="14" t="s">
        <v>12</v>
      </c>
      <c r="F7" s="11"/>
      <c r="G7" s="11"/>
      <c r="H7" s="11"/>
      <c r="I7" s="11"/>
      <c r="J7" s="12"/>
      <c r="K7" s="9"/>
      <c r="L7" s="31"/>
      <c r="M7" s="32"/>
      <c r="N7" s="33"/>
      <c r="O7" s="34"/>
      <c r="P7" s="35"/>
      <c r="Q7" s="16"/>
    </row>
    <row r="8" spans="1:17" ht="16.5" customHeight="1">
      <c r="A8" s="8"/>
      <c r="B8" s="9" t="s">
        <v>13</v>
      </c>
      <c r="C8" s="9"/>
      <c r="D8" s="9"/>
      <c r="E8" s="20"/>
      <c r="F8" s="36"/>
      <c r="G8" s="36"/>
      <c r="H8" s="36"/>
      <c r="I8" s="36"/>
      <c r="J8" s="19"/>
      <c r="K8" s="9"/>
      <c r="L8" s="31"/>
      <c r="M8" s="32"/>
      <c r="N8" s="33"/>
      <c r="O8" s="37"/>
      <c r="P8" s="35"/>
      <c r="Q8" s="16"/>
    </row>
    <row r="9" spans="1:17" ht="16.5" customHeight="1">
      <c r="A9" s="8"/>
      <c r="B9" s="9" t="s">
        <v>14</v>
      </c>
      <c r="C9" s="9"/>
      <c r="D9" s="9"/>
      <c r="E9" s="25"/>
      <c r="F9" s="23"/>
      <c r="G9" s="23"/>
      <c r="H9" s="23"/>
      <c r="I9" s="23"/>
      <c r="J9" s="24"/>
      <c r="K9" s="9"/>
      <c r="L9" s="31"/>
      <c r="M9" s="32"/>
      <c r="N9" s="38"/>
      <c r="O9" s="37"/>
      <c r="P9" s="35"/>
      <c r="Q9" s="16"/>
    </row>
    <row r="10" spans="1:17" ht="16.5" customHeight="1">
      <c r="A10" s="27"/>
      <c r="B10" s="28"/>
      <c r="C10" s="28"/>
      <c r="D10" s="28"/>
      <c r="E10" s="28" t="s">
        <v>15</v>
      </c>
      <c r="F10" s="28"/>
      <c r="G10" s="39" t="s">
        <v>16</v>
      </c>
      <c r="H10" s="39"/>
      <c r="I10" s="39"/>
      <c r="J10" s="28"/>
      <c r="K10" s="28"/>
      <c r="L10" s="40"/>
      <c r="M10" s="28"/>
      <c r="N10" s="28" t="s">
        <v>17</v>
      </c>
      <c r="O10" s="28"/>
      <c r="P10" s="28" t="s">
        <v>18</v>
      </c>
      <c r="Q10" s="30"/>
    </row>
    <row r="11" spans="1:17" ht="16.5" customHeight="1">
      <c r="A11" s="8"/>
      <c r="B11" s="9"/>
      <c r="C11" s="9"/>
      <c r="D11" s="9"/>
      <c r="E11" s="41"/>
      <c r="F11" s="9"/>
      <c r="G11" s="37"/>
      <c r="H11" s="42"/>
      <c r="I11" s="35"/>
      <c r="J11" s="9"/>
      <c r="K11" s="9"/>
      <c r="L11" s="13"/>
      <c r="M11" s="31"/>
      <c r="N11" s="43"/>
      <c r="O11" s="9"/>
      <c r="P11" s="44"/>
      <c r="Q11" s="16"/>
    </row>
    <row r="12" spans="1:17" ht="18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3" spans="1:17" ht="22.5" customHeight="1">
      <c r="A13" s="48"/>
      <c r="B13" s="49"/>
      <c r="C13" s="49"/>
      <c r="D13" s="49"/>
      <c r="E13" s="49" t="s">
        <v>19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</row>
    <row r="14" spans="1:17" ht="22.5" customHeight="1">
      <c r="A14" s="51"/>
      <c r="B14" s="52"/>
      <c r="C14" s="52"/>
      <c r="D14" s="52"/>
      <c r="E14" s="53"/>
      <c r="F14" s="52"/>
      <c r="G14" s="54"/>
      <c r="H14" s="52"/>
      <c r="I14" s="52"/>
      <c r="J14" s="53"/>
      <c r="K14" s="55"/>
      <c r="L14" s="54"/>
      <c r="M14" s="52"/>
      <c r="N14" s="52"/>
      <c r="O14" s="53"/>
      <c r="P14" s="53"/>
      <c r="Q14" s="56"/>
    </row>
    <row r="15" spans="1:17" ht="22.5" customHeight="1">
      <c r="A15" s="57"/>
      <c r="B15" s="58" t="s">
        <v>20</v>
      </c>
      <c r="C15" s="58"/>
      <c r="D15" s="59"/>
      <c r="E15" s="54" t="s">
        <v>21</v>
      </c>
      <c r="F15" s="55"/>
      <c r="G15" s="54"/>
      <c r="H15" s="52" t="s">
        <v>20</v>
      </c>
      <c r="I15" s="55"/>
      <c r="J15" s="54" t="s">
        <v>21</v>
      </c>
      <c r="K15" s="55"/>
      <c r="L15" s="54"/>
      <c r="M15" s="52" t="s">
        <v>20</v>
      </c>
      <c r="N15" s="52"/>
      <c r="O15" s="54" t="s">
        <v>21</v>
      </c>
      <c r="P15" s="52"/>
      <c r="Q15" s="56"/>
    </row>
    <row r="16" spans="1:17" ht="22.5" customHeight="1">
      <c r="A16" s="60"/>
      <c r="B16" s="61"/>
      <c r="C16" s="61"/>
      <c r="D16" s="62">
        <v>0</v>
      </c>
      <c r="E16" s="63">
        <v>0</v>
      </c>
      <c r="F16" s="64"/>
      <c r="G16" s="65"/>
      <c r="H16" s="61"/>
      <c r="I16" s="62">
        <v>0</v>
      </c>
      <c r="J16" s="63">
        <v>0</v>
      </c>
      <c r="K16" s="64"/>
      <c r="L16" s="65"/>
      <c r="M16" s="61"/>
      <c r="N16" s="66">
        <v>0</v>
      </c>
      <c r="O16" s="65"/>
      <c r="P16" s="67">
        <v>0</v>
      </c>
      <c r="Q16" s="68"/>
    </row>
    <row r="17" spans="1:17" ht="25.5" customHeight="1">
      <c r="A17" s="69"/>
      <c r="B17" s="70"/>
      <c r="C17" s="70"/>
      <c r="D17" s="70"/>
      <c r="E17" s="70" t="s">
        <v>22</v>
      </c>
      <c r="F17" s="70"/>
      <c r="G17" s="70"/>
      <c r="H17" s="71"/>
      <c r="I17" s="72" t="s">
        <v>23</v>
      </c>
      <c r="J17" s="70"/>
      <c r="K17" s="70"/>
      <c r="L17" s="70"/>
      <c r="M17" s="70"/>
      <c r="N17" s="70"/>
      <c r="O17" s="70"/>
      <c r="P17" s="70"/>
      <c r="Q17" s="73"/>
    </row>
    <row r="18" spans="1:17" ht="25.5" customHeight="1">
      <c r="A18" s="74" t="s">
        <v>24</v>
      </c>
      <c r="B18" s="75"/>
      <c r="C18" s="76" t="s">
        <v>25</v>
      </c>
      <c r="D18" s="77"/>
      <c r="E18" s="77"/>
      <c r="F18" s="78"/>
      <c r="G18" s="74" t="s">
        <v>26</v>
      </c>
      <c r="H18" s="79"/>
      <c r="I18" s="76" t="s">
        <v>27</v>
      </c>
      <c r="J18" s="77"/>
      <c r="K18" s="78"/>
      <c r="L18" s="74" t="s">
        <v>28</v>
      </c>
      <c r="M18" s="80"/>
      <c r="N18" s="76" t="s">
        <v>29</v>
      </c>
      <c r="O18" s="77"/>
      <c r="P18" s="77"/>
      <c r="Q18" s="78"/>
    </row>
    <row r="19" spans="1:17" ht="22.5" customHeight="1">
      <c r="A19" s="81">
        <v>1</v>
      </c>
      <c r="B19" s="82" t="s">
        <v>30</v>
      </c>
      <c r="C19" s="83"/>
      <c r="D19" s="84" t="s">
        <v>31</v>
      </c>
      <c r="E19" s="85"/>
      <c r="F19" s="86"/>
      <c r="G19" s="81">
        <v>8</v>
      </c>
      <c r="H19" s="87" t="s">
        <v>32</v>
      </c>
      <c r="I19" s="88"/>
      <c r="J19" s="85">
        <v>0</v>
      </c>
      <c r="K19" s="86"/>
      <c r="L19" s="81">
        <v>13</v>
      </c>
      <c r="M19" s="89" t="s">
        <v>33</v>
      </c>
      <c r="N19" s="88"/>
      <c r="O19" s="90">
        <v>0.007000000000000001</v>
      </c>
      <c r="P19" s="85"/>
      <c r="Q19" s="86"/>
    </row>
    <row r="20" spans="1:17" ht="22.5" customHeight="1">
      <c r="A20" s="81">
        <v>2</v>
      </c>
      <c r="B20" s="91"/>
      <c r="C20" s="92"/>
      <c r="D20" s="84" t="s">
        <v>34</v>
      </c>
      <c r="E20" s="85" t="s">
        <v>10</v>
      </c>
      <c r="F20" s="86"/>
      <c r="G20" s="81">
        <v>9</v>
      </c>
      <c r="H20" s="87" t="s">
        <v>35</v>
      </c>
      <c r="I20" s="88"/>
      <c r="J20" s="85">
        <v>0</v>
      </c>
      <c r="K20" s="86"/>
      <c r="L20" s="81">
        <v>14</v>
      </c>
      <c r="M20" s="89" t="s">
        <v>36</v>
      </c>
      <c r="N20" s="88"/>
      <c r="O20" s="90">
        <v>0.025</v>
      </c>
      <c r="P20" s="85"/>
      <c r="Q20" s="86"/>
    </row>
    <row r="21" spans="1:17" ht="22.5" customHeight="1">
      <c r="A21" s="81">
        <v>3</v>
      </c>
      <c r="B21" s="82" t="s">
        <v>37</v>
      </c>
      <c r="C21" s="83"/>
      <c r="D21" s="84" t="s">
        <v>31</v>
      </c>
      <c r="E21" s="85"/>
      <c r="F21" s="86"/>
      <c r="G21" s="81">
        <v>10</v>
      </c>
      <c r="H21" s="87" t="s">
        <v>38</v>
      </c>
      <c r="I21" s="88"/>
      <c r="J21" s="85">
        <v>0</v>
      </c>
      <c r="K21" s="86"/>
      <c r="L21" s="81">
        <v>15</v>
      </c>
      <c r="M21" s="89" t="s">
        <v>39</v>
      </c>
      <c r="N21" s="88"/>
      <c r="O21" s="90">
        <v>0.02</v>
      </c>
      <c r="P21" s="85"/>
      <c r="Q21" s="86"/>
    </row>
    <row r="22" spans="1:17" ht="22.5" customHeight="1">
      <c r="A22" s="81">
        <v>4</v>
      </c>
      <c r="B22" s="91"/>
      <c r="C22" s="92"/>
      <c r="D22" s="84" t="s">
        <v>34</v>
      </c>
      <c r="E22" s="85" t="s">
        <v>10</v>
      </c>
      <c r="F22" s="86"/>
      <c r="G22" s="81">
        <v>11</v>
      </c>
      <c r="H22" s="89"/>
      <c r="I22" s="93"/>
      <c r="J22" s="85">
        <v>0</v>
      </c>
      <c r="K22" s="86"/>
      <c r="L22" s="81">
        <v>16</v>
      </c>
      <c r="M22" s="89" t="s">
        <v>40</v>
      </c>
      <c r="N22" s="88"/>
      <c r="O22" s="90">
        <v>0</v>
      </c>
      <c r="P22" s="85"/>
      <c r="Q22" s="86"/>
    </row>
    <row r="23" spans="1:17" ht="22.5" customHeight="1">
      <c r="A23" s="81">
        <v>5</v>
      </c>
      <c r="B23" s="82" t="s">
        <v>41</v>
      </c>
      <c r="C23" s="83"/>
      <c r="D23" s="84" t="s">
        <v>31</v>
      </c>
      <c r="E23" s="85"/>
      <c r="F23" s="86"/>
      <c r="G23" s="94"/>
      <c r="H23" s="95"/>
      <c r="I23" s="88"/>
      <c r="J23" s="85"/>
      <c r="K23" s="86"/>
      <c r="L23" s="81">
        <v>17</v>
      </c>
      <c r="M23" s="89" t="s">
        <v>42</v>
      </c>
      <c r="N23" s="95"/>
      <c r="O23" s="90">
        <v>0</v>
      </c>
      <c r="P23" s="85"/>
      <c r="Q23" s="86"/>
    </row>
    <row r="24" spans="1:17" ht="22.5" customHeight="1">
      <c r="A24" s="81">
        <v>6</v>
      </c>
      <c r="B24" s="91"/>
      <c r="C24" s="92"/>
      <c r="D24" s="84" t="s">
        <v>34</v>
      </c>
      <c r="E24" s="85">
        <v>0</v>
      </c>
      <c r="F24" s="86"/>
      <c r="G24" s="94"/>
      <c r="H24" s="95"/>
      <c r="I24" s="88"/>
      <c r="J24" s="85"/>
      <c r="K24" s="86"/>
      <c r="L24" s="81">
        <v>18</v>
      </c>
      <c r="M24" s="87" t="s">
        <v>43</v>
      </c>
      <c r="N24" s="95"/>
      <c r="O24" s="95"/>
      <c r="P24" s="85">
        <v>0</v>
      </c>
      <c r="Q24" s="86"/>
    </row>
    <row r="25" spans="1:17" ht="22.5" customHeight="1">
      <c r="A25" s="81">
        <v>7</v>
      </c>
      <c r="B25" s="96" t="s">
        <v>44</v>
      </c>
      <c r="C25" s="95"/>
      <c r="D25" s="88"/>
      <c r="E25" s="97">
        <f>Rozpočet!F55</f>
        <v>0</v>
      </c>
      <c r="F25" s="98"/>
      <c r="G25" s="81">
        <v>12</v>
      </c>
      <c r="H25" s="96" t="s">
        <v>45</v>
      </c>
      <c r="I25" s="88"/>
      <c r="J25" s="97">
        <v>0</v>
      </c>
      <c r="K25" s="98"/>
      <c r="L25" s="81">
        <v>19</v>
      </c>
      <c r="M25" s="96" t="s">
        <v>46</v>
      </c>
      <c r="N25" s="95"/>
      <c r="O25" s="95"/>
      <c r="P25" s="97">
        <f>SUM(P19:P24)</f>
        <v>0</v>
      </c>
      <c r="Q25" s="98"/>
    </row>
    <row r="26" spans="1:17" ht="22.5" customHeight="1">
      <c r="A26" s="99">
        <v>20</v>
      </c>
      <c r="B26" s="100" t="s">
        <v>47</v>
      </c>
      <c r="C26" s="101"/>
      <c r="D26" s="102"/>
      <c r="E26" s="63">
        <v>0</v>
      </c>
      <c r="F26" s="68"/>
      <c r="G26" s="99">
        <v>21</v>
      </c>
      <c r="H26" s="100" t="s">
        <v>48</v>
      </c>
      <c r="I26" s="102"/>
      <c r="J26" s="63" t="s">
        <v>10</v>
      </c>
      <c r="K26" s="68"/>
      <c r="L26" s="99">
        <v>22</v>
      </c>
      <c r="M26" s="103"/>
      <c r="N26" s="95"/>
      <c r="O26" s="90">
        <v>0</v>
      </c>
      <c r="P26" s="85"/>
      <c r="Q26" s="68"/>
    </row>
    <row r="27" spans="1:17" ht="24.75" customHeight="1">
      <c r="A27" s="48" t="s">
        <v>13</v>
      </c>
      <c r="B27" s="104"/>
      <c r="C27" s="104"/>
      <c r="D27" s="104"/>
      <c r="E27" s="105"/>
      <c r="F27" s="106"/>
      <c r="G27" s="107"/>
      <c r="H27" s="105"/>
      <c r="I27" s="104"/>
      <c r="J27" s="105"/>
      <c r="K27" s="108"/>
      <c r="L27" s="74" t="s">
        <v>49</v>
      </c>
      <c r="M27" s="109"/>
      <c r="N27" s="76" t="s">
        <v>50</v>
      </c>
      <c r="O27" s="77"/>
      <c r="P27" s="77"/>
      <c r="Q27" s="78"/>
    </row>
    <row r="28" spans="1:17" ht="22.5" customHeight="1">
      <c r="A28" s="110"/>
      <c r="B28" s="111"/>
      <c r="C28" s="111"/>
      <c r="D28" s="111"/>
      <c r="E28" s="111"/>
      <c r="F28" s="112"/>
      <c r="G28" s="113"/>
      <c r="H28" s="111"/>
      <c r="I28" s="111"/>
      <c r="J28" s="114"/>
      <c r="K28" s="115"/>
      <c r="L28" s="81">
        <v>23</v>
      </c>
      <c r="M28" s="87" t="s">
        <v>51</v>
      </c>
      <c r="N28" s="95"/>
      <c r="O28" s="95"/>
      <c r="P28" s="116"/>
      <c r="Q28" s="117"/>
    </row>
    <row r="29" spans="1:17" ht="22.5" customHeight="1">
      <c r="A29" s="118" t="s">
        <v>52</v>
      </c>
      <c r="B29" s="119"/>
      <c r="C29" s="119"/>
      <c r="D29" s="119"/>
      <c r="E29" s="120"/>
      <c r="F29" s="121"/>
      <c r="G29" s="122" t="s">
        <v>53</v>
      </c>
      <c r="H29" s="119"/>
      <c r="I29" s="119"/>
      <c r="J29" s="120"/>
      <c r="K29" s="123"/>
      <c r="L29" s="81">
        <v>24</v>
      </c>
      <c r="M29" s="124" t="s">
        <v>54</v>
      </c>
      <c r="N29" s="125">
        <f>P28</f>
        <v>0</v>
      </c>
      <c r="O29" s="126" t="s">
        <v>55</v>
      </c>
      <c r="P29" s="127">
        <f>N29*0.15</f>
        <v>0</v>
      </c>
      <c r="Q29" s="128"/>
    </row>
    <row r="30" spans="1:17" ht="22.5" customHeight="1">
      <c r="A30" s="129" t="s">
        <v>11</v>
      </c>
      <c r="B30" s="111"/>
      <c r="C30" s="111"/>
      <c r="D30" s="111"/>
      <c r="E30" s="111"/>
      <c r="F30" s="112"/>
      <c r="G30" s="130"/>
      <c r="H30" s="111"/>
      <c r="I30" s="111"/>
      <c r="J30" s="111"/>
      <c r="K30" s="131"/>
      <c r="L30" s="81">
        <v>25</v>
      </c>
      <c r="M30" s="132" t="s">
        <v>56</v>
      </c>
      <c r="N30" s="125"/>
      <c r="O30" s="126" t="s">
        <v>55</v>
      </c>
      <c r="P30" s="127">
        <f>N30*0.2</f>
        <v>0</v>
      </c>
      <c r="Q30" s="128"/>
    </row>
    <row r="31" spans="1:17" ht="22.5" customHeight="1">
      <c r="A31" s="133"/>
      <c r="B31" s="111"/>
      <c r="C31" s="111"/>
      <c r="D31" s="111"/>
      <c r="E31" s="32"/>
      <c r="F31" s="112"/>
      <c r="G31" s="32"/>
      <c r="H31" s="111"/>
      <c r="I31" s="111"/>
      <c r="J31" s="114"/>
      <c r="K31" s="131"/>
      <c r="L31" s="99">
        <v>26</v>
      </c>
      <c r="M31" s="134" t="s">
        <v>57</v>
      </c>
      <c r="N31" s="101"/>
      <c r="O31" s="102"/>
      <c r="P31" s="135">
        <f>SUM(P28:P30)</f>
        <v>0</v>
      </c>
      <c r="Q31" s="136"/>
    </row>
    <row r="32" spans="1:17" ht="26.25" customHeight="1">
      <c r="A32" s="137" t="s">
        <v>52</v>
      </c>
      <c r="B32" s="111"/>
      <c r="C32" s="111"/>
      <c r="D32" s="111"/>
      <c r="E32" s="111"/>
      <c r="F32" s="112"/>
      <c r="G32" s="138" t="s">
        <v>53</v>
      </c>
      <c r="H32" s="111"/>
      <c r="I32" s="111"/>
      <c r="J32" s="111"/>
      <c r="K32" s="131"/>
      <c r="L32" s="74" t="s">
        <v>58</v>
      </c>
      <c r="M32" s="109"/>
      <c r="N32" s="76" t="s">
        <v>59</v>
      </c>
      <c r="O32" s="77"/>
      <c r="P32" s="77"/>
      <c r="Q32" s="78"/>
    </row>
    <row r="33" spans="1:17" ht="22.5" customHeight="1">
      <c r="A33" s="139" t="s">
        <v>14</v>
      </c>
      <c r="B33" s="140"/>
      <c r="C33" s="140"/>
      <c r="D33" s="140"/>
      <c r="E33" s="140"/>
      <c r="F33" s="141"/>
      <c r="G33" s="142"/>
      <c r="H33" s="140"/>
      <c r="I33" s="140"/>
      <c r="J33" s="140"/>
      <c r="K33" s="143"/>
      <c r="L33" s="81">
        <v>27</v>
      </c>
      <c r="M33" s="87" t="s">
        <v>60</v>
      </c>
      <c r="N33" s="95"/>
      <c r="O33" s="95"/>
      <c r="P33" s="85">
        <v>0</v>
      </c>
      <c r="Q33" s="86"/>
    </row>
    <row r="34" spans="1:17" ht="22.5" customHeight="1">
      <c r="A34" s="110"/>
      <c r="B34" s="111"/>
      <c r="C34" s="111"/>
      <c r="D34" s="111"/>
      <c r="E34" s="111"/>
      <c r="F34" s="112"/>
      <c r="G34" s="113"/>
      <c r="H34" s="111"/>
      <c r="I34" s="111"/>
      <c r="J34" s="111"/>
      <c r="K34" s="144"/>
      <c r="L34" s="81">
        <v>28</v>
      </c>
      <c r="M34" s="87" t="s">
        <v>61</v>
      </c>
      <c r="N34" s="95"/>
      <c r="O34" s="95"/>
      <c r="P34" s="85">
        <v>0</v>
      </c>
      <c r="Q34" s="86"/>
    </row>
    <row r="35" spans="1:17" ht="22.5" customHeight="1">
      <c r="A35" s="145" t="s">
        <v>52</v>
      </c>
      <c r="B35" s="146"/>
      <c r="C35" s="146"/>
      <c r="D35" s="146"/>
      <c r="E35" s="146"/>
      <c r="F35" s="147"/>
      <c r="G35" s="148" t="s">
        <v>53</v>
      </c>
      <c r="H35" s="146"/>
      <c r="I35" s="146"/>
      <c r="J35" s="146"/>
      <c r="K35" s="149"/>
      <c r="L35" s="99">
        <v>29</v>
      </c>
      <c r="M35" s="100" t="s">
        <v>62</v>
      </c>
      <c r="N35" s="101"/>
      <c r="O35" s="101"/>
      <c r="P35" s="63">
        <v>0</v>
      </c>
      <c r="Q35" s="68"/>
    </row>
  </sheetData>
  <sheetProtection selectLockedCells="1" selectUnlockedCells="1"/>
  <printOptions verticalCentered="1"/>
  <pageMargins left="0.7875" right="0.7875" top="0.7875" bottom="0.7875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130" zoomScaleNormal="130" zoomScalePageLayoutView="0" workbookViewId="0" topLeftCell="A1">
      <selection activeCell="D21" sqref="D21"/>
    </sheetView>
  </sheetViews>
  <sheetFormatPr defaultColWidth="9.140625" defaultRowHeight="12.75"/>
  <cols>
    <col min="1" max="1" width="4.8515625" style="150" customWidth="1"/>
    <col min="2" max="2" width="45.00390625" style="150" customWidth="1"/>
    <col min="3" max="3" width="5.28125" style="151" customWidth="1"/>
    <col min="4" max="4" width="6.28125" style="150" customWidth="1"/>
    <col min="5" max="5" width="8.7109375" style="150" customWidth="1"/>
    <col min="6" max="6" width="14.8515625" style="150" customWidth="1"/>
  </cols>
  <sheetData>
    <row r="1" spans="1:6" ht="25.5" customHeight="1">
      <c r="A1" s="152" t="s">
        <v>63</v>
      </c>
      <c r="B1" s="153"/>
      <c r="C1" s="154"/>
      <c r="D1" s="153"/>
      <c r="E1" s="153"/>
      <c r="F1" s="153"/>
    </row>
    <row r="2" spans="1:6" ht="12.75" customHeight="1" hidden="1">
      <c r="A2" s="155" t="s">
        <v>64</v>
      </c>
      <c r="B2" s="153"/>
      <c r="C2" s="156"/>
      <c r="D2" s="153"/>
      <c r="E2" s="157"/>
      <c r="F2" s="153"/>
    </row>
    <row r="3" spans="1:6" ht="12.75" customHeight="1" hidden="1">
      <c r="A3" s="155" t="s">
        <v>65</v>
      </c>
      <c r="B3" s="153"/>
      <c r="C3" s="154"/>
      <c r="D3" s="153"/>
      <c r="E3" s="157"/>
      <c r="F3" s="153"/>
    </row>
    <row r="4" spans="1:6" ht="12.75" customHeight="1">
      <c r="A4" s="158" t="s">
        <v>117</v>
      </c>
      <c r="B4" s="155"/>
      <c r="C4" s="154"/>
      <c r="D4" s="153"/>
      <c r="E4" s="157"/>
      <c r="F4" s="153"/>
    </row>
    <row r="5" spans="1:6" ht="9" customHeight="1">
      <c r="A5" s="153"/>
      <c r="B5" s="153"/>
      <c r="C5" s="154"/>
      <c r="D5" s="153"/>
      <c r="E5" s="153"/>
      <c r="F5" s="153"/>
    </row>
    <row r="6" spans="1:6" ht="19.5" customHeight="1">
      <c r="A6" s="159" t="s">
        <v>66</v>
      </c>
      <c r="B6" s="160" t="s">
        <v>67</v>
      </c>
      <c r="C6" s="160" t="s">
        <v>68</v>
      </c>
      <c r="D6" s="160" t="s">
        <v>69</v>
      </c>
      <c r="E6" s="160" t="s">
        <v>70</v>
      </c>
      <c r="F6" s="161" t="s">
        <v>71</v>
      </c>
    </row>
    <row r="7" spans="1:6" ht="17.25" customHeight="1">
      <c r="A7" s="39"/>
      <c r="B7" s="162" t="s">
        <v>72</v>
      </c>
      <c r="C7" s="163"/>
      <c r="D7" s="39"/>
      <c r="E7" s="39"/>
      <c r="F7" s="39"/>
    </row>
    <row r="8" spans="1:6" ht="17.25" customHeight="1">
      <c r="A8" s="39"/>
      <c r="B8" s="162"/>
      <c r="C8" s="163"/>
      <c r="D8" s="39"/>
      <c r="E8" s="39"/>
      <c r="F8" s="39"/>
    </row>
    <row r="9" spans="1:6" s="170" customFormat="1" ht="15.75" customHeight="1">
      <c r="A9" s="164"/>
      <c r="B9" s="165"/>
      <c r="C9" s="166"/>
      <c r="D9" s="167"/>
      <c r="E9" s="168"/>
      <c r="F9" s="169"/>
    </row>
    <row r="10" spans="1:6" s="170" customFormat="1" ht="15.75" customHeight="1">
      <c r="A10" s="164">
        <v>1</v>
      </c>
      <c r="B10" s="171" t="s">
        <v>79</v>
      </c>
      <c r="C10" s="166" t="s">
        <v>74</v>
      </c>
      <c r="D10" s="167">
        <v>1</v>
      </c>
      <c r="E10" s="168"/>
      <c r="F10" s="169">
        <f>D10*E10</f>
        <v>0</v>
      </c>
    </row>
    <row r="11" spans="1:6" s="170" customFormat="1" ht="15.75" customHeight="1">
      <c r="A11" s="164">
        <v>2</v>
      </c>
      <c r="B11" s="171" t="s">
        <v>81</v>
      </c>
      <c r="C11" s="166" t="s">
        <v>73</v>
      </c>
      <c r="D11" s="167">
        <v>20</v>
      </c>
      <c r="E11" s="168"/>
      <c r="F11" s="169">
        <f>D11*E11</f>
        <v>0</v>
      </c>
    </row>
    <row r="12" spans="1:6" s="170" customFormat="1" ht="15.75" customHeight="1">
      <c r="A12" s="164">
        <v>3</v>
      </c>
      <c r="B12" s="171" t="s">
        <v>80</v>
      </c>
      <c r="C12" s="166" t="s">
        <v>74</v>
      </c>
      <c r="D12" s="167">
        <v>1</v>
      </c>
      <c r="E12" s="168"/>
      <c r="F12" s="169">
        <f>D12*E12</f>
        <v>0</v>
      </c>
    </row>
    <row r="13" spans="1:6" s="170" customFormat="1" ht="15.75" customHeight="1">
      <c r="A13" s="164">
        <v>4</v>
      </c>
      <c r="B13" s="171" t="s">
        <v>82</v>
      </c>
      <c r="C13" s="166" t="s">
        <v>74</v>
      </c>
      <c r="D13" s="167">
        <v>1</v>
      </c>
      <c r="E13" s="168"/>
      <c r="F13" s="169">
        <f aca="true" t="shared" si="0" ref="F10:F53">D13*E13</f>
        <v>0</v>
      </c>
    </row>
    <row r="14" spans="1:6" s="172" customFormat="1" ht="15.75" customHeight="1">
      <c r="A14" s="164">
        <v>5</v>
      </c>
      <c r="B14" s="171" t="s">
        <v>84</v>
      </c>
      <c r="C14" s="166" t="s">
        <v>74</v>
      </c>
      <c r="D14" s="167">
        <v>1</v>
      </c>
      <c r="E14" s="168"/>
      <c r="F14" s="169">
        <f>D14*E14</f>
        <v>0</v>
      </c>
    </row>
    <row r="15" spans="1:6" s="170" customFormat="1" ht="15.75" customHeight="1">
      <c r="A15" s="164">
        <v>6</v>
      </c>
      <c r="B15" s="171" t="s">
        <v>83</v>
      </c>
      <c r="C15" s="166" t="s">
        <v>73</v>
      </c>
      <c r="D15" s="167">
        <v>10</v>
      </c>
      <c r="E15" s="168"/>
      <c r="F15" s="169">
        <f>D15*E15</f>
        <v>0</v>
      </c>
    </row>
    <row r="16" spans="1:6" s="170" customFormat="1" ht="15.75" customHeight="1">
      <c r="A16" s="164">
        <v>7</v>
      </c>
      <c r="B16" s="171" t="s">
        <v>85</v>
      </c>
      <c r="C16" s="166" t="s">
        <v>73</v>
      </c>
      <c r="D16" s="167">
        <v>10</v>
      </c>
      <c r="E16" s="168"/>
      <c r="F16" s="169">
        <f>D16*E16</f>
        <v>0</v>
      </c>
    </row>
    <row r="17" spans="1:6" s="170" customFormat="1" ht="15.75" customHeight="1">
      <c r="A17" s="164">
        <v>8</v>
      </c>
      <c r="B17" s="171" t="s">
        <v>86</v>
      </c>
      <c r="C17" s="166" t="s">
        <v>73</v>
      </c>
      <c r="D17" s="167">
        <v>31</v>
      </c>
      <c r="E17" s="168"/>
      <c r="F17" s="169">
        <f t="shared" si="0"/>
        <v>0</v>
      </c>
    </row>
    <row r="18" spans="1:6" s="172" customFormat="1" ht="15.75" customHeight="1">
      <c r="A18" s="164">
        <v>9</v>
      </c>
      <c r="B18" s="171" t="s">
        <v>87</v>
      </c>
      <c r="C18" s="166" t="s">
        <v>73</v>
      </c>
      <c r="D18" s="167">
        <v>5</v>
      </c>
      <c r="E18" s="168"/>
      <c r="F18" s="169">
        <f>D18*E18</f>
        <v>0</v>
      </c>
    </row>
    <row r="19" spans="1:6" s="170" customFormat="1" ht="15.75" customHeight="1">
      <c r="A19" s="164">
        <v>10</v>
      </c>
      <c r="B19" s="171" t="s">
        <v>88</v>
      </c>
      <c r="C19" s="166" t="s">
        <v>73</v>
      </c>
      <c r="D19" s="167">
        <v>22</v>
      </c>
      <c r="E19" s="168"/>
      <c r="F19" s="169">
        <f t="shared" si="0"/>
        <v>0</v>
      </c>
    </row>
    <row r="20" spans="1:6" s="170" customFormat="1" ht="15.75" customHeight="1">
      <c r="A20" s="164">
        <v>11</v>
      </c>
      <c r="B20" s="171" t="s">
        <v>100</v>
      </c>
      <c r="C20" s="166" t="s">
        <v>73</v>
      </c>
      <c r="D20" s="167">
        <v>10</v>
      </c>
      <c r="E20" s="168"/>
      <c r="F20" s="169">
        <f t="shared" si="0"/>
        <v>0</v>
      </c>
    </row>
    <row r="21" spans="1:6" s="170" customFormat="1" ht="21.75" customHeight="1">
      <c r="A21" s="164">
        <v>12</v>
      </c>
      <c r="B21" s="182" t="s">
        <v>120</v>
      </c>
      <c r="C21" s="166" t="s">
        <v>74</v>
      </c>
      <c r="D21" s="167">
        <v>1</v>
      </c>
      <c r="E21" s="168"/>
      <c r="F21" s="169">
        <f t="shared" si="0"/>
        <v>0</v>
      </c>
    </row>
    <row r="22" spans="1:6" s="170" customFormat="1" ht="15.75" customHeight="1">
      <c r="A22" s="164">
        <v>13</v>
      </c>
      <c r="B22" s="171" t="s">
        <v>89</v>
      </c>
      <c r="C22" s="166" t="s">
        <v>74</v>
      </c>
      <c r="D22" s="167">
        <v>1</v>
      </c>
      <c r="E22" s="168"/>
      <c r="F22" s="169">
        <f t="shared" si="0"/>
        <v>0</v>
      </c>
    </row>
    <row r="23" spans="1:6" s="172" customFormat="1" ht="15.75" customHeight="1">
      <c r="A23" s="164">
        <v>14</v>
      </c>
      <c r="B23" s="171" t="s">
        <v>116</v>
      </c>
      <c r="C23" s="166" t="s">
        <v>74</v>
      </c>
      <c r="D23" s="167">
        <v>1</v>
      </c>
      <c r="E23" s="168"/>
      <c r="F23" s="169">
        <f t="shared" si="0"/>
        <v>0</v>
      </c>
    </row>
    <row r="24" spans="1:6" s="170" customFormat="1" ht="15.75" customHeight="1">
      <c r="A24" s="164">
        <v>15</v>
      </c>
      <c r="B24" s="171" t="s">
        <v>115</v>
      </c>
      <c r="C24" s="166" t="s">
        <v>74</v>
      </c>
      <c r="D24" s="167">
        <v>1</v>
      </c>
      <c r="E24" s="168"/>
      <c r="F24" s="169">
        <f>D24*E24</f>
        <v>0</v>
      </c>
    </row>
    <row r="25" spans="1:6" s="170" customFormat="1" ht="15.75" customHeight="1">
      <c r="A25" s="164">
        <v>16</v>
      </c>
      <c r="B25" s="171" t="s">
        <v>90</v>
      </c>
      <c r="C25" s="166" t="s">
        <v>74</v>
      </c>
      <c r="D25" s="167">
        <v>1</v>
      </c>
      <c r="E25" s="168"/>
      <c r="F25" s="169">
        <f>D25*E25</f>
        <v>0</v>
      </c>
    </row>
    <row r="26" spans="1:6" s="170" customFormat="1" ht="15.75" customHeight="1">
      <c r="A26" s="164">
        <v>17</v>
      </c>
      <c r="B26" s="171" t="s">
        <v>108</v>
      </c>
      <c r="C26" s="166" t="s">
        <v>74</v>
      </c>
      <c r="D26" s="167">
        <v>1</v>
      </c>
      <c r="E26" s="168"/>
      <c r="F26" s="169">
        <f>D26*E26</f>
        <v>0</v>
      </c>
    </row>
    <row r="27" spans="1:6" s="170" customFormat="1" ht="15.75" customHeight="1">
      <c r="A27" s="164">
        <v>18</v>
      </c>
      <c r="B27" s="171" t="s">
        <v>91</v>
      </c>
      <c r="C27" s="166" t="s">
        <v>74</v>
      </c>
      <c r="D27" s="167">
        <v>1</v>
      </c>
      <c r="E27" s="168"/>
      <c r="F27" s="169">
        <f>D27*E27</f>
        <v>0</v>
      </c>
    </row>
    <row r="28" spans="1:6" s="170" customFormat="1" ht="15.75" customHeight="1">
      <c r="A28" s="164">
        <v>19</v>
      </c>
      <c r="B28" s="171" t="s">
        <v>92</v>
      </c>
      <c r="C28" s="166" t="s">
        <v>73</v>
      </c>
      <c r="D28" s="167">
        <v>10</v>
      </c>
      <c r="E28" s="168"/>
      <c r="F28" s="169">
        <f>D28*E28</f>
        <v>0</v>
      </c>
    </row>
    <row r="29" spans="1:6" s="170" customFormat="1" ht="15.75" customHeight="1">
      <c r="A29" s="164">
        <v>20</v>
      </c>
      <c r="B29" s="171" t="s">
        <v>98</v>
      </c>
      <c r="C29" s="166" t="s">
        <v>74</v>
      </c>
      <c r="D29" s="167">
        <v>1</v>
      </c>
      <c r="E29" s="168"/>
      <c r="F29" s="169">
        <f>D29*E29</f>
        <v>0</v>
      </c>
    </row>
    <row r="30" spans="1:6" s="170" customFormat="1" ht="15.75" customHeight="1">
      <c r="A30" s="164">
        <v>21</v>
      </c>
      <c r="B30" s="171" t="s">
        <v>93</v>
      </c>
      <c r="C30" s="166" t="s">
        <v>74</v>
      </c>
      <c r="D30" s="167">
        <v>1</v>
      </c>
      <c r="E30" s="168"/>
      <c r="F30" s="169">
        <f aca="true" t="shared" si="1" ref="F30:F37">D30*E30</f>
        <v>0</v>
      </c>
    </row>
    <row r="31" spans="1:6" s="170" customFormat="1" ht="15.75" customHeight="1">
      <c r="A31" s="164">
        <v>22</v>
      </c>
      <c r="B31" s="171" t="s">
        <v>94</v>
      </c>
      <c r="C31" s="166" t="s">
        <v>73</v>
      </c>
      <c r="D31" s="167">
        <v>14</v>
      </c>
      <c r="E31" s="168"/>
      <c r="F31" s="169">
        <f t="shared" si="1"/>
        <v>0</v>
      </c>
    </row>
    <row r="32" spans="1:6" s="170" customFormat="1" ht="15.75" customHeight="1">
      <c r="A32" s="164">
        <v>23</v>
      </c>
      <c r="B32" s="182" t="s">
        <v>75</v>
      </c>
      <c r="C32" s="166" t="s">
        <v>74</v>
      </c>
      <c r="D32" s="167">
        <v>1</v>
      </c>
      <c r="E32" s="168"/>
      <c r="F32" s="169">
        <f t="shared" si="1"/>
        <v>0</v>
      </c>
    </row>
    <row r="33" spans="1:6" s="170" customFormat="1" ht="15.75" customHeight="1">
      <c r="A33" s="164">
        <v>24</v>
      </c>
      <c r="B33" s="171" t="s">
        <v>95</v>
      </c>
      <c r="C33" s="166" t="s">
        <v>73</v>
      </c>
      <c r="D33" s="167">
        <v>0</v>
      </c>
      <c r="E33" s="168"/>
      <c r="F33" s="169">
        <f t="shared" si="1"/>
        <v>0</v>
      </c>
    </row>
    <row r="34" spans="1:6" s="170" customFormat="1" ht="15.75" customHeight="1">
      <c r="A34" s="164">
        <v>25</v>
      </c>
      <c r="B34" s="182" t="s">
        <v>96</v>
      </c>
      <c r="C34" s="166" t="s">
        <v>74</v>
      </c>
      <c r="D34" s="167">
        <v>1</v>
      </c>
      <c r="E34" s="168"/>
      <c r="F34" s="169">
        <f t="shared" si="1"/>
        <v>0</v>
      </c>
    </row>
    <row r="35" spans="1:6" s="170" customFormat="1" ht="15.75" customHeight="1">
      <c r="A35" s="164">
        <v>26</v>
      </c>
      <c r="B35" s="182" t="s">
        <v>97</v>
      </c>
      <c r="C35" s="166" t="s">
        <v>74</v>
      </c>
      <c r="D35" s="167">
        <v>1</v>
      </c>
      <c r="E35" s="168"/>
      <c r="F35" s="169">
        <f t="shared" si="1"/>
        <v>0</v>
      </c>
    </row>
    <row r="36" spans="1:6" s="170" customFormat="1" ht="15.75" customHeight="1">
      <c r="A36" s="164">
        <v>27</v>
      </c>
      <c r="B36" s="171" t="s">
        <v>99</v>
      </c>
      <c r="C36" s="166" t="s">
        <v>73</v>
      </c>
      <c r="D36" s="167">
        <v>63</v>
      </c>
      <c r="E36" s="168"/>
      <c r="F36" s="169">
        <f>D36*E36</f>
        <v>0</v>
      </c>
    </row>
    <row r="37" spans="1:6" s="170" customFormat="1" ht="15.75" customHeight="1">
      <c r="A37" s="164">
        <v>28</v>
      </c>
      <c r="B37" s="171" t="s">
        <v>102</v>
      </c>
      <c r="C37" s="166" t="s">
        <v>74</v>
      </c>
      <c r="D37" s="167">
        <v>1</v>
      </c>
      <c r="E37" s="168"/>
      <c r="F37" s="169">
        <f>D37*E37</f>
        <v>0</v>
      </c>
    </row>
    <row r="38" spans="1:6" s="170" customFormat="1" ht="15.75" customHeight="1">
      <c r="A38" s="164">
        <v>29</v>
      </c>
      <c r="B38" s="171" t="s">
        <v>101</v>
      </c>
      <c r="C38" s="166" t="s">
        <v>74</v>
      </c>
      <c r="D38" s="167">
        <v>1</v>
      </c>
      <c r="E38" s="168"/>
      <c r="F38" s="169">
        <f>D38*E38</f>
        <v>0</v>
      </c>
    </row>
    <row r="39" spans="1:6" s="170" customFormat="1" ht="15.75" customHeight="1">
      <c r="A39" s="164">
        <v>30</v>
      </c>
      <c r="B39" s="171" t="s">
        <v>104</v>
      </c>
      <c r="C39" s="166" t="s">
        <v>73</v>
      </c>
      <c r="D39" s="167">
        <v>22</v>
      </c>
      <c r="E39" s="168"/>
      <c r="F39" s="169">
        <f t="shared" si="0"/>
        <v>0</v>
      </c>
    </row>
    <row r="40" spans="1:6" s="172" customFormat="1" ht="15.75" customHeight="1">
      <c r="A40" s="164">
        <v>31</v>
      </c>
      <c r="B40" s="171" t="s">
        <v>103</v>
      </c>
      <c r="C40" s="166" t="s">
        <v>73</v>
      </c>
      <c r="D40" s="167">
        <v>22</v>
      </c>
      <c r="E40" s="168"/>
      <c r="F40" s="169">
        <f>D40*E40</f>
        <v>0</v>
      </c>
    </row>
    <row r="41" spans="1:6" s="170" customFormat="1" ht="15.75" customHeight="1">
      <c r="A41" s="164">
        <v>32</v>
      </c>
      <c r="B41" s="182" t="s">
        <v>105</v>
      </c>
      <c r="C41" s="166" t="s">
        <v>73</v>
      </c>
      <c r="D41" s="167">
        <v>22</v>
      </c>
      <c r="E41" s="168"/>
      <c r="F41" s="169">
        <f>D41*E41</f>
        <v>0</v>
      </c>
    </row>
    <row r="42" spans="1:6" s="170" customFormat="1" ht="15.75" customHeight="1">
      <c r="A42" s="164">
        <v>33</v>
      </c>
      <c r="B42" s="171" t="s">
        <v>106</v>
      </c>
      <c r="C42" s="166" t="s">
        <v>74</v>
      </c>
      <c r="D42" s="167">
        <v>1</v>
      </c>
      <c r="E42" s="168"/>
      <c r="F42" s="169">
        <f t="shared" si="0"/>
        <v>0</v>
      </c>
    </row>
    <row r="43" spans="1:6" s="170" customFormat="1" ht="15.75" customHeight="1">
      <c r="A43" s="164">
        <v>34</v>
      </c>
      <c r="B43" s="171" t="s">
        <v>107</v>
      </c>
      <c r="C43" s="166" t="s">
        <v>74</v>
      </c>
      <c r="D43" s="167">
        <v>1</v>
      </c>
      <c r="E43" s="168"/>
      <c r="F43" s="169">
        <f t="shared" si="0"/>
        <v>0</v>
      </c>
    </row>
    <row r="44" spans="1:6" s="170" customFormat="1" ht="15.75" customHeight="1">
      <c r="A44" s="164">
        <v>35</v>
      </c>
      <c r="B44" s="171" t="s">
        <v>114</v>
      </c>
      <c r="C44" s="166" t="s">
        <v>73</v>
      </c>
      <c r="D44" s="167">
        <v>10</v>
      </c>
      <c r="E44" s="168"/>
      <c r="F44" s="169">
        <f t="shared" si="0"/>
        <v>0</v>
      </c>
    </row>
    <row r="45" spans="1:6" s="172" customFormat="1" ht="15.75" customHeight="1">
      <c r="A45" s="164">
        <v>36</v>
      </c>
      <c r="B45" s="171" t="s">
        <v>118</v>
      </c>
      <c r="C45" s="166" t="s">
        <v>74</v>
      </c>
      <c r="D45" s="167">
        <v>1</v>
      </c>
      <c r="E45" s="168"/>
      <c r="F45" s="169">
        <f>D45*E45</f>
        <v>0</v>
      </c>
    </row>
    <row r="46" spans="1:6" s="170" customFormat="1" ht="15.75" customHeight="1">
      <c r="A46" s="164">
        <v>37</v>
      </c>
      <c r="B46" s="171" t="s">
        <v>119</v>
      </c>
      <c r="C46" s="166" t="s">
        <v>73</v>
      </c>
      <c r="D46" s="167">
        <v>22</v>
      </c>
      <c r="E46" s="168"/>
      <c r="F46" s="169">
        <f>D46*E46</f>
        <v>0</v>
      </c>
    </row>
    <row r="47" spans="1:6" s="170" customFormat="1" ht="15.75" customHeight="1">
      <c r="A47" s="164">
        <v>38</v>
      </c>
      <c r="B47" s="171" t="s">
        <v>111</v>
      </c>
      <c r="C47" s="166" t="s">
        <v>74</v>
      </c>
      <c r="D47" s="167">
        <v>1</v>
      </c>
      <c r="E47" s="168"/>
      <c r="F47" s="169">
        <f>D47*E47</f>
        <v>0</v>
      </c>
    </row>
    <row r="48" spans="1:6" s="170" customFormat="1" ht="15.75" customHeight="1">
      <c r="A48" s="164">
        <v>39</v>
      </c>
      <c r="B48" s="171" t="s">
        <v>112</v>
      </c>
      <c r="C48" s="166" t="s">
        <v>74</v>
      </c>
      <c r="D48" s="167">
        <v>1</v>
      </c>
      <c r="E48" s="168"/>
      <c r="F48" s="169">
        <f>D48*E48</f>
        <v>0</v>
      </c>
    </row>
    <row r="49" spans="1:6" s="170" customFormat="1" ht="15.75" customHeight="1">
      <c r="A49" s="164">
        <v>40</v>
      </c>
      <c r="B49" s="171" t="s">
        <v>113</v>
      </c>
      <c r="C49" s="166" t="s">
        <v>74</v>
      </c>
      <c r="D49" s="167">
        <v>1</v>
      </c>
      <c r="E49" s="168"/>
      <c r="F49" s="169">
        <f>D49*E49</f>
        <v>0</v>
      </c>
    </row>
    <row r="50" spans="1:6" s="170" customFormat="1" ht="15.75" customHeight="1">
      <c r="A50" s="164">
        <v>41</v>
      </c>
      <c r="B50" s="171" t="s">
        <v>109</v>
      </c>
      <c r="C50" s="166" t="s">
        <v>74</v>
      </c>
      <c r="D50" s="167">
        <v>1</v>
      </c>
      <c r="E50" s="168"/>
      <c r="F50" s="169">
        <f>D50*E50</f>
        <v>0</v>
      </c>
    </row>
    <row r="51" spans="1:6" s="170" customFormat="1" ht="15.75" customHeight="1">
      <c r="A51" s="164">
        <v>42</v>
      </c>
      <c r="B51" s="171" t="s">
        <v>110</v>
      </c>
      <c r="C51" s="166" t="s">
        <v>74</v>
      </c>
      <c r="D51" s="167">
        <v>1</v>
      </c>
      <c r="E51" s="168"/>
      <c r="F51" s="169">
        <f>D51*E51</f>
        <v>0</v>
      </c>
    </row>
    <row r="52" spans="1:6" s="170" customFormat="1" ht="15.75" customHeight="1">
      <c r="A52" s="164">
        <v>43</v>
      </c>
      <c r="B52" s="171"/>
      <c r="C52" s="166" t="s">
        <v>74</v>
      </c>
      <c r="D52" s="167">
        <v>1</v>
      </c>
      <c r="E52" s="168"/>
      <c r="F52" s="169">
        <f>D52*E52</f>
        <v>0</v>
      </c>
    </row>
    <row r="53" spans="1:6" s="170" customFormat="1" ht="15.75" customHeight="1">
      <c r="A53" s="164">
        <v>44</v>
      </c>
      <c r="B53" s="171"/>
      <c r="C53" s="166" t="s">
        <v>74</v>
      </c>
      <c r="D53" s="167">
        <v>1</v>
      </c>
      <c r="E53" s="168"/>
      <c r="F53" s="169">
        <f>D53*E53</f>
        <v>0</v>
      </c>
    </row>
    <row r="54" spans="1:6" ht="15.75" customHeight="1">
      <c r="A54" s="173"/>
      <c r="B54" s="174"/>
      <c r="C54" s="175"/>
      <c r="D54" s="176"/>
      <c r="E54" s="176"/>
      <c r="F54" s="177"/>
    </row>
    <row r="55" spans="1:6" ht="15.75" customHeight="1">
      <c r="A55" s="173"/>
      <c r="B55" s="178" t="s">
        <v>76</v>
      </c>
      <c r="C55" s="179"/>
      <c r="D55" s="180"/>
      <c r="E55" s="180"/>
      <c r="F55" s="181">
        <f>SUM(F9:F54)</f>
        <v>0</v>
      </c>
    </row>
  </sheetData>
  <sheetProtection selectLockedCells="1" selectUnlockedCells="1"/>
  <printOptions/>
  <pageMargins left="1.3097222222222222" right="0.39375" top="0.7944444444444444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Simunkova</dc:creator>
  <cp:keywords/>
  <dc:description/>
  <cp:lastModifiedBy>Ludmila Simunkova</cp:lastModifiedBy>
  <dcterms:created xsi:type="dcterms:W3CDTF">2023-06-02T07:32:38Z</dcterms:created>
  <dcterms:modified xsi:type="dcterms:W3CDTF">2023-06-02T09:34:46Z</dcterms:modified>
  <cp:category/>
  <cp:version/>
  <cp:contentType/>
  <cp:contentStatus/>
</cp:coreProperties>
</file>