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Z:\12 Akce 2023\Veřejné zakázky\Domov pro seniory Háje\03 Poptávky SUB\02 Soubory pro poptávky\ZTI\"/>
    </mc:Choice>
  </mc:AlternateContent>
  <xr:revisionPtr revIDLastSave="0" documentId="14_{49EB3C60-7FDF-4A41-B228-41E3F7B3BB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ti" sheetId="3" r:id="rId1"/>
    <sheet name="UT" sheetId="4" r:id="rId2"/>
    <sheet name="vzt" sheetId="6" r:id="rId3"/>
  </sheets>
  <definedNames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xlnm._FilterDatabase" localSheetId="1" hidden="1">UT!$A$1:$G$37</definedName>
    <definedName name="bghrerr">#REF!</definedName>
    <definedName name="bhvfdgvf">#REF!</definedName>
    <definedName name="celkrozp">#REF!</definedName>
    <definedName name="dfdaf">#REF!</definedName>
    <definedName name="DKGJSDGS">#REF!</definedName>
    <definedName name="dsfbhbg">#REF!</definedName>
    <definedName name="exter1">#REF!</definedName>
    <definedName name="hovno">#REF!</definedName>
    <definedName name="inter1">#REF!</definedName>
    <definedName name="jzzuggt">#REF!</definedName>
    <definedName name="mts">#REF!</definedName>
    <definedName name="obch_sleva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rozvržení_rozp">#REF!</definedName>
    <definedName name="SloupecCC">UT!$G$6</definedName>
    <definedName name="SloupecCisloPol">UT!$B$6</definedName>
    <definedName name="SloupecJC">UT!$F$6</definedName>
    <definedName name="SloupecMJ">UT!$D$6</definedName>
    <definedName name="SloupecMnozstvi">UT!$E$6</definedName>
    <definedName name="SloupecNazPol">UT!$C$6</definedName>
    <definedName name="SloupecPC">UT!$A$6</definedName>
    <definedName name="ssss">#REF!</definedName>
    <definedName name="subslevy">#REF!</definedName>
    <definedName name="sumpok">#REF!</definedName>
    <definedName name="výpočty">#REF!</definedName>
    <definedName name="vystup">#REF!</definedName>
    <definedName name="zahrnsazby">#REF!</definedName>
    <definedName name="zahrnslevy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6" l="1"/>
  <c r="F76" i="6"/>
  <c r="H74" i="6"/>
  <c r="F74" i="6"/>
  <c r="H72" i="6"/>
  <c r="F72" i="6"/>
  <c r="H70" i="6"/>
  <c r="F70" i="6"/>
  <c r="H68" i="6"/>
  <c r="F68" i="6"/>
  <c r="H62" i="6"/>
  <c r="F62" i="6"/>
  <c r="H60" i="6"/>
  <c r="F60" i="6"/>
  <c r="H58" i="6"/>
  <c r="F58" i="6"/>
  <c r="H52" i="6"/>
  <c r="F52" i="6"/>
  <c r="H50" i="6"/>
  <c r="F50" i="6"/>
  <c r="H48" i="6"/>
  <c r="F48" i="6"/>
  <c r="H46" i="6"/>
  <c r="F46" i="6"/>
  <c r="H44" i="6"/>
  <c r="F44" i="6"/>
  <c r="H42" i="6"/>
  <c r="F42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5" i="6"/>
  <c r="F25" i="6"/>
  <c r="H23" i="6"/>
  <c r="F23" i="6"/>
  <c r="H21" i="6"/>
  <c r="F21" i="6"/>
  <c r="H19" i="6"/>
  <c r="F19" i="6"/>
  <c r="H17" i="6"/>
  <c r="F17" i="6"/>
  <c r="BE35" i="4"/>
  <c r="BD35" i="4"/>
  <c r="BC35" i="4"/>
  <c r="BB35" i="4"/>
  <c r="BA35" i="4"/>
  <c r="C35" i="4"/>
  <c r="G34" i="4"/>
  <c r="G33" i="4"/>
  <c r="G32" i="4"/>
  <c r="G31" i="4"/>
  <c r="G30" i="4"/>
  <c r="G29" i="4"/>
  <c r="G28" i="4"/>
  <c r="G27" i="4"/>
  <c r="G26" i="4"/>
  <c r="C24" i="4"/>
  <c r="BE23" i="4"/>
  <c r="BD23" i="4"/>
  <c r="BC23" i="4"/>
  <c r="BA23" i="4"/>
  <c r="G23" i="4"/>
  <c r="BB23" i="4" s="1"/>
  <c r="G22" i="4"/>
  <c r="G21" i="4"/>
  <c r="G20" i="4"/>
  <c r="G19" i="4"/>
  <c r="BE18" i="4"/>
  <c r="BD18" i="4"/>
  <c r="BC18" i="4"/>
  <c r="BA18" i="4"/>
  <c r="G18" i="4"/>
  <c r="BB18" i="4" s="1"/>
  <c r="BE17" i="4"/>
  <c r="BE24" i="4" s="1"/>
  <c r="BD17" i="4"/>
  <c r="BD24" i="4" s="1"/>
  <c r="BC17" i="4"/>
  <c r="BC24" i="4" s="1"/>
  <c r="BB17" i="4"/>
  <c r="BA17" i="4"/>
  <c r="BA24" i="4" s="1"/>
  <c r="G17" i="4"/>
  <c r="BC15" i="4"/>
  <c r="C15" i="4"/>
  <c r="G14" i="4"/>
  <c r="G13" i="4"/>
  <c r="A13" i="4"/>
  <c r="A14" i="4" s="1"/>
  <c r="A17" i="4" s="1"/>
  <c r="A18" i="4" s="1"/>
  <c r="A19" i="4" s="1"/>
  <c r="A20" i="4" s="1"/>
  <c r="A21" i="4" s="1"/>
  <c r="A22" i="4" s="1"/>
  <c r="A23" i="4" s="1"/>
  <c r="A26" i="4" s="1"/>
  <c r="A27" i="4" s="1"/>
  <c r="A28" i="4" s="1"/>
  <c r="A29" i="4" s="1"/>
  <c r="A30" i="4" s="1"/>
  <c r="A31" i="4" s="1"/>
  <c r="A32" i="4" s="1"/>
  <c r="A33" i="4" s="1"/>
  <c r="A34" i="4" s="1"/>
  <c r="G12" i="4"/>
  <c r="A12" i="4"/>
  <c r="BE11" i="4"/>
  <c r="BE15" i="4" s="1"/>
  <c r="BD11" i="4"/>
  <c r="BD15" i="4" s="1"/>
  <c r="BC11" i="4"/>
  <c r="BA11" i="4"/>
  <c r="BA15" i="4" s="1"/>
  <c r="G11" i="4"/>
  <c r="BB11" i="4" s="1"/>
  <c r="BB15" i="4" s="1"/>
  <c r="A11" i="4"/>
  <c r="BC9" i="4"/>
  <c r="BB9" i="4"/>
  <c r="BA9" i="4"/>
  <c r="G9" i="4"/>
  <c r="C9" i="4"/>
  <c r="BE8" i="4"/>
  <c r="BE9" i="4" s="1"/>
  <c r="BD8" i="4"/>
  <c r="BD9" i="4" s="1"/>
  <c r="BC8" i="4"/>
  <c r="BB8" i="4"/>
  <c r="BA8" i="4"/>
  <c r="G8" i="4"/>
  <c r="C4" i="4"/>
  <c r="E69" i="3"/>
  <c r="E68" i="3"/>
  <c r="E67" i="3"/>
  <c r="E66" i="3"/>
  <c r="E65" i="3"/>
  <c r="E64" i="3"/>
  <c r="E63" i="3"/>
  <c r="E62" i="3"/>
  <c r="E61" i="3"/>
  <c r="E59" i="3"/>
  <c r="E58" i="3"/>
  <c r="E57" i="3"/>
  <c r="E56" i="3"/>
  <c r="E55" i="3"/>
  <c r="E54" i="3"/>
  <c r="E53" i="3"/>
  <c r="E52" i="3"/>
  <c r="E50" i="3"/>
  <c r="E49" i="3"/>
  <c r="E48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7" i="3"/>
  <c r="E26" i="3"/>
  <c r="E25" i="3"/>
  <c r="E24" i="3"/>
  <c r="E23" i="3"/>
  <c r="E22" i="3"/>
  <c r="E21" i="3"/>
  <c r="E20" i="3"/>
  <c r="E18" i="3"/>
  <c r="E17" i="3"/>
  <c r="E16" i="3"/>
  <c r="E15" i="3"/>
  <c r="E14" i="3"/>
  <c r="E13" i="3"/>
  <c r="E12" i="3"/>
  <c r="E11" i="3"/>
  <c r="E10" i="3"/>
  <c r="E9" i="3"/>
  <c r="G24" i="4" l="1"/>
  <c r="E45" i="3"/>
  <c r="E71" i="3"/>
  <c r="E73" i="3" s="1"/>
  <c r="BB24" i="4"/>
  <c r="G35" i="4"/>
  <c r="G37" i="4" s="1"/>
  <c r="F79" i="6"/>
  <c r="E88" i="6" s="1"/>
  <c r="H79" i="6"/>
  <c r="E89" i="6" s="1"/>
  <c r="G15" i="4"/>
  <c r="E96" i="6" l="1"/>
</calcChain>
</file>

<file path=xl/sharedStrings.xml><?xml version="1.0" encoding="utf-8"?>
<sst xmlns="http://schemas.openxmlformats.org/spreadsheetml/2006/main" count="348" uniqueCount="233">
  <si>
    <t>MJ</t>
  </si>
  <si>
    <t>kus</t>
  </si>
  <si>
    <t>m2</t>
  </si>
  <si>
    <t>m</t>
  </si>
  <si>
    <t>Odhad investičních nákladů</t>
  </si>
  <si>
    <t>D.1.4      Technika prostředí staveb</t>
  </si>
  <si>
    <t>D.1.4.1   Zdravotně technické instalace</t>
  </si>
  <si>
    <r>
      <rPr>
        <b/>
        <sz val="11"/>
        <color theme="1"/>
        <rFont val="Arial"/>
      </rPr>
      <t xml:space="preserve"> - 3.NP </t>
    </r>
    <r>
      <rPr>
        <b/>
        <sz val="11"/>
        <color rgb="FFFF0000"/>
        <rFont val="Arial"/>
      </rPr>
      <t>- odečet za pokoj č.257</t>
    </r>
  </si>
  <si>
    <t>název položky</t>
  </si>
  <si>
    <t>měrná jednotka</t>
  </si>
  <si>
    <t>množství</t>
  </si>
  <si>
    <t>jednotková cena</t>
  </si>
  <si>
    <t>celkem         cena</t>
  </si>
  <si>
    <t>KANALIZACE</t>
  </si>
  <si>
    <r>
      <rPr>
        <sz val="10"/>
        <color theme="1"/>
        <rFont val="Arial"/>
      </rPr>
      <t xml:space="preserve">plastové potrubí PP - HT </t>
    </r>
    <r>
      <rPr>
        <sz val="10"/>
        <color theme="1"/>
        <rFont val="Symbol"/>
      </rPr>
      <t>Æ</t>
    </r>
    <r>
      <rPr>
        <sz val="10"/>
        <color theme="1"/>
        <rFont val="Arial"/>
      </rPr>
      <t xml:space="preserve"> 40</t>
    </r>
  </si>
  <si>
    <r>
      <rPr>
        <sz val="10"/>
        <color theme="1"/>
        <rFont val="Arial"/>
      </rPr>
      <t xml:space="preserve">plastové potrubí PP - HT </t>
    </r>
    <r>
      <rPr>
        <sz val="10"/>
        <color theme="1"/>
        <rFont val="Symbol"/>
      </rPr>
      <t>Æ</t>
    </r>
    <r>
      <rPr>
        <sz val="10"/>
        <color theme="1"/>
        <rFont val="Arial"/>
      </rPr>
      <t xml:space="preserve"> 50</t>
    </r>
  </si>
  <si>
    <r>
      <rPr>
        <sz val="10"/>
        <color theme="1"/>
        <rFont val="Arial"/>
      </rPr>
      <t xml:space="preserve">plastové potrubí PP - HT </t>
    </r>
    <r>
      <rPr>
        <sz val="10"/>
        <color theme="1"/>
        <rFont val="Symbol"/>
      </rPr>
      <t>Æ</t>
    </r>
    <r>
      <rPr>
        <sz val="10"/>
        <color theme="1"/>
        <rFont val="Arial"/>
      </rPr>
      <t xml:space="preserve"> 75</t>
    </r>
  </si>
  <si>
    <r>
      <rPr>
        <sz val="10"/>
        <color theme="1"/>
        <rFont val="Arial"/>
      </rPr>
      <t xml:space="preserve">plastové potrubí PP - HT </t>
    </r>
    <r>
      <rPr>
        <sz val="10"/>
        <color theme="1"/>
        <rFont val="Symbol"/>
      </rPr>
      <t>Æ</t>
    </r>
    <r>
      <rPr>
        <sz val="10"/>
        <color theme="1"/>
        <rFont val="Arial"/>
      </rPr>
      <t xml:space="preserve"> 110</t>
    </r>
  </si>
  <si>
    <r>
      <rPr>
        <sz val="10"/>
        <color theme="1"/>
        <rFont val="Arial"/>
      </rPr>
      <t xml:space="preserve">odpadní plastové potrubí PP - HT </t>
    </r>
    <r>
      <rPr>
        <sz val="10"/>
        <color theme="1"/>
        <rFont val="Symbol"/>
      </rPr>
      <t>Æ</t>
    </r>
    <r>
      <rPr>
        <sz val="10"/>
        <color theme="1"/>
        <rFont val="Arial"/>
      </rPr>
      <t xml:space="preserve"> 110
(výměna stáv.litiny)</t>
    </r>
  </si>
  <si>
    <r>
      <rPr>
        <sz val="10"/>
        <color theme="1"/>
        <rFont val="Arial"/>
      </rPr>
      <t xml:space="preserve">plastové potrubí pro kondenzát </t>
    </r>
    <r>
      <rPr>
        <sz val="10"/>
        <color theme="1"/>
        <rFont val="Symbol"/>
      </rPr>
      <t>Æ</t>
    </r>
    <r>
      <rPr>
        <sz val="10"/>
        <color theme="1"/>
        <rFont val="Arial"/>
      </rPr>
      <t xml:space="preserve"> 20</t>
    </r>
  </si>
  <si>
    <t>přivzdušňovací hlavice DN 110 - typ HL</t>
  </si>
  <si>
    <t>kpl</t>
  </si>
  <si>
    <t>čistící kus - DN 110 - HT</t>
  </si>
  <si>
    <t>kondenzační sifon HL136 DN 20</t>
  </si>
  <si>
    <r>
      <rPr>
        <sz val="10"/>
        <color theme="1"/>
        <rFont val="Arial"/>
      </rPr>
      <t>WC mísa závěsná, hluboké splachování, vč.upevnění, sedátko snímatelné s poklopem, předstěnový instalační systém pro obezdění, ovládací tlačítko, protihluková a vyrovnávací sada  - (</t>
    </r>
    <r>
      <rPr>
        <b/>
        <sz val="10"/>
        <color theme="1"/>
        <rFont val="Arial"/>
      </rPr>
      <t>WC</t>
    </r>
    <r>
      <rPr>
        <sz val="10"/>
        <color theme="1"/>
        <rFont val="Arial"/>
      </rPr>
      <t>)</t>
    </r>
  </si>
  <si>
    <t>52 -1x (1np)</t>
  </si>
  <si>
    <r>
      <rPr>
        <sz val="10"/>
        <color theme="1"/>
        <rFont val="Arial"/>
      </rPr>
      <t xml:space="preserve">WC závěsné pro </t>
    </r>
    <r>
      <rPr>
        <b/>
        <sz val="10"/>
        <color theme="1"/>
        <rFont val="Arial"/>
      </rPr>
      <t>těl.postižené</t>
    </r>
    <r>
      <rPr>
        <sz val="10"/>
        <color theme="1"/>
        <rFont val="Arial"/>
      </rPr>
      <t>, hluboké splachování, vč.upevnění, sedátko snímatelné s poklopem, předstěnový instal.systém pro obezdění, ovládací tlačítko, protihluková a vyrovnávací sada  - (</t>
    </r>
    <r>
      <rPr>
        <b/>
        <sz val="10"/>
        <color theme="1"/>
        <rFont val="Arial"/>
      </rPr>
      <t>WC(i)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</si>
  <si>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umývadlo</t>
    </r>
    <r>
      <rPr>
        <b/>
        <sz val="10"/>
        <color theme="1"/>
        <rFont val="Arial"/>
      </rPr>
      <t>,</t>
    </r>
    <r>
      <rPr>
        <sz val="10"/>
        <color theme="1"/>
        <rFont val="Arial"/>
      </rPr>
      <t xml:space="preserve"> s otvorem pro baterii uprostřed, vč.zápach.uzávěrky, instalační sada pro umyvadla, manžeta-gum.redukce 32-40  - (</t>
    </r>
    <r>
      <rPr>
        <b/>
        <sz val="10"/>
        <color theme="1"/>
        <rFont val="Arial"/>
      </rPr>
      <t>U</t>
    </r>
    <r>
      <rPr>
        <sz val="10"/>
        <color theme="1"/>
        <rFont val="Arial"/>
      </rPr>
      <t>)</t>
    </r>
  </si>
  <si>
    <t>60 +1x (3np)</t>
  </si>
  <si>
    <r>
      <rPr>
        <sz val="10"/>
        <color theme="1"/>
        <rFont val="Arial"/>
      </rPr>
      <t>umývadlo pro t</t>
    </r>
    <r>
      <rPr>
        <b/>
        <sz val="10"/>
        <color theme="1"/>
        <rFont val="Arial"/>
      </rPr>
      <t>ěl.postižené,</t>
    </r>
    <r>
      <rPr>
        <sz val="10"/>
        <color theme="1"/>
        <rFont val="Arial"/>
      </rPr>
      <t xml:space="preserve"> s otvorem pro baterii uprostřed, vč.zápach.uzávěrky, instalační sada pro umyvadla, manžeta-gum.redukce 32-40  - (</t>
    </r>
    <r>
      <rPr>
        <b/>
        <sz val="10"/>
        <color theme="1"/>
        <rFont val="Arial"/>
      </rPr>
      <t>U(i)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</si>
  <si>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umývátko</t>
    </r>
    <r>
      <rPr>
        <b/>
        <sz val="10"/>
        <color theme="1"/>
        <rFont val="Arial"/>
      </rPr>
      <t>,</t>
    </r>
    <r>
      <rPr>
        <sz val="10"/>
        <color theme="1"/>
        <rFont val="Arial"/>
      </rPr>
      <t xml:space="preserve"> s otvorem pro baterii uprostřed, vč.zápach.uzávěrky, instalační sada pro umyvadla, manžeta-gum.redukce 32-40  - (</t>
    </r>
    <r>
      <rPr>
        <b/>
        <sz val="10"/>
        <color theme="1"/>
        <rFont val="Arial"/>
      </rPr>
      <t>Um</t>
    </r>
    <r>
      <rPr>
        <sz val="10"/>
        <color theme="1"/>
        <rFont val="Arial"/>
      </rPr>
      <t>)</t>
    </r>
  </si>
  <si>
    <r>
      <rPr>
        <sz val="10"/>
        <color theme="1"/>
        <rFont val="Arial"/>
      </rPr>
      <t>sprchový kout s odtokovým žlábkem 800 mm, vč,zápachové uzávěrky nerez  - (</t>
    </r>
    <r>
      <rPr>
        <b/>
        <sz val="10"/>
        <color theme="1"/>
        <rFont val="Arial"/>
      </rPr>
      <t>Sk</t>
    </r>
    <r>
      <rPr>
        <sz val="10"/>
        <color theme="1"/>
        <rFont val="Arial"/>
      </rPr>
      <t>)</t>
    </r>
  </si>
  <si>
    <t>18 -1x (1np)</t>
  </si>
  <si>
    <r>
      <rPr>
        <sz val="10"/>
        <color theme="1"/>
        <rFont val="Arial"/>
      </rPr>
      <t>sprchový kout s odtokovým žlábkem 1.300 mm, vč,zápachové uzávěrky nerez  - (</t>
    </r>
    <r>
      <rPr>
        <b/>
        <sz val="10"/>
        <color theme="1"/>
        <rFont val="Arial"/>
      </rPr>
      <t>Sk</t>
    </r>
    <r>
      <rPr>
        <sz val="10"/>
        <color theme="1"/>
        <rFont val="Arial"/>
      </rPr>
      <t>) pro těl.postižené</t>
    </r>
  </si>
  <si>
    <r>
      <rPr>
        <sz val="10"/>
        <color theme="1"/>
        <rFont val="Arial"/>
      </rPr>
      <t>dřez nerez do kuch.linky vč.sifonu - (</t>
    </r>
    <r>
      <rPr>
        <b/>
        <sz val="10"/>
        <color theme="1"/>
        <rFont val="Arial"/>
      </rPr>
      <t>D</t>
    </r>
    <r>
      <rPr>
        <sz val="10"/>
        <color theme="1"/>
        <rFont val="Arial"/>
      </rPr>
      <t>)</t>
    </r>
  </si>
  <si>
    <t>rušení a vybourání stáv.kanal.potrubí  - do DN 100</t>
  </si>
  <si>
    <r>
      <rPr>
        <sz val="10"/>
        <color theme="1"/>
        <rFont val="Arial"/>
      </rPr>
      <t xml:space="preserve">rušení a vybourání stáv.zařiz.předmětů </t>
    </r>
    <r>
      <rPr>
        <b/>
        <i/>
        <sz val="10"/>
        <color theme="1"/>
        <rFont val="Arial"/>
      </rPr>
      <t>- viz část ARS</t>
    </r>
    <r>
      <rPr>
        <sz val="10"/>
        <color theme="1"/>
        <rFont val="Arial"/>
      </rPr>
      <t xml:space="preserve"> </t>
    </r>
  </si>
  <si>
    <t>zaslepení a ucpání otvorů po stáv.připojení</t>
  </si>
  <si>
    <t>napojení na stáv.odbočky pro připoj.potrubí do DN 110</t>
  </si>
  <si>
    <t>nové napojení na stáv.svislé odpady do DN 110</t>
  </si>
  <si>
    <t>dopojení stáv.zař.předmětů na nové rozvody do DN 50</t>
  </si>
  <si>
    <t>dopojení stáv.odvodu kondenzátu při zpětné montáži klimajednotek do DN 20</t>
  </si>
  <si>
    <t>dopojení stáv.odvodu kondenzátu do sifonu nových umývadel do DN 20</t>
  </si>
  <si>
    <t>zkoušky kanalizačního potrubí</t>
  </si>
  <si>
    <t>pročištění kanalizačního potrubí</t>
  </si>
  <si>
    <t xml:space="preserve">požární manžety při průchodu potrubí DN 50-110 přes požární úseky dle ČSN 730810 odst. 6.2.2. - viz PBŘ    </t>
  </si>
  <si>
    <t>vrtání otvorů do 150 mm</t>
  </si>
  <si>
    <t xml:space="preserve">závěsný systém pro kotvení potrubních systémů  </t>
  </si>
  <si>
    <t xml:space="preserve">stavební a montážní práce a přípomoce pro systém vnitřní kanalizace </t>
  </si>
  <si>
    <t xml:space="preserve">uvedení do provozu, dokumentace skut.provedení </t>
  </si>
  <si>
    <t>kanalizace celkem</t>
  </si>
  <si>
    <t>VODOVOD</t>
  </si>
  <si>
    <t>plastové potrubí  PE-Xa DN 15 vč.izolace</t>
  </si>
  <si>
    <t>plastové potrubí  PE-Xa DN 20 vč.izolace</t>
  </si>
  <si>
    <r>
      <rPr>
        <sz val="10"/>
        <color theme="1"/>
        <rFont val="Arial"/>
      </rPr>
      <t xml:space="preserve">uzavírací ventil DN 20 - </t>
    </r>
    <r>
      <rPr>
        <b/>
        <sz val="10"/>
        <color theme="1"/>
        <rFont val="Arial"/>
      </rPr>
      <t>US(T)</t>
    </r>
  </si>
  <si>
    <r>
      <rPr>
        <sz val="10"/>
        <color theme="1"/>
        <rFont val="Arial"/>
      </rPr>
      <t>ventil rohový pro WC* (</t>
    </r>
    <r>
      <rPr>
        <b/>
        <sz val="10"/>
        <color theme="1"/>
        <rFont val="Arial"/>
      </rPr>
      <t>RVW</t>
    </r>
    <r>
      <rPr>
        <sz val="10"/>
        <color theme="1"/>
        <rFont val="Arial"/>
      </rPr>
      <t xml:space="preserve">)             </t>
    </r>
  </si>
  <si>
    <r>
      <rPr>
        <sz val="10"/>
        <color theme="1"/>
        <rFont val="Arial"/>
      </rPr>
      <t>oddálené pneu či EL splachování (</t>
    </r>
    <r>
      <rPr>
        <b/>
        <sz val="10"/>
        <color theme="1"/>
        <rFont val="Arial"/>
      </rPr>
      <t>RVW(i)</t>
    </r>
    <r>
      <rPr>
        <sz val="10"/>
        <color theme="1"/>
        <rFont val="Arial"/>
      </rPr>
      <t xml:space="preserve">)             </t>
    </r>
  </si>
  <si>
    <r>
      <rPr>
        <sz val="10"/>
        <color theme="1"/>
        <rFont val="Arial"/>
      </rPr>
      <t>ventil rohový pro umývadla a dřezy</t>
    </r>
    <r>
      <rPr>
        <b/>
        <sz val="10"/>
        <color theme="1"/>
        <rFont val="Arial"/>
      </rPr>
      <t xml:space="preserve"> </t>
    </r>
    <r>
      <rPr>
        <sz val="10"/>
        <color theme="1"/>
        <rFont val="Arial"/>
      </rPr>
      <t>(</t>
    </r>
    <r>
      <rPr>
        <b/>
        <sz val="10"/>
        <color theme="1"/>
        <rFont val="Arial"/>
      </rPr>
      <t>RVU</t>
    </r>
    <r>
      <rPr>
        <sz val="10"/>
        <color theme="1"/>
        <rFont val="Arial"/>
      </rPr>
      <t>)</t>
    </r>
  </si>
  <si>
    <t>160 +2x (3np) -2x (1np)</t>
  </si>
  <si>
    <r>
      <rPr>
        <sz val="10"/>
        <color theme="1"/>
        <rFont val="Arial"/>
      </rPr>
      <t>umývadlová baterie stojánková páková (</t>
    </r>
    <r>
      <rPr>
        <b/>
        <sz val="10"/>
        <color theme="1"/>
        <rFont val="Arial"/>
      </rPr>
      <t>UBS</t>
    </r>
    <r>
      <rPr>
        <sz val="10"/>
        <color theme="1"/>
        <rFont val="Arial"/>
      </rPr>
      <t>)
výtok.hubice, včetně automatické výpustě</t>
    </r>
  </si>
  <si>
    <r>
      <rPr>
        <sz val="10"/>
        <color theme="1"/>
        <rFont val="Arial"/>
      </rPr>
      <t>umývadlová baterie stojánková páková (</t>
    </r>
    <r>
      <rPr>
        <b/>
        <sz val="10"/>
        <color theme="1"/>
        <rFont val="Arial"/>
      </rPr>
      <t>UBS(i)</t>
    </r>
    <r>
      <rPr>
        <sz val="10"/>
        <color theme="1"/>
        <rFont val="Arial"/>
      </rPr>
      <t>)
výtok.hubice - pro tělesně postižené</t>
    </r>
  </si>
  <si>
    <r>
      <rPr>
        <sz val="10"/>
        <color theme="1"/>
        <rFont val="Arial"/>
      </rPr>
      <t>umývátková baterie stojánková páková (</t>
    </r>
    <r>
      <rPr>
        <b/>
        <sz val="10"/>
        <color theme="1"/>
        <rFont val="Arial"/>
      </rPr>
      <t>UmBS</t>
    </r>
    <r>
      <rPr>
        <sz val="10"/>
        <color theme="1"/>
        <rFont val="Arial"/>
      </rPr>
      <t>)
výtok.hubice, včetně automatické výpustě</t>
    </r>
  </si>
  <si>
    <r>
      <rPr>
        <sz val="10"/>
        <color theme="1"/>
        <rFont val="Arial"/>
      </rPr>
      <t>sprchová baterie nástěnná páková (</t>
    </r>
    <r>
      <rPr>
        <b/>
        <sz val="10"/>
        <color theme="1"/>
        <rFont val="Arial"/>
      </rPr>
      <t>SBN</t>
    </r>
    <r>
      <rPr>
        <sz val="10"/>
        <color theme="1"/>
        <rFont val="Arial"/>
      </rPr>
      <t>) 
sprchový set (ruční sprcha, sprchová hadice, držák a dešťová hlavice)</t>
    </r>
  </si>
  <si>
    <r>
      <rPr>
        <sz val="10"/>
        <color theme="1"/>
        <rFont val="Arial"/>
      </rPr>
      <t>dřezová baterie stojánková páková (</t>
    </r>
    <r>
      <rPr>
        <b/>
        <sz val="10"/>
        <color theme="1"/>
        <rFont val="Arial"/>
      </rPr>
      <t>DBS</t>
    </r>
    <r>
      <rPr>
        <sz val="10"/>
        <color theme="1"/>
        <rFont val="Arial"/>
      </rPr>
      <t>)
vč.výtokové hubice</t>
    </r>
  </si>
  <si>
    <t>rušení a vybourání stáv.rozvodů vody DN 15-20</t>
  </si>
  <si>
    <t>napojení potrubí na stáv.odbočky SV a TV v instalačních šachtách</t>
  </si>
  <si>
    <t>dopojení stáv.výtok.armatur na nové rozvody do DN 20</t>
  </si>
  <si>
    <t>tlakové zkoušky vodovodního potrubí</t>
  </si>
  <si>
    <t>proplach a desinfekce vodovodního potrubí</t>
  </si>
  <si>
    <t xml:space="preserve">požární ucpávky při průchodu potrubí DN 20 přes požární úseky dle ČSN 730810 odst. 6.2.2. - viz PBŘ       </t>
  </si>
  <si>
    <t>závěsný systém pro kotvení potrubí</t>
  </si>
  <si>
    <t>stavební a montážní práce a přípomoce pro systém vnitřní vodovod</t>
  </si>
  <si>
    <t>vodovod celkem</t>
  </si>
  <si>
    <t>D.1.4.1 - ZTI - CELKEM</t>
  </si>
  <si>
    <t xml:space="preserve">Poznámky:  </t>
  </si>
  <si>
    <t xml:space="preserve">  - v délkách potrubí je započteno ztratné cca 3,0%</t>
  </si>
  <si>
    <t xml:space="preserve">  - jednotková cena obsahuje materiál, montáž i přesun hmot</t>
  </si>
  <si>
    <t xml:space="preserve">  - jednotková cena bourání obsahuje i likvidaci suti a vybouraných hmot</t>
  </si>
  <si>
    <t xml:space="preserve">  - potrubí je agregovaná položka dodávky a montáže vč.tvarovek, fitinek a kotevních prvků</t>
  </si>
  <si>
    <t xml:space="preserve">  - izolace potrubí příslušných profilů (dle vyhlášky č.193/2007) např.pro součinitel </t>
  </si>
  <si>
    <r>
      <rPr>
        <sz val="10"/>
        <color theme="1"/>
        <rFont val="Arial"/>
      </rPr>
      <t xml:space="preserve">    tepelné vodivosti izolace </t>
    </r>
    <r>
      <rPr>
        <sz val="10"/>
        <color theme="1"/>
        <rFont val="Symbol"/>
      </rPr>
      <t></t>
    </r>
    <r>
      <rPr>
        <sz val="10"/>
        <color theme="1"/>
        <rFont val="Arial"/>
      </rPr>
      <t>iz = 0,035 W.m-1.K-1</t>
    </r>
  </si>
  <si>
    <t xml:space="preserve">  - dodávka zavěšených zařizovacích předmětů a baterií je včetně závěsných prvků</t>
  </si>
  <si>
    <t xml:space="preserve">  - nové zařizovací předměty a výtokové baterie budou použity ve shodě</t>
  </si>
  <si>
    <t xml:space="preserve">    s již instalovanými prvky, osazenými v předchozích rekonstrukcích DS</t>
  </si>
  <si>
    <t xml:space="preserve">  - konečná volba zařizovacích předmětů a výtokových armatur však podléhá</t>
  </si>
  <si>
    <t xml:space="preserve">    domluvě investora a hl.architekta stavby</t>
  </si>
  <si>
    <t xml:space="preserve"> *- uzavírací ventily pro nádržky zavěšených WC mís jsou součástí dodávky nádržky</t>
  </si>
  <si>
    <t xml:space="preserve">  - těsnění prostupů mezi P.Ú. a vyústění jednotlivých ZTI instalací z instalačních šachet</t>
  </si>
  <si>
    <t xml:space="preserve">    (samostatných požárních úseků) nutno provést dle ČSN 730810 odst. 6.2.2.</t>
  </si>
  <si>
    <t xml:space="preserve">  - tento výkaz výměr je pouze orientační - podrobnější specifikaci potrubí</t>
  </si>
  <si>
    <t xml:space="preserve">    vč.montážního materiálu a závěsů nutno řešit přípravnou dokumentací stavby</t>
  </si>
  <si>
    <t xml:space="preserve">  - zhotovitel je povinen zkontrolovat úplnost tabulky prvků</t>
  </si>
  <si>
    <t xml:space="preserve">Položkový rozpočet </t>
  </si>
  <si>
    <t>Stavba :</t>
  </si>
  <si>
    <t>Rekonstrukce pokojů na odd.A2</t>
  </si>
  <si>
    <t>Objekt :</t>
  </si>
  <si>
    <t>P.č.</t>
  </si>
  <si>
    <t>Číslo položky</t>
  </si>
  <si>
    <t>Název položky</t>
  </si>
  <si>
    <t>cena / MJ</t>
  </si>
  <si>
    <t>celkem (Kč)</t>
  </si>
  <si>
    <t>Díl:</t>
  </si>
  <si>
    <t>732</t>
  </si>
  <si>
    <t>Strojovny</t>
  </si>
  <si>
    <t>732-02</t>
  </si>
  <si>
    <t>Zkoušky, vyregulování, napouštění, vypuštění systému</t>
  </si>
  <si>
    <t>Celkem za</t>
  </si>
  <si>
    <t>733</t>
  </si>
  <si>
    <t>Rozvod potrubí</t>
  </si>
  <si>
    <t>73311808R00</t>
  </si>
  <si>
    <t>Demont. Potr. oc. závitového do DN 50</t>
  </si>
  <si>
    <t>733111123R00</t>
  </si>
  <si>
    <t>Potrubí závitové bezešvé běžné níz./středotl. DN15 (úprava přípojek)</t>
  </si>
  <si>
    <t xml:space="preserve">m </t>
  </si>
  <si>
    <t>733163103R00</t>
  </si>
  <si>
    <t>Potrubíz měděných trubek D 18x1, nátěr</t>
  </si>
  <si>
    <t>733113114</t>
  </si>
  <si>
    <t>Příplatek za zhotovení přípojky DN15</t>
  </si>
  <si>
    <t>734</t>
  </si>
  <si>
    <t>Armatury</t>
  </si>
  <si>
    <t>734200821R00</t>
  </si>
  <si>
    <t xml:space="preserve">Demontaž armatur závitových,se 2závity, G 1/2 </t>
  </si>
  <si>
    <t>734209113R00</t>
  </si>
  <si>
    <t xml:space="preserve">Montaž armatur závitových,se 2závity, G 1/2 </t>
  </si>
  <si>
    <t>734 20-9015</t>
  </si>
  <si>
    <t>Termostatická hlavice</t>
  </si>
  <si>
    <t>734 20-9128</t>
  </si>
  <si>
    <t>Termostatický ventil rohový 1/2“, nikl</t>
  </si>
  <si>
    <t>734 20-2129</t>
  </si>
  <si>
    <t>Regulační uzavírací šroubení, rohové, nikl, 1/2“</t>
  </si>
  <si>
    <t>734 20-9118</t>
  </si>
  <si>
    <t>Termostatický ventil přímý 1/2“, nikl</t>
  </si>
  <si>
    <t>734 20-2118</t>
  </si>
  <si>
    <t>Regulační uzavírací šroubení, nikl, 1/2“</t>
  </si>
  <si>
    <t>735</t>
  </si>
  <si>
    <t>Otopná tělesa</t>
  </si>
  <si>
    <t>735111810R00</t>
  </si>
  <si>
    <t>Demontáž radiátorů litinových</t>
  </si>
  <si>
    <t>735159230R00</t>
  </si>
  <si>
    <t>Montáž panelových těles 2řadých do délky 1980mm</t>
  </si>
  <si>
    <t>735159310R00</t>
  </si>
  <si>
    <t>Montáž panelových těles 3řadých do délky 1140mm</t>
  </si>
  <si>
    <t>735159320R00</t>
  </si>
  <si>
    <t>Montáž panelových těles 3řadých do délky 1500mm</t>
  </si>
  <si>
    <t>735159330R00</t>
  </si>
  <si>
    <t>Montáž panelových těles 3řadých do délky 1980mm</t>
  </si>
  <si>
    <t>735-05</t>
  </si>
  <si>
    <t>Otopná tělesa panelová rekonstrukce 22-0550160-RO</t>
  </si>
  <si>
    <t>735-12</t>
  </si>
  <si>
    <t>Otopná tělesa panelová rekonstrukce 33-0550070-RO</t>
  </si>
  <si>
    <t>735-14</t>
  </si>
  <si>
    <t>Otopná tělesa panelová rekonstrukce 33-0550120-RO</t>
  </si>
  <si>
    <t>735-16</t>
  </si>
  <si>
    <t>Otopná tělesa panelová rekonstrukce 33-0550160-RO</t>
  </si>
  <si>
    <t>UT Celkem</t>
  </si>
  <si>
    <t>ks</t>
  </si>
  <si>
    <t>kg</t>
  </si>
  <si>
    <t>VÝKAZ VÝMĚR</t>
  </si>
  <si>
    <t xml:space="preserve">Akce: REKONSTRUKCE POKOJŮ NA ODDĚLENÍ A2 </t>
  </si>
  <si>
    <t xml:space="preserve">Profese:  VZDUCHOTECHNIKA </t>
  </si>
  <si>
    <t>Počet stránek: 2 A4</t>
  </si>
  <si>
    <t>Pozice</t>
  </si>
  <si>
    <t>Popis elementů</t>
  </si>
  <si>
    <t>Počet</t>
  </si>
  <si>
    <t>Měrná</t>
  </si>
  <si>
    <t xml:space="preserve">            Dodávková cena</t>
  </si>
  <si>
    <t xml:space="preserve">     Montážní cena</t>
  </si>
  <si>
    <t>jed.</t>
  </si>
  <si>
    <t>jednot.</t>
  </si>
  <si>
    <t>celková</t>
  </si>
  <si>
    <t>Zařízení č. 1 - VĚTRÁNÍ  KOUPELEN A WC POKOJŮ VE 3.NP, ODVOD VZDUCHU</t>
  </si>
  <si>
    <t>1 01a</t>
  </si>
  <si>
    <t>Radiální zapuštěný ventilátor s horním výtlakem, výfukové hrdlo ventilátoru DN 80, přetlaková klapka umístěna v hrdle ventilátoru, vč. externího popř. vestavěného časového doběhu, Qo=85 m3/h, pex.=100 Pa, Lp=46 dB(A) v 1 m, P=28 W, 230 V, hmotnost 2 kg</t>
  </si>
  <si>
    <t>1 01b</t>
  </si>
  <si>
    <t>Montážní stropní konzole pro zapuštěný ventilátor pozice 1.01a</t>
  </si>
  <si>
    <t>1 01c</t>
  </si>
  <si>
    <t xml:space="preserve">Ohebné hlukově tlumící potrubí SONOFLEX MO,      DN 82, u každého ventilátoru bude osazenen min 1 bm hlukově tlumícího potrubí pro utlumení hluku ventilátoru směrem do stoupacího potrubí </t>
  </si>
  <si>
    <t>bm</t>
  </si>
  <si>
    <t>1 02</t>
  </si>
  <si>
    <t>Přeslechový telefonní vsuvný tlumič hluku DN 150, délka 500 mm, útlum na frekvenci 2000 Hz - 30 dB(A), na frekvenci 4000 Hz - 27 dB(A)</t>
  </si>
  <si>
    <t>1 03</t>
  </si>
  <si>
    <t>Provedení otvoru DN 80 pro osazení nástavce, otvor bude proveden do stávajícícho svislého čtyřhranného potrubí 250x100</t>
  </si>
  <si>
    <t>1 04</t>
  </si>
  <si>
    <t>1.04 ÷ 1.09 volné pozice</t>
  </si>
  <si>
    <t xml:space="preserve"> 1 10</t>
  </si>
  <si>
    <t>Kruhové potrubí SPIRO, pozinkované provedení, spojováno na vsuvky</t>
  </si>
  <si>
    <t>DN 80 - rovná trouba</t>
  </si>
  <si>
    <t>DN 80 - nástavec s kruhovou přírubou, délka 80 mm</t>
  </si>
  <si>
    <t>DN 80 - oblouk segmentový OS90°</t>
  </si>
  <si>
    <t>DN 80 - oblouk segmentový OS45°</t>
  </si>
  <si>
    <t>DN 150 - rovná trouba</t>
  </si>
  <si>
    <t>DN 150 - přechod osový PRO 150/80</t>
  </si>
  <si>
    <t>DN 150 - oblouk segmentový OS90°</t>
  </si>
  <si>
    <t xml:space="preserve">Zařízení č. 2 - PŘEMÍSTĚNÍ CHLADÍCÍCH JEDNOTEK V POKOJI č. 253, č. 254 A OSTATNÍ CHLADÍCÍ JEDNOTKY </t>
  </si>
  <si>
    <t>2 01</t>
  </si>
  <si>
    <t>Přemístění stávající chladící vnitřní nástěnné jednotky na jiné místo, chladící výkon do cca 3,5 kW, demontáž a opětovná montáž, odpojení jednotky od napájení a opětovné připojení, odpojení jednotky od kondenzátního potrubí, opětovné napojení jednotky na kanalizační potrubí provede ZTI, jednotka bude kompletně vyčištěna vč. výměny případně vyčištění filtru</t>
  </si>
  <si>
    <t>2 02</t>
  </si>
  <si>
    <t>Stávající chladící vnitřní nástěnná jednotka, jednotka bude zdemontována a opětovně montována na stejné místo, chladící výkon do cca 3,5 kW, demontáž a opětovná montáž, odpojení jednotky od napájení a opětovné připojení, odpojení jednotky od kondenzátního potrubí, opětovné napojení jednotky na kondenzátní potrubí, jednotka bude kompletně vyčištěna vč. výměny popř. vyčištění filtru</t>
  </si>
  <si>
    <t>2 03</t>
  </si>
  <si>
    <t>Měděné potrubí pro rozvod chladiva kapalina DN 6 mm, plyn 10 mm, vč. parotěsné izolace</t>
  </si>
  <si>
    <t>2 04</t>
  </si>
  <si>
    <t xml:space="preserve">Odsátí stávajícího okruhu chladiva vč. umístění chladiva do tlakové lahve, předpokládané rozdělení okruhů po podlažích </t>
  </si>
  <si>
    <t>Po provedených úpravách bude provedeno vakuování, odmaštění a napuštění stávajícího chladícího systému stávajícím odsátým chladivem, předpokládané rozdělení okruhů po podlažích</t>
  </si>
  <si>
    <t>Zprovoznění kompletního systému chlazení po demontážích a opětovných montážích vnitřních nástěnných jednotek, předpokládané rozdělení chladících okruhů po podlažích</t>
  </si>
  <si>
    <t>Zařízení č. 3 - DEMONTÁŽE A PŘÍPADNÉ MONTÁŽE STÁVAJÍCÍHO VZDUCHOTECHNICKÉHO ZAŘÍZENÍ</t>
  </si>
  <si>
    <t>3 01</t>
  </si>
  <si>
    <t xml:space="preserve">Demontáž stávajících stropních axiálních ventilátorků, vč. připojovacího ohebného potrubí, vč zaslepení otvoru ve stávajícím čtyřhranném potrubí 250x100 </t>
  </si>
  <si>
    <t>3 02</t>
  </si>
  <si>
    <t>Demontáž a opětovná montáž stávajících přívodních  prvků určených pro větrání pokojů, montáž bude provedena po výmalbě místnosti</t>
  </si>
  <si>
    <t>Demontáž a opětovná montáž stávajících odvodních  prvků určených pro větrání pokojů, montáž bude provedena po výmalbě místnosti</t>
  </si>
  <si>
    <t>Zařízení č. 4 - POMOCNÝ MATERIÁL</t>
  </si>
  <si>
    <t>4 01</t>
  </si>
  <si>
    <t xml:space="preserve">Pomocný spojovací a těsnící materiál pro čtyřhranné a kruhové potrubí </t>
  </si>
  <si>
    <t>4 02</t>
  </si>
  <si>
    <t>Závěsový a kotvící systém pro ventilátory, potrubní rozvody apod.</t>
  </si>
  <si>
    <t>4 03</t>
  </si>
  <si>
    <t>Ocel pro pomocné konstrukce, konzole apod.</t>
  </si>
  <si>
    <t>4 04</t>
  </si>
  <si>
    <t>Kovová spona QIP 110 pro upevnění ohebného potrubí na ventilátor a potrubí SPIRO</t>
  </si>
  <si>
    <t>4 05</t>
  </si>
  <si>
    <t>Samolepící hliníková páska šíře 75 mm</t>
  </si>
  <si>
    <t>CENA celkem bez DPH</t>
  </si>
  <si>
    <t>REKAPITULACE NÁKLADŮ - VZDUCHOTECHNIKA</t>
  </si>
  <si>
    <t>Dodávka</t>
  </si>
  <si>
    <t>Montáž</t>
  </si>
  <si>
    <t>Doprava</t>
  </si>
  <si>
    <t>Přesun hmot po staveništi</t>
  </si>
  <si>
    <t xml:space="preserve">Lešení a pomocné konstrukce </t>
  </si>
  <si>
    <t>Dokumentace skutečného provedení</t>
  </si>
  <si>
    <t>Zprovoznění, zaregulování, protokol o zaregulování</t>
  </si>
  <si>
    <t>VZT celkem bez DPH</t>
  </si>
  <si>
    <t xml:space="preserve">        Vypracoval: Jiří Svoboda, 03/2022, změna 08/2023</t>
  </si>
  <si>
    <t>#ERROR!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</si>
</sst>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_-* #,##0\ &quot;Kč&quot;_-;\-* #,##0\ &quot;Kč&quot;_-;_-* &quot;-&quot;\ &quot;Kč&quot;_-;_-@"/>
    <numFmt numFmtId="169" formatCode="#,##0\ &quot;Kč&quot;"/>
    <numFmt numFmtId="173" formatCode="_-* #,##0\ &quot;Kč&quot;_-;\-* #,##0\ &quot;Kč&quot;_-;_-* &quot;-&quot;??\ &quot;Kč&quot;_-;_-@"/>
  </numFmts>
  <fonts count="30" x14ac:knownFonts="1">
    <font>
      <sz val="8"/>
      <color rgb="FF000000"/>
      <name val="Arial"/>
      <scheme val="minor"/>
    </font>
    <font>
      <sz val="8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sz val="8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9"/>
      <color theme="1"/>
      <name val="Arial"/>
    </font>
    <font>
      <sz val="12"/>
      <color theme="1"/>
      <name val="Arial"/>
    </font>
    <font>
      <sz val="11"/>
      <color theme="1"/>
      <name val="Arial"/>
    </font>
    <font>
      <sz val="10"/>
      <color rgb="FFFF0000"/>
      <name val="Arial"/>
    </font>
    <font>
      <sz val="10"/>
      <color rgb="FF0070C0"/>
      <name val="Arial"/>
    </font>
    <font>
      <sz val="8"/>
      <color theme="1"/>
      <name val="Arial Narrow"/>
    </font>
    <font>
      <b/>
      <u/>
      <sz val="12"/>
      <color theme="1"/>
      <name val="Arial"/>
    </font>
    <font>
      <b/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b/>
      <i/>
      <sz val="10"/>
      <color theme="1"/>
      <name val="Arial"/>
    </font>
    <font>
      <b/>
      <sz val="9"/>
      <color theme="1"/>
      <name val="Arial"/>
    </font>
    <font>
      <sz val="10"/>
      <color rgb="FFFFFFFF"/>
      <name val="Arial"/>
    </font>
    <font>
      <b/>
      <i/>
      <sz val="10"/>
      <color rgb="FFFF0000"/>
      <name val="Arial"/>
    </font>
    <font>
      <b/>
      <sz val="10"/>
      <color rgb="FFFF0000"/>
      <name val="Arial"/>
    </font>
    <font>
      <i/>
      <sz val="8"/>
      <color theme="1"/>
      <name val="Arial"/>
    </font>
    <font>
      <i/>
      <sz val="9"/>
      <color theme="1"/>
      <name val="Arial"/>
    </font>
    <font>
      <b/>
      <sz val="22"/>
      <color theme="1"/>
      <name val="Arial"/>
    </font>
    <font>
      <sz val="14"/>
      <color theme="1"/>
      <name val="Arial"/>
    </font>
    <font>
      <b/>
      <u/>
      <sz val="11"/>
      <color theme="1"/>
      <name val="Arial"/>
    </font>
    <font>
      <b/>
      <u/>
      <sz val="14"/>
      <color theme="1"/>
      <name val="Arial"/>
    </font>
    <font>
      <b/>
      <sz val="11"/>
      <color rgb="FFFF0000"/>
      <name val="Arial"/>
    </font>
    <font>
      <sz val="10"/>
      <color theme="1"/>
      <name val="Symbo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168" fontId="2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2" fontId="2" fillId="0" borderId="0" xfId="0" applyNumberFormat="1" applyFont="1" applyAlignment="1">
      <alignment horizontal="left" vertical="center"/>
    </xf>
    <xf numFmtId="168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8" fontId="2" fillId="2" borderId="12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168" fontId="2" fillId="2" borderId="12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8" fontId="10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168" fontId="3" fillId="0" borderId="20" xfId="0" applyNumberFormat="1" applyFont="1" applyBorder="1" applyAlignment="1">
      <alignment horizontal="center" vertical="center" wrapText="1"/>
    </xf>
    <xf numFmtId="168" fontId="3" fillId="4" borderId="21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Alignment="1">
      <alignment horizontal="left" vertical="center"/>
    </xf>
    <xf numFmtId="168" fontId="3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168" fontId="2" fillId="0" borderId="23" xfId="0" applyNumberFormat="1" applyFont="1" applyBorder="1" applyAlignment="1">
      <alignment horizontal="center" vertical="center"/>
    </xf>
    <xf numFmtId="168" fontId="2" fillId="0" borderId="2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8" fontId="2" fillId="0" borderId="9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169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68" fontId="10" fillId="0" borderId="12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vertical="center" shrinkToFit="1"/>
    </xf>
    <xf numFmtId="49" fontId="11" fillId="3" borderId="1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 vertical="center"/>
    </xf>
    <xf numFmtId="168" fontId="3" fillId="0" borderId="26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29" xfId="0" applyFont="1" applyBorder="1"/>
    <xf numFmtId="0" fontId="2" fillId="0" borderId="29" xfId="0" applyFont="1" applyBorder="1"/>
    <xf numFmtId="0" fontId="7" fillId="0" borderId="29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30" xfId="0" applyFont="1" applyBorder="1"/>
    <xf numFmtId="0" fontId="17" fillId="0" borderId="33" xfId="0" applyFont="1" applyBorder="1"/>
    <xf numFmtId="0" fontId="2" fillId="0" borderId="33" xfId="0" applyFont="1" applyBorder="1"/>
    <xf numFmtId="0" fontId="7" fillId="0" borderId="0" xfId="0" applyFont="1"/>
    <xf numFmtId="0" fontId="2" fillId="0" borderId="0" xfId="0" applyFont="1" applyAlignment="1">
      <alignment horizontal="right"/>
    </xf>
    <xf numFmtId="49" fontId="18" fillId="0" borderId="35" xfId="0" applyNumberFormat="1" applyFont="1" applyBorder="1"/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7" xfId="0" applyFont="1" applyBorder="1"/>
    <xf numFmtId="0" fontId="19" fillId="0" borderId="0" xfId="0" applyFont="1"/>
    <xf numFmtId="0" fontId="1" fillId="0" borderId="37" xfId="0" applyFont="1" applyBorder="1" applyAlignment="1">
      <alignment horizontal="center"/>
    </xf>
    <xf numFmtId="49" fontId="1" fillId="0" borderId="37" xfId="0" applyNumberFormat="1" applyFont="1" applyBorder="1" applyAlignment="1">
      <alignment horizontal="left"/>
    </xf>
    <xf numFmtId="0" fontId="1" fillId="0" borderId="37" xfId="0" applyFont="1" applyBorder="1" applyAlignment="1">
      <alignment wrapText="1"/>
    </xf>
    <xf numFmtId="49" fontId="1" fillId="0" borderId="37" xfId="0" applyNumberFormat="1" applyFont="1" applyBorder="1" applyAlignment="1">
      <alignment horizontal="center" shrinkToFit="1"/>
    </xf>
    <xf numFmtId="4" fontId="1" fillId="0" borderId="37" xfId="0" applyNumberFormat="1" applyFont="1" applyBorder="1" applyAlignment="1">
      <alignment horizontal="right"/>
    </xf>
    <xf numFmtId="4" fontId="1" fillId="2" borderId="38" xfId="0" applyNumberFormat="1" applyFont="1" applyFill="1" applyBorder="1" applyAlignment="1">
      <alignment horizontal="right"/>
    </xf>
    <xf numFmtId="4" fontId="1" fillId="0" borderId="37" xfId="0" applyNumberFormat="1" applyFont="1" applyBorder="1"/>
    <xf numFmtId="4" fontId="2" fillId="0" borderId="0" xfId="0" applyNumberFormat="1" applyFont="1"/>
    <xf numFmtId="0" fontId="2" fillId="0" borderId="39" xfId="0" applyFont="1" applyBorder="1" applyAlignment="1">
      <alignment horizontal="center"/>
    </xf>
    <xf numFmtId="49" fontId="17" fillId="0" borderId="39" xfId="0" applyNumberFormat="1" applyFont="1" applyBorder="1" applyAlignment="1">
      <alignment horizontal="left"/>
    </xf>
    <xf numFmtId="0" fontId="17" fillId="0" borderId="39" xfId="0" applyFont="1" applyBorder="1"/>
    <xf numFmtId="4" fontId="2" fillId="0" borderId="39" xfId="0" applyNumberFormat="1" applyFont="1" applyBorder="1" applyAlignment="1">
      <alignment horizontal="right"/>
    </xf>
    <xf numFmtId="4" fontId="2" fillId="2" borderId="40" xfId="0" applyNumberFormat="1" applyFont="1" applyFill="1" applyBorder="1" applyAlignment="1">
      <alignment horizontal="right"/>
    </xf>
    <xf numFmtId="4" fontId="5" fillId="0" borderId="39" xfId="0" applyNumberFormat="1" applyFont="1" applyBorder="1"/>
    <xf numFmtId="3" fontId="2" fillId="0" borderId="0" xfId="0" applyNumberFormat="1" applyFont="1"/>
    <xf numFmtId="0" fontId="2" fillId="2" borderId="38" xfId="0" applyFont="1" applyFill="1" applyBorder="1" applyAlignment="1">
      <alignment horizontal="right"/>
    </xf>
    <xf numFmtId="0" fontId="20" fillId="0" borderId="0" xfId="0" applyFont="1"/>
    <xf numFmtId="4" fontId="21" fillId="0" borderId="0" xfId="0" applyNumberFormat="1" applyFont="1"/>
    <xf numFmtId="0" fontId="22" fillId="0" borderId="0" xfId="0" applyFont="1"/>
    <xf numFmtId="0" fontId="23" fillId="0" borderId="0" xfId="0" applyFont="1"/>
    <xf numFmtId="3" fontId="23" fillId="0" borderId="0" xfId="0" applyNumberFormat="1" applyFont="1" applyAlignment="1">
      <alignment horizontal="right"/>
    </xf>
    <xf numFmtId="4" fontId="23" fillId="0" borderId="0" xfId="0" applyNumberFormat="1" applyFont="1"/>
    <xf numFmtId="0" fontId="2" fillId="4" borderId="1" xfId="0" applyFont="1" applyFill="1" applyBorder="1"/>
    <xf numFmtId="0" fontId="2" fillId="0" borderId="0" xfId="0" applyFont="1" applyAlignment="1">
      <alignment horizontal="center"/>
    </xf>
    <xf numFmtId="0" fontId="24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25" fillId="0" borderId="0" xfId="0" applyFont="1"/>
    <xf numFmtId="0" fontId="3" fillId="5" borderId="41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5" borderId="42" xfId="0" applyFont="1" applyFill="1" applyBorder="1"/>
    <xf numFmtId="0" fontId="2" fillId="5" borderId="42" xfId="0" applyFont="1" applyFill="1" applyBorder="1"/>
    <xf numFmtId="0" fontId="3" fillId="5" borderId="43" xfId="0" applyFont="1" applyFill="1" applyBorder="1"/>
    <xf numFmtId="0" fontId="3" fillId="5" borderId="44" xfId="0" applyFont="1" applyFill="1" applyBorder="1" applyAlignment="1">
      <alignment horizontal="center"/>
    </xf>
    <xf numFmtId="0" fontId="3" fillId="5" borderId="45" xfId="0" applyFont="1" applyFill="1" applyBorder="1"/>
    <xf numFmtId="0" fontId="3" fillId="5" borderId="45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26" fillId="0" borderId="0" xfId="0" applyFont="1"/>
    <xf numFmtId="0" fontId="9" fillId="0" borderId="0" xfId="0" applyFont="1" applyAlignment="1">
      <alignment horizontal="center"/>
    </xf>
    <xf numFmtId="173" fontId="2" fillId="2" borderId="1" xfId="0" applyNumberFormat="1" applyFont="1" applyFill="1" applyBorder="1"/>
    <xf numFmtId="173" fontId="2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173" fontId="1" fillId="0" borderId="0" xfId="0" applyNumberFormat="1" applyFont="1"/>
    <xf numFmtId="173" fontId="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73" fontId="3" fillId="2" borderId="1" xfId="0" applyNumberFormat="1" applyFont="1" applyFill="1" applyBorder="1"/>
    <xf numFmtId="0" fontId="27" fillId="0" borderId="0" xfId="0" applyFont="1"/>
    <xf numFmtId="173" fontId="6" fillId="0" borderId="0" xfId="0" applyNumberFormat="1" applyFont="1"/>
    <xf numFmtId="173" fontId="6" fillId="2" borderId="1" xfId="0" applyNumberFormat="1" applyFont="1" applyFill="1" applyBorder="1"/>
    <xf numFmtId="0" fontId="6" fillId="0" borderId="47" xfId="0" applyFont="1" applyBorder="1"/>
    <xf numFmtId="0" fontId="6" fillId="0" borderId="47" xfId="0" applyFont="1" applyBorder="1" applyAlignment="1">
      <alignment horizontal="center"/>
    </xf>
    <xf numFmtId="0" fontId="2" fillId="0" borderId="47" xfId="0" applyFont="1" applyBorder="1"/>
    <xf numFmtId="173" fontId="6" fillId="2" borderId="45" xfId="0" applyNumberFormat="1" applyFont="1" applyFill="1" applyBorder="1"/>
    <xf numFmtId="0" fontId="6" fillId="2" borderId="48" xfId="0" applyFont="1" applyFill="1" applyBorder="1"/>
    <xf numFmtId="0" fontId="2" fillId="2" borderId="49" xfId="0" applyFont="1" applyFill="1" applyBorder="1" applyAlignment="1">
      <alignment horizontal="center"/>
    </xf>
    <xf numFmtId="0" fontId="2" fillId="2" borderId="49" xfId="0" applyFont="1" applyFill="1" applyBorder="1"/>
    <xf numFmtId="173" fontId="6" fillId="2" borderId="21" xfId="0" applyNumberFormat="1" applyFont="1" applyFill="1" applyBorder="1"/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8" xfId="0" applyFont="1" applyBorder="1"/>
    <xf numFmtId="49" fontId="1" fillId="0" borderId="31" xfId="0" applyNumberFormat="1" applyFont="1" applyBorder="1" applyAlignment="1">
      <alignment horizontal="center"/>
    </xf>
    <xf numFmtId="0" fontId="4" fillId="0" borderId="32" xfId="0" applyFont="1" applyBorder="1"/>
    <xf numFmtId="0" fontId="2" fillId="0" borderId="33" xfId="0" applyFont="1" applyBorder="1" applyAlignment="1">
      <alignment horizontal="center" shrinkToFit="1"/>
    </xf>
    <xf numFmtId="0" fontId="4" fillId="0" borderId="33" xfId="0" applyFont="1" applyBorder="1"/>
    <xf numFmtId="0" fontId="4" fillId="0" borderId="3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topLeftCell="A47" workbookViewId="0">
      <selection activeCell="I18" sqref="I18"/>
    </sheetView>
  </sheetViews>
  <sheetFormatPr defaultColWidth="16.83203125" defaultRowHeight="15" customHeight="1" x14ac:dyDescent="0.2"/>
  <cols>
    <col min="1" max="1" width="58.6640625" customWidth="1"/>
    <col min="2" max="3" width="11.6640625" customWidth="1"/>
    <col min="4" max="4" width="16.5" customWidth="1"/>
    <col min="5" max="5" width="18.5" customWidth="1"/>
    <col min="6" max="6" width="11.6640625" customWidth="1"/>
    <col min="7" max="7" width="20" customWidth="1"/>
    <col min="8" max="8" width="15.5" hidden="1" customWidth="1"/>
    <col min="9" max="9" width="14.6640625" customWidth="1"/>
    <col min="10" max="10" width="18.5" customWidth="1"/>
    <col min="11" max="26" width="11.6640625" customWidth="1"/>
  </cols>
  <sheetData>
    <row r="1" spans="1:26" ht="12.75" customHeight="1" x14ac:dyDescent="0.2">
      <c r="A1" s="9" t="s">
        <v>4</v>
      </c>
      <c r="B1" s="4"/>
      <c r="C1" s="4"/>
      <c r="D1" s="4"/>
      <c r="E1" s="4"/>
      <c r="F1" s="4"/>
      <c r="G1" s="2"/>
      <c r="H1" s="10"/>
      <c r="I1" s="1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0" customHeight="1" x14ac:dyDescent="0.2">
      <c r="A2" s="167"/>
      <c r="B2" s="165"/>
      <c r="C2" s="165"/>
      <c r="D2" s="165"/>
      <c r="E2" s="165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 x14ac:dyDescent="0.2">
      <c r="A3" s="166" t="s">
        <v>5</v>
      </c>
      <c r="B3" s="165"/>
      <c r="C3" s="165"/>
      <c r="D3" s="165"/>
      <c r="E3" s="16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 customHeight="1" x14ac:dyDescent="0.2">
      <c r="A4" s="166" t="s">
        <v>6</v>
      </c>
      <c r="B4" s="165"/>
      <c r="C4" s="165"/>
      <c r="D4" s="165"/>
      <c r="E4" s="16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 x14ac:dyDescent="0.2">
      <c r="A5" s="5" t="s">
        <v>7</v>
      </c>
      <c r="B5" s="4"/>
      <c r="C5" s="4"/>
      <c r="D5" s="4"/>
      <c r="E5" s="4"/>
      <c r="F5" s="4"/>
      <c r="G5" s="2"/>
      <c r="H5" s="10"/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1.5" customHeight="1" x14ac:dyDescent="0.2">
      <c r="A6" s="13" t="s">
        <v>8</v>
      </c>
      <c r="B6" s="14" t="s">
        <v>9</v>
      </c>
      <c r="C6" s="14" t="s">
        <v>10</v>
      </c>
      <c r="D6" s="14" t="s">
        <v>11</v>
      </c>
      <c r="E6" s="15" t="s">
        <v>12</v>
      </c>
      <c r="F6" s="4"/>
      <c r="G6" s="2"/>
      <c r="H6" s="10"/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2">
      <c r="A7" s="16"/>
      <c r="B7" s="17"/>
      <c r="C7" s="17"/>
      <c r="D7" s="18"/>
      <c r="E7" s="19"/>
      <c r="F7" s="4"/>
      <c r="G7" s="2"/>
      <c r="H7" s="10"/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20" t="s">
        <v>13</v>
      </c>
      <c r="B8" s="21"/>
      <c r="C8" s="21"/>
      <c r="D8" s="21"/>
      <c r="E8" s="22"/>
      <c r="F8" s="4"/>
      <c r="G8" s="23"/>
      <c r="H8" s="10"/>
      <c r="I8" s="10"/>
      <c r="J8" s="2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5" t="s">
        <v>14</v>
      </c>
      <c r="B9" s="26" t="s">
        <v>3</v>
      </c>
      <c r="C9" s="27">
        <v>15</v>
      </c>
      <c r="D9" s="28">
        <v>0</v>
      </c>
      <c r="E9" s="29">
        <f t="shared" ref="E9:E18" si="0">C9*D9</f>
        <v>0</v>
      </c>
      <c r="F9" s="7"/>
      <c r="G9" s="30"/>
      <c r="H9" s="31"/>
      <c r="I9" s="10"/>
      <c r="J9" s="2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2">
      <c r="A10" s="25" t="s">
        <v>15</v>
      </c>
      <c r="B10" s="26" t="s">
        <v>3</v>
      </c>
      <c r="C10" s="26">
        <v>17</v>
      </c>
      <c r="D10" s="28">
        <v>0</v>
      </c>
      <c r="E10" s="29">
        <f t="shared" si="0"/>
        <v>0</v>
      </c>
      <c r="F10" s="7"/>
      <c r="G10" s="30"/>
      <c r="H10" s="31"/>
      <c r="I10" s="10"/>
      <c r="J10" s="2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5" t="s">
        <v>16</v>
      </c>
      <c r="B11" s="26" t="s">
        <v>3</v>
      </c>
      <c r="C11" s="26">
        <v>0</v>
      </c>
      <c r="D11" s="28">
        <v>0</v>
      </c>
      <c r="E11" s="29">
        <f t="shared" si="0"/>
        <v>0</v>
      </c>
      <c r="F11" s="7"/>
      <c r="G11" s="7"/>
      <c r="H11" s="31"/>
      <c r="I11" s="31"/>
      <c r="J11" s="2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5" t="s">
        <v>17</v>
      </c>
      <c r="B12" s="26" t="s">
        <v>3</v>
      </c>
      <c r="C12" s="27">
        <v>13</v>
      </c>
      <c r="D12" s="28">
        <v>0</v>
      </c>
      <c r="E12" s="29">
        <f t="shared" si="0"/>
        <v>0</v>
      </c>
      <c r="F12" s="7"/>
      <c r="G12" s="7"/>
      <c r="H12" s="31"/>
      <c r="I12" s="31"/>
      <c r="J12" s="2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5.5" customHeight="1" x14ac:dyDescent="0.2">
      <c r="A13" s="25" t="s">
        <v>18</v>
      </c>
      <c r="B13" s="26" t="s">
        <v>3</v>
      </c>
      <c r="C13" s="27">
        <v>17</v>
      </c>
      <c r="D13" s="28">
        <v>0</v>
      </c>
      <c r="E13" s="29">
        <f t="shared" si="0"/>
        <v>0</v>
      </c>
      <c r="F13" s="7"/>
      <c r="G13" s="7"/>
      <c r="H13" s="31"/>
      <c r="I13" s="31"/>
      <c r="J13" s="2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25" t="s">
        <v>19</v>
      </c>
      <c r="B14" s="26" t="s">
        <v>3</v>
      </c>
      <c r="C14" s="26">
        <v>33</v>
      </c>
      <c r="D14" s="28">
        <v>0</v>
      </c>
      <c r="E14" s="29">
        <f t="shared" si="0"/>
        <v>0</v>
      </c>
      <c r="F14" s="7"/>
      <c r="G14" s="30"/>
      <c r="H14" s="31"/>
      <c r="I14" s="10"/>
      <c r="J14" s="2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25"/>
      <c r="B15" s="26"/>
      <c r="C15" s="26"/>
      <c r="D15" s="32"/>
      <c r="E15" s="29">
        <f t="shared" si="0"/>
        <v>0</v>
      </c>
      <c r="F15" s="7"/>
      <c r="G15" s="7"/>
      <c r="H15" s="31"/>
      <c r="I15" s="10"/>
      <c r="J15" s="2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2">
      <c r="A16" s="25" t="s">
        <v>20</v>
      </c>
      <c r="B16" s="26" t="s">
        <v>21</v>
      </c>
      <c r="C16" s="26">
        <v>0</v>
      </c>
      <c r="D16" s="28">
        <v>0</v>
      </c>
      <c r="E16" s="29">
        <f t="shared" si="0"/>
        <v>0</v>
      </c>
      <c r="F16" s="7"/>
      <c r="G16" s="31"/>
      <c r="H16" s="31"/>
      <c r="I16" s="10"/>
      <c r="J16" s="2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4.25" customHeight="1" x14ac:dyDescent="0.2">
      <c r="A17" s="25" t="s">
        <v>22</v>
      </c>
      <c r="B17" s="26" t="s">
        <v>21</v>
      </c>
      <c r="C17" s="27">
        <v>8</v>
      </c>
      <c r="D17" s="28">
        <v>0</v>
      </c>
      <c r="E17" s="29">
        <f t="shared" si="0"/>
        <v>0</v>
      </c>
      <c r="F17" s="7"/>
      <c r="G17" s="31"/>
      <c r="H17" s="31"/>
      <c r="I17" s="10"/>
      <c r="J17" s="2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4.25" customHeight="1" x14ac:dyDescent="0.2">
      <c r="A18" s="25" t="s">
        <v>23</v>
      </c>
      <c r="B18" s="26" t="s">
        <v>21</v>
      </c>
      <c r="C18" s="26">
        <v>0</v>
      </c>
      <c r="D18" s="28">
        <v>0</v>
      </c>
      <c r="E18" s="29">
        <f t="shared" si="0"/>
        <v>0</v>
      </c>
      <c r="F18" s="7"/>
      <c r="G18" s="31"/>
      <c r="H18" s="31"/>
      <c r="I18" s="10"/>
      <c r="J18" s="2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4.25" customHeight="1" x14ac:dyDescent="0.2">
      <c r="A19" s="33"/>
      <c r="B19" s="34"/>
      <c r="C19" s="34"/>
      <c r="D19" s="35"/>
      <c r="E19" s="29"/>
      <c r="F19" s="4"/>
      <c r="G19" s="4"/>
      <c r="H19" s="10"/>
      <c r="I19" s="10"/>
      <c r="J19" s="2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51" customHeight="1" x14ac:dyDescent="0.2">
      <c r="A20" s="25" t="s">
        <v>24</v>
      </c>
      <c r="B20" s="26" t="s">
        <v>21</v>
      </c>
      <c r="C20" s="27">
        <v>8</v>
      </c>
      <c r="D20" s="28">
        <v>0</v>
      </c>
      <c r="E20" s="29">
        <f t="shared" ref="E20:E27" si="1">C20*D20</f>
        <v>0</v>
      </c>
      <c r="F20" s="7"/>
      <c r="G20" s="31"/>
      <c r="H20" s="36" t="s">
        <v>25</v>
      </c>
      <c r="I20" s="10"/>
      <c r="J20" s="2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1" customHeight="1" x14ac:dyDescent="0.2">
      <c r="A21" s="25" t="s">
        <v>26</v>
      </c>
      <c r="B21" s="26" t="s">
        <v>21</v>
      </c>
      <c r="C21" s="26">
        <v>1</v>
      </c>
      <c r="D21" s="28">
        <v>0</v>
      </c>
      <c r="E21" s="29">
        <f t="shared" si="1"/>
        <v>0</v>
      </c>
      <c r="F21" s="7"/>
      <c r="G21" s="31"/>
      <c r="H21" s="36" t="s">
        <v>25</v>
      </c>
      <c r="I21" s="10"/>
      <c r="J21" s="2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 x14ac:dyDescent="0.2">
      <c r="A22" s="25" t="s">
        <v>27</v>
      </c>
      <c r="B22" s="26" t="s">
        <v>21</v>
      </c>
      <c r="C22" s="27">
        <v>8</v>
      </c>
      <c r="D22" s="28">
        <v>0</v>
      </c>
      <c r="E22" s="29">
        <f t="shared" si="1"/>
        <v>0</v>
      </c>
      <c r="F22" s="7"/>
      <c r="G22" s="31"/>
      <c r="H22" s="36" t="s">
        <v>28</v>
      </c>
      <c r="I22" s="10"/>
      <c r="J22" s="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25" t="s">
        <v>29</v>
      </c>
      <c r="B23" s="26" t="s">
        <v>21</v>
      </c>
      <c r="C23" s="26">
        <v>1</v>
      </c>
      <c r="D23" s="28">
        <v>0</v>
      </c>
      <c r="E23" s="29">
        <f t="shared" si="1"/>
        <v>0</v>
      </c>
      <c r="F23" s="7"/>
      <c r="G23" s="31"/>
      <c r="H23" s="36" t="s">
        <v>28</v>
      </c>
      <c r="I23" s="10"/>
      <c r="J23" s="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25" t="s">
        <v>30</v>
      </c>
      <c r="B24" s="26" t="s">
        <v>21</v>
      </c>
      <c r="C24" s="26">
        <v>3</v>
      </c>
      <c r="D24" s="28">
        <v>0</v>
      </c>
      <c r="E24" s="29">
        <f t="shared" si="1"/>
        <v>0</v>
      </c>
      <c r="F24" s="7"/>
      <c r="G24" s="31"/>
      <c r="H24" s="36" t="s">
        <v>28</v>
      </c>
      <c r="I24" s="10"/>
      <c r="J24" s="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5.5" customHeight="1" x14ac:dyDescent="0.2">
      <c r="A25" s="25" t="s">
        <v>31</v>
      </c>
      <c r="B25" s="26" t="s">
        <v>21</v>
      </c>
      <c r="C25" s="26">
        <v>5</v>
      </c>
      <c r="D25" s="37">
        <v>0</v>
      </c>
      <c r="E25" s="29">
        <f t="shared" si="1"/>
        <v>0</v>
      </c>
      <c r="F25" s="7"/>
      <c r="G25" s="24"/>
      <c r="H25" s="36" t="s">
        <v>32</v>
      </c>
      <c r="I25" s="10"/>
      <c r="J25" s="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5.5" customHeight="1" x14ac:dyDescent="0.2">
      <c r="A26" s="25" t="s">
        <v>33</v>
      </c>
      <c r="B26" s="26" t="s">
        <v>21</v>
      </c>
      <c r="C26" s="26">
        <v>1</v>
      </c>
      <c r="D26" s="37">
        <v>0</v>
      </c>
      <c r="E26" s="29">
        <f t="shared" si="1"/>
        <v>0</v>
      </c>
      <c r="F26" s="7"/>
      <c r="G26" s="24"/>
      <c r="H26" s="36" t="s">
        <v>32</v>
      </c>
      <c r="I26" s="10"/>
      <c r="J26" s="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x14ac:dyDescent="0.2">
      <c r="A27" s="38" t="s">
        <v>34</v>
      </c>
      <c r="B27" s="26" t="s">
        <v>21</v>
      </c>
      <c r="C27" s="26">
        <v>2</v>
      </c>
      <c r="D27" s="28">
        <v>0</v>
      </c>
      <c r="E27" s="29">
        <f t="shared" si="1"/>
        <v>0</v>
      </c>
      <c r="F27" s="7"/>
      <c r="G27" s="31"/>
      <c r="H27" s="31"/>
      <c r="I27" s="10"/>
      <c r="J27" s="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25"/>
      <c r="B28" s="26"/>
      <c r="C28" s="26"/>
      <c r="D28" s="32"/>
      <c r="E28" s="29"/>
      <c r="F28" s="7"/>
      <c r="G28" s="31"/>
      <c r="H28" s="31"/>
      <c r="I28" s="10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x14ac:dyDescent="0.2">
      <c r="A29" s="25" t="s">
        <v>35</v>
      </c>
      <c r="B29" s="26" t="s">
        <v>3</v>
      </c>
      <c r="C29" s="27">
        <v>58</v>
      </c>
      <c r="D29" s="28">
        <v>0</v>
      </c>
      <c r="E29" s="29">
        <f t="shared" ref="E29:E43" si="2">C29*D29</f>
        <v>0</v>
      </c>
      <c r="F29" s="7"/>
      <c r="G29" s="31"/>
      <c r="H29" s="31"/>
      <c r="I29" s="10"/>
      <c r="J29" s="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25" t="s">
        <v>36</v>
      </c>
      <c r="B30" s="26" t="s">
        <v>21</v>
      </c>
      <c r="C30" s="26">
        <v>1</v>
      </c>
      <c r="D30" s="28">
        <v>0</v>
      </c>
      <c r="E30" s="29">
        <f t="shared" si="2"/>
        <v>0</v>
      </c>
      <c r="F30" s="7"/>
      <c r="G30" s="31"/>
      <c r="H30" s="31"/>
      <c r="I30" s="10"/>
      <c r="J30" s="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 x14ac:dyDescent="0.2">
      <c r="A31" s="25" t="s">
        <v>37</v>
      </c>
      <c r="B31" s="26" t="s">
        <v>21</v>
      </c>
      <c r="C31" s="26">
        <v>4</v>
      </c>
      <c r="D31" s="28">
        <v>0</v>
      </c>
      <c r="E31" s="29">
        <f t="shared" si="2"/>
        <v>0</v>
      </c>
      <c r="F31" s="39"/>
      <c r="G31" s="40"/>
      <c r="H31" s="40"/>
      <c r="I31" s="41"/>
      <c r="J31" s="42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 customHeight="1" x14ac:dyDescent="0.2">
      <c r="A32" s="25" t="s">
        <v>38</v>
      </c>
      <c r="B32" s="26" t="s">
        <v>21</v>
      </c>
      <c r="C32" s="27">
        <v>20</v>
      </c>
      <c r="D32" s="28">
        <v>0</v>
      </c>
      <c r="E32" s="29">
        <f t="shared" si="2"/>
        <v>0</v>
      </c>
      <c r="F32" s="7"/>
      <c r="G32" s="31"/>
      <c r="H32" s="31"/>
      <c r="I32" s="10"/>
      <c r="J32" s="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25" t="s">
        <v>39</v>
      </c>
      <c r="B33" s="26" t="s">
        <v>21</v>
      </c>
      <c r="C33" s="26">
        <v>6</v>
      </c>
      <c r="D33" s="28">
        <v>0</v>
      </c>
      <c r="E33" s="29">
        <f t="shared" si="2"/>
        <v>0</v>
      </c>
      <c r="F33" s="7"/>
      <c r="G33" s="31"/>
      <c r="H33" s="31"/>
      <c r="I33" s="10"/>
      <c r="J33" s="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x14ac:dyDescent="0.2">
      <c r="A34" s="25" t="s">
        <v>40</v>
      </c>
      <c r="B34" s="26" t="s">
        <v>21</v>
      </c>
      <c r="C34" s="27">
        <v>2</v>
      </c>
      <c r="D34" s="28">
        <v>0</v>
      </c>
      <c r="E34" s="29">
        <f t="shared" si="2"/>
        <v>0</v>
      </c>
      <c r="F34" s="7"/>
      <c r="G34" s="31"/>
      <c r="H34" s="31"/>
      <c r="I34" s="10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5.5" customHeight="1" x14ac:dyDescent="0.2">
      <c r="A35" s="25" t="s">
        <v>41</v>
      </c>
      <c r="B35" s="26" t="s">
        <v>21</v>
      </c>
      <c r="C35" s="26">
        <v>8</v>
      </c>
      <c r="D35" s="28">
        <v>0</v>
      </c>
      <c r="E35" s="29">
        <f t="shared" si="2"/>
        <v>0</v>
      </c>
      <c r="F35" s="7"/>
      <c r="G35" s="31"/>
      <c r="H35" s="31"/>
      <c r="I35" s="10"/>
      <c r="J35" s="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5.5" customHeight="1" x14ac:dyDescent="0.2">
      <c r="A36" s="25" t="s">
        <v>42</v>
      </c>
      <c r="B36" s="26" t="s">
        <v>21</v>
      </c>
      <c r="C36" s="26">
        <v>8</v>
      </c>
      <c r="D36" s="28">
        <v>0</v>
      </c>
      <c r="E36" s="29">
        <f t="shared" si="2"/>
        <v>0</v>
      </c>
      <c r="F36" s="7"/>
      <c r="G36" s="31"/>
      <c r="H36" s="31"/>
      <c r="I36" s="10"/>
      <c r="J36" s="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 x14ac:dyDescent="0.2">
      <c r="A37" s="25" t="s">
        <v>43</v>
      </c>
      <c r="B37" s="26" t="s">
        <v>3</v>
      </c>
      <c r="C37" s="27">
        <v>62</v>
      </c>
      <c r="D37" s="28">
        <v>0</v>
      </c>
      <c r="E37" s="29">
        <f t="shared" si="2"/>
        <v>0</v>
      </c>
      <c r="F37" s="7"/>
      <c r="G37" s="31"/>
      <c r="H37" s="31"/>
      <c r="I37" s="10"/>
      <c r="J37" s="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">
      <c r="A38" s="25" t="s">
        <v>44</v>
      </c>
      <c r="B38" s="26" t="s">
        <v>3</v>
      </c>
      <c r="C38" s="27">
        <v>62</v>
      </c>
      <c r="D38" s="28">
        <v>0</v>
      </c>
      <c r="E38" s="29">
        <f t="shared" si="2"/>
        <v>0</v>
      </c>
      <c r="F38" s="7"/>
      <c r="G38" s="31"/>
      <c r="H38" s="31"/>
      <c r="I38" s="10"/>
      <c r="J38" s="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5.5" customHeight="1" x14ac:dyDescent="0.2">
      <c r="A39" s="25" t="s">
        <v>45</v>
      </c>
      <c r="B39" s="26" t="s">
        <v>21</v>
      </c>
      <c r="C39" s="26">
        <v>1</v>
      </c>
      <c r="D39" s="28">
        <v>0</v>
      </c>
      <c r="E39" s="29">
        <f t="shared" si="2"/>
        <v>0</v>
      </c>
      <c r="F39" s="7"/>
      <c r="G39" s="43"/>
      <c r="H39" s="31"/>
      <c r="I39" s="10"/>
      <c r="J39" s="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">
      <c r="A40" s="25" t="s">
        <v>46</v>
      </c>
      <c r="B40" s="26" t="s">
        <v>21</v>
      </c>
      <c r="C40" s="26">
        <v>1</v>
      </c>
      <c r="D40" s="28">
        <v>0</v>
      </c>
      <c r="E40" s="29">
        <f t="shared" si="2"/>
        <v>0</v>
      </c>
      <c r="F40" s="39"/>
      <c r="G40" s="40"/>
      <c r="H40" s="40"/>
      <c r="I40" s="41"/>
      <c r="J40" s="4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 customHeight="1" x14ac:dyDescent="0.2">
      <c r="A41" s="25" t="s">
        <v>47</v>
      </c>
      <c r="B41" s="26" t="s">
        <v>21</v>
      </c>
      <c r="C41" s="26">
        <v>1</v>
      </c>
      <c r="D41" s="28">
        <v>0</v>
      </c>
      <c r="E41" s="29">
        <f t="shared" si="2"/>
        <v>0</v>
      </c>
      <c r="F41" s="7"/>
      <c r="G41" s="31"/>
      <c r="H41" s="31"/>
      <c r="I41" s="10"/>
      <c r="J41" s="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25" t="s">
        <v>48</v>
      </c>
      <c r="B42" s="26" t="s">
        <v>21</v>
      </c>
      <c r="C42" s="26">
        <v>1</v>
      </c>
      <c r="D42" s="28">
        <v>0</v>
      </c>
      <c r="E42" s="29">
        <f t="shared" si="2"/>
        <v>0</v>
      </c>
      <c r="F42" s="7"/>
      <c r="G42" s="31"/>
      <c r="H42" s="31"/>
      <c r="I42" s="10"/>
      <c r="J42" s="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2">
      <c r="A43" s="25" t="s">
        <v>49</v>
      </c>
      <c r="B43" s="26" t="s">
        <v>21</v>
      </c>
      <c r="C43" s="26">
        <v>1</v>
      </c>
      <c r="D43" s="28">
        <v>0</v>
      </c>
      <c r="E43" s="29">
        <f t="shared" si="2"/>
        <v>0</v>
      </c>
      <c r="F43" s="7"/>
      <c r="G43" s="31"/>
      <c r="H43" s="31"/>
      <c r="I43" s="10"/>
      <c r="J43" s="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44"/>
      <c r="B44" s="45"/>
      <c r="C44" s="45"/>
      <c r="D44" s="46"/>
      <c r="E44" s="47"/>
      <c r="F44" s="7"/>
      <c r="G44" s="31"/>
      <c r="H44" s="31"/>
      <c r="I44" s="10"/>
      <c r="J44" s="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.75" customHeight="1" x14ac:dyDescent="0.2">
      <c r="A45" s="48" t="s">
        <v>50</v>
      </c>
      <c r="B45" s="49"/>
      <c r="C45" s="49"/>
      <c r="D45" s="50"/>
      <c r="E45" s="51">
        <f>SUM(E9:E43)</f>
        <v>0</v>
      </c>
      <c r="F45" s="7"/>
      <c r="G45" s="52"/>
      <c r="H45" s="53"/>
      <c r="I45" s="10"/>
      <c r="J45" s="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 customHeight="1" x14ac:dyDescent="0.2">
      <c r="A46" s="54"/>
      <c r="B46" s="55"/>
      <c r="C46" s="55"/>
      <c r="D46" s="56"/>
      <c r="E46" s="57"/>
      <c r="F46" s="4"/>
      <c r="G46" s="2"/>
      <c r="H46" s="58"/>
      <c r="I46" s="1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59" t="s">
        <v>51</v>
      </c>
      <c r="B47" s="60"/>
      <c r="C47" s="60"/>
      <c r="D47" s="61"/>
      <c r="E47" s="62"/>
      <c r="F47" s="11"/>
      <c r="G47" s="63"/>
      <c r="H47" s="6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2">
      <c r="A48" s="25" t="s">
        <v>52</v>
      </c>
      <c r="B48" s="26" t="s">
        <v>3</v>
      </c>
      <c r="C48" s="27">
        <v>55</v>
      </c>
      <c r="D48" s="28">
        <v>0</v>
      </c>
      <c r="E48" s="29">
        <f t="shared" ref="E48:E50" si="3">C48*D48</f>
        <v>0</v>
      </c>
      <c r="F48" s="65"/>
      <c r="G48" s="66"/>
      <c r="H48" s="6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 x14ac:dyDescent="0.2">
      <c r="A49" s="25" t="s">
        <v>53</v>
      </c>
      <c r="B49" s="26" t="s">
        <v>3</v>
      </c>
      <c r="C49" s="27">
        <v>35</v>
      </c>
      <c r="D49" s="28">
        <v>0</v>
      </c>
      <c r="E49" s="29">
        <f t="shared" si="3"/>
        <v>0</v>
      </c>
      <c r="F49" s="65"/>
      <c r="G49" s="66"/>
      <c r="H49" s="67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 x14ac:dyDescent="0.2">
      <c r="A50" s="68" t="s">
        <v>54</v>
      </c>
      <c r="B50" s="26" t="s">
        <v>21</v>
      </c>
      <c r="C50" s="27">
        <v>16</v>
      </c>
      <c r="D50" s="28">
        <v>0</v>
      </c>
      <c r="E50" s="29">
        <f t="shared" si="3"/>
        <v>0</v>
      </c>
      <c r="F50" s="65"/>
      <c r="G50" s="66"/>
      <c r="H50" s="67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 x14ac:dyDescent="0.2">
      <c r="A51" s="69"/>
      <c r="B51" s="26"/>
      <c r="C51" s="26"/>
      <c r="D51" s="70"/>
      <c r="E51" s="29"/>
      <c r="F51" s="11"/>
      <c r="G51" s="66"/>
      <c r="H51" s="67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 x14ac:dyDescent="0.2">
      <c r="A52" s="38" t="s">
        <v>55</v>
      </c>
      <c r="B52" s="26" t="s">
        <v>21</v>
      </c>
      <c r="C52" s="27">
        <v>9</v>
      </c>
      <c r="D52" s="28">
        <v>0</v>
      </c>
      <c r="E52" s="29">
        <f t="shared" ref="E52:E59" si="4">C52*D52</f>
        <v>0</v>
      </c>
      <c r="F52" s="65"/>
      <c r="G52" s="66"/>
      <c r="H52" s="36" t="s">
        <v>25</v>
      </c>
      <c r="I52" s="71"/>
      <c r="J52" s="7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 x14ac:dyDescent="0.2">
      <c r="A53" s="25" t="s">
        <v>56</v>
      </c>
      <c r="B53" s="26" t="s">
        <v>21</v>
      </c>
      <c r="C53" s="26">
        <v>1</v>
      </c>
      <c r="D53" s="28">
        <v>0</v>
      </c>
      <c r="E53" s="29">
        <f t="shared" si="4"/>
        <v>0</v>
      </c>
      <c r="F53" s="65"/>
      <c r="G53" s="66"/>
      <c r="H53" s="36" t="s">
        <v>25</v>
      </c>
      <c r="I53" s="71"/>
      <c r="J53" s="7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 x14ac:dyDescent="0.2">
      <c r="A54" s="72" t="s">
        <v>57</v>
      </c>
      <c r="B54" s="26" t="s">
        <v>21</v>
      </c>
      <c r="C54" s="27">
        <v>28</v>
      </c>
      <c r="D54" s="28">
        <v>0</v>
      </c>
      <c r="E54" s="29">
        <f t="shared" si="4"/>
        <v>0</v>
      </c>
      <c r="F54" s="65"/>
      <c r="G54" s="66"/>
      <c r="H54" s="73" t="s">
        <v>58</v>
      </c>
      <c r="I54" s="71"/>
      <c r="J54" s="7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 x14ac:dyDescent="0.2">
      <c r="A55" s="25" t="s">
        <v>59</v>
      </c>
      <c r="B55" s="26" t="s">
        <v>21</v>
      </c>
      <c r="C55" s="27">
        <v>8</v>
      </c>
      <c r="D55" s="28">
        <v>0</v>
      </c>
      <c r="E55" s="29">
        <f t="shared" si="4"/>
        <v>0</v>
      </c>
      <c r="F55" s="65"/>
      <c r="G55" s="66"/>
      <c r="H55" s="36" t="s">
        <v>28</v>
      </c>
      <c r="I55" s="71"/>
      <c r="J55" s="7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 x14ac:dyDescent="0.2">
      <c r="A56" s="25" t="s">
        <v>60</v>
      </c>
      <c r="B56" s="26" t="s">
        <v>21</v>
      </c>
      <c r="C56" s="26">
        <v>1</v>
      </c>
      <c r="D56" s="28">
        <v>0</v>
      </c>
      <c r="E56" s="29">
        <f t="shared" si="4"/>
        <v>0</v>
      </c>
      <c r="F56" s="65"/>
      <c r="G56" s="66"/>
      <c r="H56" s="36" t="s">
        <v>28</v>
      </c>
      <c r="I56" s="71"/>
      <c r="J56" s="7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 x14ac:dyDescent="0.2">
      <c r="A57" s="25" t="s">
        <v>61</v>
      </c>
      <c r="B57" s="26" t="s">
        <v>21</v>
      </c>
      <c r="C57" s="26">
        <v>3</v>
      </c>
      <c r="D57" s="28">
        <v>0</v>
      </c>
      <c r="E57" s="29">
        <f t="shared" si="4"/>
        <v>0</v>
      </c>
      <c r="F57" s="65"/>
      <c r="G57" s="66"/>
      <c r="H57" s="36" t="s">
        <v>28</v>
      </c>
      <c r="I57" s="71"/>
      <c r="J57" s="7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 x14ac:dyDescent="0.2">
      <c r="A58" s="25" t="s">
        <v>62</v>
      </c>
      <c r="B58" s="26" t="s">
        <v>21</v>
      </c>
      <c r="C58" s="26">
        <v>6</v>
      </c>
      <c r="D58" s="28">
        <v>0</v>
      </c>
      <c r="E58" s="29">
        <f t="shared" si="4"/>
        <v>0</v>
      </c>
      <c r="F58" s="65"/>
      <c r="G58" s="66"/>
      <c r="H58" s="36" t="s">
        <v>32</v>
      </c>
      <c r="I58" s="71"/>
      <c r="J58" s="7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 x14ac:dyDescent="0.2">
      <c r="A59" s="25" t="s">
        <v>63</v>
      </c>
      <c r="B59" s="26" t="s">
        <v>21</v>
      </c>
      <c r="C59" s="26">
        <v>2</v>
      </c>
      <c r="D59" s="28">
        <v>0</v>
      </c>
      <c r="E59" s="29">
        <f t="shared" si="4"/>
        <v>0</v>
      </c>
      <c r="F59" s="65"/>
      <c r="G59" s="66"/>
      <c r="H59" s="36" t="s">
        <v>28</v>
      </c>
      <c r="I59" s="71"/>
      <c r="J59" s="7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 x14ac:dyDescent="0.2">
      <c r="A60" s="25"/>
      <c r="B60" s="26"/>
      <c r="C60" s="26"/>
      <c r="D60" s="32"/>
      <c r="E60" s="29"/>
      <c r="F60" s="65"/>
      <c r="G60" s="66"/>
      <c r="H60" s="67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 x14ac:dyDescent="0.2">
      <c r="A61" s="25" t="s">
        <v>64</v>
      </c>
      <c r="B61" s="26" t="s">
        <v>3</v>
      </c>
      <c r="C61" s="27">
        <v>85</v>
      </c>
      <c r="D61" s="28">
        <v>0</v>
      </c>
      <c r="E61" s="29">
        <f t="shared" ref="E61:E69" si="5">C61*D61</f>
        <v>0</v>
      </c>
      <c r="F61" s="7"/>
      <c r="G61" s="31"/>
      <c r="H61" s="31"/>
      <c r="I61" s="10"/>
      <c r="J61" s="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5.5" customHeight="1" x14ac:dyDescent="0.2">
      <c r="A62" s="25" t="s">
        <v>65</v>
      </c>
      <c r="B62" s="26" t="s">
        <v>21</v>
      </c>
      <c r="C62" s="27">
        <v>16</v>
      </c>
      <c r="D62" s="28">
        <v>0</v>
      </c>
      <c r="E62" s="29">
        <f t="shared" si="5"/>
        <v>0</v>
      </c>
      <c r="F62" s="7"/>
      <c r="G62" s="31"/>
      <c r="H62" s="31"/>
      <c r="I62" s="10"/>
      <c r="J62" s="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2">
      <c r="A63" s="25" t="s">
        <v>66</v>
      </c>
      <c r="B63" s="26" t="s">
        <v>21</v>
      </c>
      <c r="C63" s="27">
        <v>2</v>
      </c>
      <c r="D63" s="28">
        <v>0</v>
      </c>
      <c r="E63" s="29">
        <f t="shared" si="5"/>
        <v>0</v>
      </c>
      <c r="F63" s="7"/>
      <c r="G63" s="31"/>
      <c r="H63" s="31"/>
      <c r="I63" s="10"/>
      <c r="J63" s="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2">
      <c r="A64" s="25" t="s">
        <v>67</v>
      </c>
      <c r="B64" s="26" t="s">
        <v>3</v>
      </c>
      <c r="C64" s="27">
        <v>89</v>
      </c>
      <c r="D64" s="28">
        <v>0</v>
      </c>
      <c r="E64" s="29">
        <f t="shared" si="5"/>
        <v>0</v>
      </c>
      <c r="F64" s="65"/>
      <c r="G64" s="66"/>
      <c r="H64" s="6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 x14ac:dyDescent="0.2">
      <c r="A65" s="25" t="s">
        <v>68</v>
      </c>
      <c r="B65" s="26" t="s">
        <v>3</v>
      </c>
      <c r="C65" s="27">
        <v>89</v>
      </c>
      <c r="D65" s="28">
        <v>0</v>
      </c>
      <c r="E65" s="29">
        <f t="shared" si="5"/>
        <v>0</v>
      </c>
      <c r="F65" s="65"/>
      <c r="G65" s="66"/>
      <c r="H65" s="6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5.5" customHeight="1" x14ac:dyDescent="0.2">
      <c r="A66" s="25" t="s">
        <v>69</v>
      </c>
      <c r="B66" s="26" t="s">
        <v>21</v>
      </c>
      <c r="C66" s="26">
        <v>2</v>
      </c>
      <c r="D66" s="28">
        <v>0</v>
      </c>
      <c r="E66" s="29">
        <f t="shared" si="5"/>
        <v>0</v>
      </c>
      <c r="F66" s="65"/>
      <c r="G66" s="66"/>
      <c r="H66" s="6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 x14ac:dyDescent="0.2">
      <c r="A67" s="25" t="s">
        <v>70</v>
      </c>
      <c r="B67" s="26" t="s">
        <v>21</v>
      </c>
      <c r="C67" s="26">
        <v>1</v>
      </c>
      <c r="D67" s="28">
        <v>0</v>
      </c>
      <c r="E67" s="29">
        <f t="shared" si="5"/>
        <v>0</v>
      </c>
      <c r="F67" s="65"/>
      <c r="G67" s="66"/>
      <c r="H67" s="6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 x14ac:dyDescent="0.2">
      <c r="A68" s="25" t="s">
        <v>71</v>
      </c>
      <c r="B68" s="26" t="s">
        <v>21</v>
      </c>
      <c r="C68" s="26">
        <v>1</v>
      </c>
      <c r="D68" s="28">
        <v>0</v>
      </c>
      <c r="E68" s="29">
        <f t="shared" si="5"/>
        <v>0</v>
      </c>
      <c r="F68" s="7"/>
      <c r="G68" s="31"/>
      <c r="H68" s="31"/>
      <c r="I68" s="10"/>
      <c r="J68" s="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">
      <c r="A69" s="25" t="s">
        <v>49</v>
      </c>
      <c r="B69" s="26" t="s">
        <v>21</v>
      </c>
      <c r="C69" s="26">
        <v>1</v>
      </c>
      <c r="D69" s="28">
        <v>0</v>
      </c>
      <c r="E69" s="29">
        <f t="shared" si="5"/>
        <v>0</v>
      </c>
      <c r="F69" s="7"/>
      <c r="G69" s="31"/>
      <c r="H69" s="31"/>
      <c r="I69" s="10"/>
      <c r="J69" s="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">
      <c r="A70" s="44"/>
      <c r="B70" s="45"/>
      <c r="C70" s="45"/>
      <c r="D70" s="46"/>
      <c r="E70" s="47"/>
      <c r="F70" s="7"/>
      <c r="G70" s="31"/>
      <c r="H70" s="31"/>
      <c r="I70" s="10"/>
      <c r="J70" s="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.75" customHeight="1" x14ac:dyDescent="0.2">
      <c r="A71" s="48" t="s">
        <v>72</v>
      </c>
      <c r="B71" s="49"/>
      <c r="C71" s="49"/>
      <c r="D71" s="50"/>
      <c r="E71" s="51">
        <f>SUM(E48:E69)</f>
        <v>0</v>
      </c>
      <c r="F71" s="7"/>
      <c r="G71" s="52"/>
      <c r="H71" s="53"/>
      <c r="I71" s="10"/>
      <c r="J71" s="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9.5" customHeight="1" x14ac:dyDescent="0.2">
      <c r="A72" s="74"/>
      <c r="B72" s="75"/>
      <c r="C72" s="75"/>
      <c r="D72" s="76"/>
      <c r="E72" s="77"/>
      <c r="F72" s="4"/>
      <c r="G72" s="2"/>
      <c r="H72" s="58"/>
      <c r="I72" s="1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4.75" customHeight="1" x14ac:dyDescent="0.2">
      <c r="A73" s="48" t="s">
        <v>73</v>
      </c>
      <c r="B73" s="49"/>
      <c r="C73" s="49"/>
      <c r="D73" s="50"/>
      <c r="E73" s="78">
        <f>SUM(E71,E45)</f>
        <v>0</v>
      </c>
      <c r="F73" s="4"/>
      <c r="G73" s="66"/>
      <c r="H73" s="10"/>
      <c r="I73" s="1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79"/>
      <c r="B74" s="4"/>
      <c r="C74" s="4"/>
      <c r="D74" s="4"/>
      <c r="E74" s="4"/>
      <c r="F74" s="11"/>
      <c r="G74" s="64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 x14ac:dyDescent="0.2">
      <c r="A75" s="4"/>
      <c r="B75" s="4"/>
      <c r="C75" s="4"/>
      <c r="D75" s="4"/>
      <c r="E75" s="4"/>
      <c r="F75" s="4"/>
      <c r="G75" s="66"/>
      <c r="H75" s="10"/>
      <c r="I75" s="1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66"/>
      <c r="H76" s="10"/>
      <c r="I76" s="1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6" t="s">
        <v>74</v>
      </c>
      <c r="B77" s="4"/>
      <c r="C77" s="4"/>
      <c r="D77" s="4"/>
      <c r="E77" s="4"/>
      <c r="F77" s="4"/>
      <c r="G77" s="2"/>
      <c r="H77" s="10"/>
      <c r="I77" s="1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79"/>
      <c r="B78" s="4"/>
      <c r="C78" s="4"/>
      <c r="D78" s="4"/>
      <c r="E78" s="4"/>
      <c r="F78" s="11"/>
      <c r="G78" s="64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 x14ac:dyDescent="0.2">
      <c r="A79" s="4" t="s">
        <v>75</v>
      </c>
      <c r="B79" s="2"/>
      <c r="C79" s="3"/>
      <c r="D79" s="3"/>
      <c r="E79" s="3"/>
      <c r="F79" s="11"/>
      <c r="G79" s="64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 x14ac:dyDescent="0.2">
      <c r="A80" s="4" t="s">
        <v>76</v>
      </c>
      <c r="B80" s="8"/>
      <c r="C80" s="8"/>
      <c r="D80" s="8"/>
      <c r="E80" s="8"/>
      <c r="F80" s="11"/>
      <c r="G80" s="64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 x14ac:dyDescent="0.2">
      <c r="A81" s="4" t="s">
        <v>77</v>
      </c>
      <c r="B81" s="8"/>
      <c r="C81" s="8"/>
      <c r="D81" s="8"/>
      <c r="E81" s="8"/>
      <c r="F81" s="11"/>
      <c r="G81" s="64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 x14ac:dyDescent="0.2">
      <c r="A82" s="4" t="s">
        <v>78</v>
      </c>
      <c r="B82" s="3"/>
      <c r="C82" s="3"/>
      <c r="D82" s="3"/>
      <c r="E82" s="3"/>
      <c r="F82" s="11"/>
      <c r="G82" s="64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 x14ac:dyDescent="0.2">
      <c r="A83" s="4" t="s">
        <v>79</v>
      </c>
      <c r="B83" s="3"/>
      <c r="C83" s="3"/>
      <c r="D83" s="3"/>
      <c r="E83" s="3"/>
      <c r="F83" s="11"/>
      <c r="G83" s="64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 x14ac:dyDescent="0.2">
      <c r="A84" s="4" t="s">
        <v>80</v>
      </c>
      <c r="B84" s="4"/>
      <c r="C84" s="4"/>
      <c r="D84" s="4"/>
      <c r="E84" s="4"/>
      <c r="F84" s="4"/>
      <c r="G84" s="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 t="s">
        <v>81</v>
      </c>
      <c r="B85" s="3"/>
      <c r="C85" s="3"/>
      <c r="D85" s="3"/>
      <c r="E85" s="3"/>
      <c r="F85" s="11"/>
      <c r="G85" s="64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 x14ac:dyDescent="0.2">
      <c r="A86" s="4" t="s">
        <v>82</v>
      </c>
      <c r="B86" s="3"/>
      <c r="C86" s="3"/>
      <c r="D86" s="3"/>
      <c r="E86" s="3"/>
      <c r="F86" s="11"/>
      <c r="G86" s="64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 x14ac:dyDescent="0.2">
      <c r="A87" s="4" t="s">
        <v>83</v>
      </c>
      <c r="B87" s="3"/>
      <c r="C87" s="3"/>
      <c r="D87" s="3"/>
      <c r="E87" s="3"/>
      <c r="F87" s="11"/>
      <c r="G87" s="64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 x14ac:dyDescent="0.2">
      <c r="A88" s="4" t="s">
        <v>84</v>
      </c>
      <c r="B88" s="3"/>
      <c r="C88" s="3"/>
      <c r="D88" s="3"/>
      <c r="E88" s="3"/>
      <c r="F88" s="11"/>
      <c r="G88" s="64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 x14ac:dyDescent="0.2">
      <c r="A89" s="4" t="s">
        <v>85</v>
      </c>
      <c r="B89" s="3"/>
      <c r="C89" s="3"/>
      <c r="D89" s="3"/>
      <c r="E89" s="3"/>
      <c r="F89" s="11"/>
      <c r="G89" s="64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 x14ac:dyDescent="0.2">
      <c r="A90" s="4" t="s">
        <v>86</v>
      </c>
      <c r="B90" s="3"/>
      <c r="C90" s="3"/>
      <c r="D90" s="3"/>
      <c r="E90" s="3"/>
      <c r="F90" s="11"/>
      <c r="G90" s="64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 x14ac:dyDescent="0.2">
      <c r="A91" s="4" t="s">
        <v>87</v>
      </c>
      <c r="B91" s="8"/>
      <c r="C91" s="8"/>
      <c r="D91" s="8"/>
      <c r="E91" s="8"/>
      <c r="F91" s="11"/>
      <c r="G91" s="64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 x14ac:dyDescent="0.2">
      <c r="A92" s="4" t="s">
        <v>88</v>
      </c>
      <c r="B92" s="3"/>
      <c r="C92" s="3"/>
      <c r="D92" s="3"/>
      <c r="E92" s="3"/>
      <c r="F92" s="11"/>
      <c r="G92" s="64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 x14ac:dyDescent="0.2">
      <c r="A93" s="4" t="s">
        <v>89</v>
      </c>
      <c r="B93" s="4"/>
      <c r="C93" s="4"/>
      <c r="D93" s="4"/>
      <c r="E93" s="4"/>
      <c r="F93" s="4"/>
      <c r="G93" s="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 t="s">
        <v>90</v>
      </c>
      <c r="B94" s="4"/>
      <c r="C94" s="4"/>
      <c r="D94" s="4"/>
      <c r="E94" s="4"/>
      <c r="F94" s="4"/>
      <c r="G94" s="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 t="s">
        <v>91</v>
      </c>
      <c r="B95" s="4"/>
      <c r="C95" s="4"/>
      <c r="D95" s="4"/>
      <c r="E95" s="4"/>
      <c r="F95" s="4"/>
      <c r="G95" s="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2"/>
      <c r="H96" s="10"/>
      <c r="I96" s="1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2"/>
      <c r="H97" s="10"/>
      <c r="I97" s="1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2"/>
      <c r="H98" s="10"/>
      <c r="I98" s="1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2"/>
      <c r="H99" s="10"/>
      <c r="I99" s="1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2"/>
      <c r="H100" s="10"/>
      <c r="I100" s="1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2"/>
      <c r="H101" s="10"/>
      <c r="I101" s="1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2"/>
      <c r="H102" s="10"/>
      <c r="I102" s="1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2"/>
      <c r="H103" s="10"/>
      <c r="I103" s="1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2"/>
      <c r="H104" s="10"/>
      <c r="I104" s="1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2"/>
      <c r="H105" s="10"/>
      <c r="I105" s="1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2"/>
      <c r="H106" s="10"/>
      <c r="I106" s="1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2"/>
      <c r="H107" s="10"/>
      <c r="I107" s="1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2"/>
      <c r="H108" s="10"/>
      <c r="I108" s="1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2"/>
      <c r="H109" s="10"/>
      <c r="I109" s="1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2"/>
      <c r="H110" s="10"/>
      <c r="I110" s="1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2"/>
      <c r="H111" s="10"/>
      <c r="I111" s="1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2"/>
      <c r="H112" s="10"/>
      <c r="I112" s="1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2"/>
      <c r="H113" s="10"/>
      <c r="I113" s="1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2"/>
      <c r="H114" s="10"/>
      <c r="I114" s="1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2"/>
      <c r="H115" s="10"/>
      <c r="I115" s="1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2"/>
      <c r="H116" s="10"/>
      <c r="I116" s="1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2"/>
      <c r="H117" s="10"/>
      <c r="I117" s="1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2"/>
      <c r="H118" s="10"/>
      <c r="I118" s="1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2"/>
      <c r="H119" s="10"/>
      <c r="I119" s="1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2"/>
      <c r="H120" s="10"/>
      <c r="I120" s="1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2"/>
      <c r="H121" s="10"/>
      <c r="I121" s="10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2"/>
      <c r="H122" s="10"/>
      <c r="I122" s="1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2"/>
      <c r="H123" s="10"/>
      <c r="I123" s="1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2"/>
      <c r="H124" s="10"/>
      <c r="I124" s="1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2"/>
      <c r="H125" s="10"/>
      <c r="I125" s="1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2"/>
      <c r="H126" s="10"/>
      <c r="I126" s="10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2"/>
      <c r="H127" s="10"/>
      <c r="I127" s="10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2"/>
      <c r="H128" s="10"/>
      <c r="I128" s="10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2"/>
      <c r="H129" s="10"/>
      <c r="I129" s="10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2"/>
      <c r="H130" s="10"/>
      <c r="I130" s="10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2"/>
      <c r="H131" s="10"/>
      <c r="I131" s="10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2"/>
      <c r="H132" s="10"/>
      <c r="I132" s="10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2"/>
      <c r="H133" s="10"/>
      <c r="I133" s="10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2"/>
      <c r="H134" s="10"/>
      <c r="I134" s="10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2"/>
      <c r="H135" s="10"/>
      <c r="I135" s="10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2"/>
      <c r="H136" s="10"/>
      <c r="I136" s="10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2"/>
      <c r="H137" s="10"/>
      <c r="I137" s="10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2"/>
      <c r="H138" s="10"/>
      <c r="I138" s="10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2"/>
      <c r="H139" s="10"/>
      <c r="I139" s="10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2"/>
      <c r="H140" s="10"/>
      <c r="I140" s="10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2"/>
      <c r="H141" s="10"/>
      <c r="I141" s="10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2"/>
      <c r="H142" s="10"/>
      <c r="I142" s="10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2"/>
      <c r="H143" s="10"/>
      <c r="I143" s="10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2"/>
      <c r="H144" s="10"/>
      <c r="I144" s="10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2"/>
      <c r="H145" s="10"/>
      <c r="I145" s="10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2"/>
      <c r="H146" s="10"/>
      <c r="I146" s="10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2"/>
      <c r="H147" s="10"/>
      <c r="I147" s="10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2"/>
      <c r="H148" s="10"/>
      <c r="I148" s="10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2"/>
      <c r="H149" s="10"/>
      <c r="I149" s="10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2"/>
      <c r="H150" s="10"/>
      <c r="I150" s="10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2"/>
      <c r="H151" s="10"/>
      <c r="I151" s="10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2"/>
      <c r="H152" s="10"/>
      <c r="I152" s="10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2"/>
      <c r="H153" s="10"/>
      <c r="I153" s="10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2"/>
      <c r="H154" s="10"/>
      <c r="I154" s="10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2"/>
      <c r="H155" s="10"/>
      <c r="I155" s="10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2"/>
      <c r="H156" s="10"/>
      <c r="I156" s="10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2"/>
      <c r="H157" s="10"/>
      <c r="I157" s="10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2"/>
      <c r="H158" s="10"/>
      <c r="I158" s="10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2"/>
      <c r="H159" s="10"/>
      <c r="I159" s="10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2"/>
      <c r="H160" s="10"/>
      <c r="I160" s="10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2"/>
      <c r="H161" s="10"/>
      <c r="I161" s="10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2"/>
      <c r="H162" s="10"/>
      <c r="I162" s="10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2"/>
      <c r="H163" s="10"/>
      <c r="I163" s="10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2"/>
      <c r="H164" s="10"/>
      <c r="I164" s="10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2"/>
      <c r="H165" s="10"/>
      <c r="I165" s="10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2"/>
      <c r="H166" s="10"/>
      <c r="I166" s="10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2"/>
      <c r="H167" s="10"/>
      <c r="I167" s="10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2"/>
      <c r="H168" s="10"/>
      <c r="I168" s="10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2"/>
      <c r="H169" s="10"/>
      <c r="I169" s="10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2"/>
      <c r="H170" s="10"/>
      <c r="I170" s="10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2"/>
      <c r="H171" s="10"/>
      <c r="I171" s="10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2"/>
      <c r="H172" s="10"/>
      <c r="I172" s="10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2"/>
      <c r="H173" s="10"/>
      <c r="I173" s="10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2"/>
      <c r="H174" s="10"/>
      <c r="I174" s="10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2"/>
      <c r="H175" s="10"/>
      <c r="I175" s="10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2"/>
      <c r="H176" s="10"/>
      <c r="I176" s="10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2"/>
      <c r="H177" s="10"/>
      <c r="I177" s="10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2"/>
      <c r="H178" s="10"/>
      <c r="I178" s="10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2"/>
      <c r="H179" s="10"/>
      <c r="I179" s="10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2"/>
      <c r="H180" s="10"/>
      <c r="I180" s="10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2"/>
      <c r="H181" s="10"/>
      <c r="I181" s="10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2"/>
      <c r="H182" s="10"/>
      <c r="I182" s="10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2"/>
      <c r="H183" s="10"/>
      <c r="I183" s="10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2"/>
      <c r="H184" s="10"/>
      <c r="I184" s="10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2"/>
      <c r="H185" s="10"/>
      <c r="I185" s="10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2"/>
      <c r="H186" s="10"/>
      <c r="I186" s="10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2"/>
      <c r="H187" s="10"/>
      <c r="I187" s="10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2"/>
      <c r="H188" s="10"/>
      <c r="I188" s="10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2"/>
      <c r="H189" s="10"/>
      <c r="I189" s="10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2"/>
      <c r="H190" s="10"/>
      <c r="I190" s="10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2"/>
      <c r="H191" s="10"/>
      <c r="I191" s="10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2"/>
      <c r="H192" s="10"/>
      <c r="I192" s="10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2"/>
      <c r="H193" s="10"/>
      <c r="I193" s="10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2"/>
      <c r="H194" s="10"/>
      <c r="I194" s="10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2"/>
      <c r="H195" s="10"/>
      <c r="I195" s="10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2"/>
      <c r="H196" s="10"/>
      <c r="I196" s="10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2"/>
      <c r="H197" s="10"/>
      <c r="I197" s="10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2"/>
      <c r="H198" s="10"/>
      <c r="I198" s="10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2"/>
      <c r="H199" s="10"/>
      <c r="I199" s="10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2"/>
      <c r="H200" s="10"/>
      <c r="I200" s="10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2"/>
      <c r="H201" s="10"/>
      <c r="I201" s="10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2"/>
      <c r="H202" s="10"/>
      <c r="I202" s="10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2"/>
      <c r="H203" s="10"/>
      <c r="I203" s="10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2"/>
      <c r="H204" s="10"/>
      <c r="I204" s="10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2"/>
      <c r="H205" s="10"/>
      <c r="I205" s="10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2"/>
      <c r="H206" s="10"/>
      <c r="I206" s="10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2"/>
      <c r="H207" s="10"/>
      <c r="I207" s="10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2"/>
      <c r="H208" s="10"/>
      <c r="I208" s="10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2"/>
      <c r="H209" s="10"/>
      <c r="I209" s="10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2"/>
      <c r="H210" s="10"/>
      <c r="I210" s="10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2"/>
      <c r="H211" s="10"/>
      <c r="I211" s="10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2"/>
      <c r="H212" s="10"/>
      <c r="I212" s="10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2"/>
      <c r="H213" s="10"/>
      <c r="I213" s="10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2"/>
      <c r="H214" s="10"/>
      <c r="I214" s="10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2"/>
      <c r="H215" s="10"/>
      <c r="I215" s="10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2"/>
      <c r="H216" s="10"/>
      <c r="I216" s="10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2"/>
      <c r="H217" s="10"/>
      <c r="I217" s="10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2"/>
      <c r="H218" s="10"/>
      <c r="I218" s="10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2"/>
      <c r="H219" s="10"/>
      <c r="I219" s="10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2"/>
      <c r="H220" s="10"/>
      <c r="I220" s="10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2"/>
      <c r="H221" s="10"/>
      <c r="I221" s="1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2"/>
      <c r="H222" s="10"/>
      <c r="I222" s="1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2"/>
      <c r="H223" s="10"/>
      <c r="I223" s="10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2"/>
      <c r="H224" s="10"/>
      <c r="I224" s="1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2"/>
      <c r="H225" s="10"/>
      <c r="I225" s="10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2"/>
      <c r="H226" s="10"/>
      <c r="I226" s="10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2"/>
      <c r="H227" s="10"/>
      <c r="I227" s="10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2"/>
      <c r="H228" s="10"/>
      <c r="I228" s="1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2"/>
      <c r="H229" s="10"/>
      <c r="I229" s="10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2"/>
      <c r="H230" s="10"/>
      <c r="I230" s="10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2"/>
      <c r="H231" s="10"/>
      <c r="I231" s="10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2"/>
      <c r="H232" s="10"/>
      <c r="I232" s="10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2"/>
      <c r="H233" s="10"/>
      <c r="I233" s="10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2"/>
      <c r="H234" s="10"/>
      <c r="I234" s="10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2"/>
      <c r="H235" s="10"/>
      <c r="I235" s="1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2"/>
      <c r="H236" s="10"/>
      <c r="I236" s="10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2"/>
      <c r="H237" s="10"/>
      <c r="I237" s="10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2"/>
      <c r="H238" s="10"/>
      <c r="I238" s="10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2"/>
      <c r="H239" s="10"/>
      <c r="I239" s="1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2"/>
      <c r="H240" s="10"/>
      <c r="I240" s="10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2"/>
      <c r="H241" s="10"/>
      <c r="I241" s="1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2"/>
      <c r="H242" s="10"/>
      <c r="I242" s="1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2"/>
      <c r="H243" s="10"/>
      <c r="I243" s="10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2"/>
      <c r="H244" s="10"/>
      <c r="I244" s="10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2"/>
      <c r="H245" s="10"/>
      <c r="I245" s="10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2"/>
      <c r="H246" s="10"/>
      <c r="I246" s="1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2"/>
      <c r="H247" s="10"/>
      <c r="I247" s="1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2"/>
      <c r="H248" s="10"/>
      <c r="I248" s="10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2"/>
      <c r="H249" s="10"/>
      <c r="I249" s="10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2"/>
      <c r="H250" s="10"/>
      <c r="I250" s="10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2"/>
      <c r="H251" s="10"/>
      <c r="I251" s="10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2"/>
      <c r="H252" s="10"/>
      <c r="I252" s="10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2"/>
      <c r="H253" s="10"/>
      <c r="I253" s="10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2"/>
      <c r="H254" s="10"/>
      <c r="I254" s="10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2"/>
      <c r="H255" s="10"/>
      <c r="I255" s="10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2"/>
      <c r="H256" s="10"/>
      <c r="I256" s="10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2"/>
      <c r="H257" s="10"/>
      <c r="I257" s="10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2"/>
      <c r="H258" s="10"/>
      <c r="I258" s="10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2"/>
      <c r="H259" s="10"/>
      <c r="I259" s="10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2"/>
      <c r="H260" s="10"/>
      <c r="I260" s="10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2"/>
      <c r="H261" s="10"/>
      <c r="I261" s="10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2"/>
      <c r="H262" s="10"/>
      <c r="I262" s="10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2"/>
      <c r="H263" s="10"/>
      <c r="I263" s="10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2"/>
      <c r="H264" s="10"/>
      <c r="I264" s="10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2"/>
      <c r="H265" s="10"/>
      <c r="I265" s="10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2"/>
      <c r="H266" s="10"/>
      <c r="I266" s="10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2"/>
      <c r="H267" s="10"/>
      <c r="I267" s="10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2"/>
      <c r="H268" s="10"/>
      <c r="I268" s="10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2"/>
      <c r="H269" s="10"/>
      <c r="I269" s="10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2"/>
      <c r="H270" s="10"/>
      <c r="I270" s="10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2"/>
      <c r="H271" s="10"/>
      <c r="I271" s="10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2"/>
      <c r="H272" s="10"/>
      <c r="I272" s="10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2"/>
      <c r="H273" s="10"/>
      <c r="I273" s="10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2"/>
      <c r="H274" s="10"/>
      <c r="I274" s="10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2"/>
      <c r="H275" s="10"/>
      <c r="I275" s="10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2"/>
      <c r="H276" s="10"/>
      <c r="I276" s="10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2"/>
      <c r="H277" s="10"/>
      <c r="I277" s="10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2"/>
      <c r="H278" s="10"/>
      <c r="I278" s="10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2"/>
      <c r="H279" s="10"/>
      <c r="I279" s="10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2"/>
      <c r="H280" s="10"/>
      <c r="I280" s="10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2"/>
      <c r="H281" s="10"/>
      <c r="I281" s="10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2"/>
      <c r="H282" s="10"/>
      <c r="I282" s="10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2"/>
      <c r="H283" s="10"/>
      <c r="I283" s="10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2"/>
      <c r="H284" s="10"/>
      <c r="I284" s="10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2"/>
      <c r="H285" s="10"/>
      <c r="I285" s="10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2"/>
      <c r="H286" s="10"/>
      <c r="I286" s="10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2"/>
      <c r="H287" s="10"/>
      <c r="I287" s="10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2"/>
      <c r="H288" s="10"/>
      <c r="I288" s="10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2"/>
      <c r="H289" s="10"/>
      <c r="I289" s="10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2"/>
      <c r="H290" s="10"/>
      <c r="I290" s="10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2"/>
      <c r="H291" s="10"/>
      <c r="I291" s="10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2"/>
      <c r="H292" s="10"/>
      <c r="I292" s="10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2"/>
      <c r="H293" s="10"/>
      <c r="I293" s="10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2"/>
      <c r="H294" s="10"/>
      <c r="I294" s="10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2"/>
      <c r="H295" s="10"/>
      <c r="I295" s="10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2"/>
      <c r="H296" s="10"/>
      <c r="I296" s="10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2"/>
      <c r="H297" s="10"/>
      <c r="I297" s="10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2"/>
      <c r="H298" s="10"/>
      <c r="I298" s="10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2"/>
      <c r="H299" s="10"/>
      <c r="I299" s="10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2"/>
      <c r="H300" s="10"/>
      <c r="I300" s="10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2"/>
      <c r="H301" s="10"/>
      <c r="I301" s="10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2"/>
      <c r="H302" s="10"/>
      <c r="I302" s="10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2"/>
      <c r="H303" s="10"/>
      <c r="I303" s="10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2"/>
      <c r="H304" s="10"/>
      <c r="I304" s="10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2"/>
      <c r="H305" s="10"/>
      <c r="I305" s="10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2"/>
      <c r="H306" s="10"/>
      <c r="I306" s="10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2"/>
      <c r="H307" s="10"/>
      <c r="I307" s="10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2"/>
      <c r="H308" s="10"/>
      <c r="I308" s="10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2"/>
      <c r="H309" s="10"/>
      <c r="I309" s="10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2"/>
      <c r="H310" s="10"/>
      <c r="I310" s="10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2"/>
      <c r="H311" s="10"/>
      <c r="I311" s="10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2"/>
      <c r="H312" s="10"/>
      <c r="I312" s="10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2"/>
      <c r="H313" s="10"/>
      <c r="I313" s="10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2"/>
      <c r="H314" s="10"/>
      <c r="I314" s="10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2"/>
      <c r="H315" s="10"/>
      <c r="I315" s="10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2"/>
      <c r="H316" s="10"/>
      <c r="I316" s="10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2"/>
      <c r="H317" s="10"/>
      <c r="I317" s="10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2"/>
      <c r="H318" s="10"/>
      <c r="I318" s="10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2"/>
      <c r="H319" s="10"/>
      <c r="I319" s="10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2"/>
      <c r="H320" s="10"/>
      <c r="I320" s="10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2"/>
      <c r="H321" s="10"/>
      <c r="I321" s="10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2"/>
      <c r="H322" s="10"/>
      <c r="I322" s="10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2"/>
      <c r="H323" s="10"/>
      <c r="I323" s="10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2"/>
      <c r="H324" s="10"/>
      <c r="I324" s="10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2"/>
      <c r="H325" s="10"/>
      <c r="I325" s="10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2"/>
      <c r="H326" s="10"/>
      <c r="I326" s="10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2"/>
      <c r="H327" s="10"/>
      <c r="I327" s="10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2"/>
      <c r="H328" s="10"/>
      <c r="I328" s="10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2"/>
      <c r="H329" s="10"/>
      <c r="I329" s="10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2"/>
      <c r="H330" s="10"/>
      <c r="I330" s="10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2"/>
      <c r="H331" s="10"/>
      <c r="I331" s="10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2"/>
      <c r="H332" s="10"/>
      <c r="I332" s="10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2"/>
      <c r="H333" s="10"/>
      <c r="I333" s="10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2"/>
      <c r="H334" s="10"/>
      <c r="I334" s="10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2"/>
      <c r="H335" s="10"/>
      <c r="I335" s="10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2"/>
      <c r="H336" s="10"/>
      <c r="I336" s="10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2"/>
      <c r="H337" s="10"/>
      <c r="I337" s="10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2"/>
      <c r="H338" s="10"/>
      <c r="I338" s="10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2"/>
      <c r="H339" s="10"/>
      <c r="I339" s="10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2"/>
      <c r="H340" s="10"/>
      <c r="I340" s="10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2"/>
      <c r="H341" s="10"/>
      <c r="I341" s="10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2"/>
      <c r="H342" s="10"/>
      <c r="I342" s="10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2"/>
      <c r="H343" s="10"/>
      <c r="I343" s="10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2"/>
      <c r="H344" s="10"/>
      <c r="I344" s="10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2"/>
      <c r="H345" s="10"/>
      <c r="I345" s="10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2"/>
      <c r="H346" s="10"/>
      <c r="I346" s="10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2"/>
      <c r="H347" s="10"/>
      <c r="I347" s="10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2"/>
      <c r="H348" s="10"/>
      <c r="I348" s="10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2"/>
      <c r="H349" s="10"/>
      <c r="I349" s="10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2"/>
      <c r="H350" s="10"/>
      <c r="I350" s="10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2"/>
      <c r="H351" s="10"/>
      <c r="I351" s="10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2"/>
      <c r="H352" s="10"/>
      <c r="I352" s="10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2"/>
      <c r="H353" s="10"/>
      <c r="I353" s="10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2"/>
      <c r="H354" s="10"/>
      <c r="I354" s="10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2"/>
      <c r="H355" s="10"/>
      <c r="I355" s="10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2"/>
      <c r="H356" s="10"/>
      <c r="I356" s="10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2"/>
      <c r="H357" s="10"/>
      <c r="I357" s="10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2"/>
      <c r="H358" s="10"/>
      <c r="I358" s="10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2"/>
      <c r="H359" s="10"/>
      <c r="I359" s="10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2"/>
      <c r="H360" s="10"/>
      <c r="I360" s="10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2"/>
      <c r="H361" s="10"/>
      <c r="I361" s="10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2"/>
      <c r="H362" s="10"/>
      <c r="I362" s="10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2"/>
      <c r="H363" s="10"/>
      <c r="I363" s="10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2"/>
      <c r="H364" s="10"/>
      <c r="I364" s="10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2"/>
      <c r="H365" s="10"/>
      <c r="I365" s="10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2"/>
      <c r="H366" s="10"/>
      <c r="I366" s="10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2"/>
      <c r="H367" s="10"/>
      <c r="I367" s="10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2"/>
      <c r="H368" s="10"/>
      <c r="I368" s="10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2"/>
      <c r="H369" s="10"/>
      <c r="I369" s="10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2"/>
      <c r="H370" s="10"/>
      <c r="I370" s="10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2"/>
      <c r="H371" s="10"/>
      <c r="I371" s="10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2"/>
      <c r="H372" s="10"/>
      <c r="I372" s="10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2"/>
      <c r="H373" s="10"/>
      <c r="I373" s="10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2"/>
      <c r="H374" s="10"/>
      <c r="I374" s="10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2"/>
      <c r="H375" s="10"/>
      <c r="I375" s="10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2"/>
      <c r="H376" s="10"/>
      <c r="I376" s="10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2"/>
      <c r="H377" s="10"/>
      <c r="I377" s="10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2"/>
      <c r="H378" s="10"/>
      <c r="I378" s="10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2"/>
      <c r="H379" s="10"/>
      <c r="I379" s="10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2"/>
      <c r="H380" s="10"/>
      <c r="I380" s="10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2"/>
      <c r="H381" s="10"/>
      <c r="I381" s="10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2"/>
      <c r="H382" s="10"/>
      <c r="I382" s="10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2"/>
      <c r="H383" s="10"/>
      <c r="I383" s="10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2"/>
      <c r="H384" s="10"/>
      <c r="I384" s="10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2"/>
      <c r="H385" s="10"/>
      <c r="I385" s="10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2"/>
      <c r="H386" s="10"/>
      <c r="I386" s="10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2"/>
      <c r="H387" s="10"/>
      <c r="I387" s="10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2"/>
      <c r="H388" s="10"/>
      <c r="I388" s="10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2"/>
      <c r="H389" s="10"/>
      <c r="I389" s="10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2"/>
      <c r="H390" s="10"/>
      <c r="I390" s="10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2"/>
      <c r="H391" s="10"/>
      <c r="I391" s="10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2"/>
      <c r="H392" s="10"/>
      <c r="I392" s="10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2"/>
      <c r="H393" s="10"/>
      <c r="I393" s="10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2"/>
      <c r="H394" s="10"/>
      <c r="I394" s="10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2"/>
      <c r="H395" s="10"/>
      <c r="I395" s="10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2"/>
      <c r="H396" s="10"/>
      <c r="I396" s="10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2"/>
      <c r="H397" s="10"/>
      <c r="I397" s="10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2"/>
      <c r="H398" s="10"/>
      <c r="I398" s="10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2"/>
      <c r="H399" s="10"/>
      <c r="I399" s="10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2"/>
      <c r="H400" s="10"/>
      <c r="I400" s="10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2"/>
      <c r="H401" s="10"/>
      <c r="I401" s="10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2"/>
      <c r="H402" s="10"/>
      <c r="I402" s="10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2"/>
      <c r="H403" s="10"/>
      <c r="I403" s="10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2"/>
      <c r="H404" s="10"/>
      <c r="I404" s="10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2"/>
      <c r="H405" s="10"/>
      <c r="I405" s="10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2"/>
      <c r="H406" s="10"/>
      <c r="I406" s="10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2"/>
      <c r="H407" s="10"/>
      <c r="I407" s="10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2"/>
      <c r="H408" s="10"/>
      <c r="I408" s="10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2"/>
      <c r="H409" s="10"/>
      <c r="I409" s="10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2"/>
      <c r="H410" s="10"/>
      <c r="I410" s="10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2"/>
      <c r="H411" s="10"/>
      <c r="I411" s="10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2"/>
      <c r="H412" s="10"/>
      <c r="I412" s="10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2"/>
      <c r="H413" s="10"/>
      <c r="I413" s="10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2"/>
      <c r="H414" s="10"/>
      <c r="I414" s="10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2"/>
      <c r="H415" s="10"/>
      <c r="I415" s="10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2"/>
      <c r="H416" s="10"/>
      <c r="I416" s="10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2"/>
      <c r="H417" s="10"/>
      <c r="I417" s="10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2"/>
      <c r="H418" s="10"/>
      <c r="I418" s="10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2"/>
      <c r="H419" s="10"/>
      <c r="I419" s="10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2"/>
      <c r="H420" s="10"/>
      <c r="I420" s="10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2"/>
      <c r="H421" s="10"/>
      <c r="I421" s="10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2"/>
      <c r="H422" s="10"/>
      <c r="I422" s="10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2"/>
      <c r="H423" s="10"/>
      <c r="I423" s="10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2"/>
      <c r="H424" s="10"/>
      <c r="I424" s="10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2"/>
      <c r="H425" s="10"/>
      <c r="I425" s="10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2"/>
      <c r="H426" s="10"/>
      <c r="I426" s="10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2"/>
      <c r="H427" s="10"/>
      <c r="I427" s="10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2"/>
      <c r="H428" s="10"/>
      <c r="I428" s="10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2"/>
      <c r="H429" s="10"/>
      <c r="I429" s="10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2"/>
      <c r="H430" s="10"/>
      <c r="I430" s="10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2"/>
      <c r="H431" s="10"/>
      <c r="I431" s="10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2"/>
      <c r="H432" s="10"/>
      <c r="I432" s="10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2"/>
      <c r="H433" s="10"/>
      <c r="I433" s="10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2"/>
      <c r="H434" s="10"/>
      <c r="I434" s="10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2"/>
      <c r="H435" s="10"/>
      <c r="I435" s="10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2"/>
      <c r="H436" s="10"/>
      <c r="I436" s="10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2"/>
      <c r="H437" s="10"/>
      <c r="I437" s="10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2"/>
      <c r="H438" s="10"/>
      <c r="I438" s="10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2"/>
      <c r="H439" s="10"/>
      <c r="I439" s="10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2"/>
      <c r="H440" s="10"/>
      <c r="I440" s="10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2"/>
      <c r="H441" s="10"/>
      <c r="I441" s="10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2"/>
      <c r="H442" s="10"/>
      <c r="I442" s="10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2"/>
      <c r="H443" s="10"/>
      <c r="I443" s="10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2"/>
      <c r="H444" s="10"/>
      <c r="I444" s="10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2"/>
      <c r="H445" s="10"/>
      <c r="I445" s="10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2"/>
      <c r="H446" s="10"/>
      <c r="I446" s="10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2"/>
      <c r="H447" s="10"/>
      <c r="I447" s="10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2"/>
      <c r="H448" s="10"/>
      <c r="I448" s="10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2"/>
      <c r="H449" s="10"/>
      <c r="I449" s="10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2"/>
      <c r="H450" s="10"/>
      <c r="I450" s="10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2"/>
      <c r="H451" s="10"/>
      <c r="I451" s="10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2"/>
      <c r="H452" s="10"/>
      <c r="I452" s="10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2"/>
      <c r="H453" s="10"/>
      <c r="I453" s="10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2"/>
      <c r="H454" s="10"/>
      <c r="I454" s="10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2"/>
      <c r="H455" s="10"/>
      <c r="I455" s="10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2"/>
      <c r="H456" s="10"/>
      <c r="I456" s="10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2"/>
      <c r="H457" s="10"/>
      <c r="I457" s="10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2"/>
      <c r="H458" s="10"/>
      <c r="I458" s="10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2"/>
      <c r="H459" s="10"/>
      <c r="I459" s="10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2"/>
      <c r="H460" s="10"/>
      <c r="I460" s="10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2"/>
      <c r="H461" s="10"/>
      <c r="I461" s="10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2"/>
      <c r="H462" s="10"/>
      <c r="I462" s="10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2"/>
      <c r="H463" s="10"/>
      <c r="I463" s="10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2"/>
      <c r="H464" s="10"/>
      <c r="I464" s="10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2"/>
      <c r="H465" s="10"/>
      <c r="I465" s="10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2"/>
      <c r="H466" s="10"/>
      <c r="I466" s="10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2"/>
      <c r="H467" s="10"/>
      <c r="I467" s="10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2"/>
      <c r="H468" s="10"/>
      <c r="I468" s="10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2"/>
      <c r="H469" s="10"/>
      <c r="I469" s="10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2"/>
      <c r="H470" s="10"/>
      <c r="I470" s="10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2"/>
      <c r="H471" s="10"/>
      <c r="I471" s="10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2"/>
      <c r="H472" s="10"/>
      <c r="I472" s="10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2"/>
      <c r="H473" s="10"/>
      <c r="I473" s="10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2"/>
      <c r="H474" s="10"/>
      <c r="I474" s="10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2"/>
      <c r="H475" s="10"/>
      <c r="I475" s="10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2"/>
      <c r="H476" s="10"/>
      <c r="I476" s="10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2"/>
      <c r="H477" s="10"/>
      <c r="I477" s="10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2"/>
      <c r="H478" s="10"/>
      <c r="I478" s="10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2"/>
      <c r="H479" s="10"/>
      <c r="I479" s="10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2"/>
      <c r="H480" s="10"/>
      <c r="I480" s="10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2"/>
      <c r="H481" s="10"/>
      <c r="I481" s="10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2"/>
      <c r="H482" s="10"/>
      <c r="I482" s="10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2"/>
      <c r="H483" s="10"/>
      <c r="I483" s="10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2"/>
      <c r="H484" s="10"/>
      <c r="I484" s="10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2"/>
      <c r="H485" s="10"/>
      <c r="I485" s="10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2"/>
      <c r="H486" s="10"/>
      <c r="I486" s="10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2"/>
      <c r="H487" s="10"/>
      <c r="I487" s="10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2"/>
      <c r="H488" s="10"/>
      <c r="I488" s="10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2"/>
      <c r="H489" s="10"/>
      <c r="I489" s="10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2"/>
      <c r="H490" s="10"/>
      <c r="I490" s="10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2"/>
      <c r="H491" s="10"/>
      <c r="I491" s="10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2"/>
      <c r="H492" s="10"/>
      <c r="I492" s="10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2"/>
      <c r="H493" s="10"/>
      <c r="I493" s="10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2"/>
      <c r="H494" s="10"/>
      <c r="I494" s="10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2"/>
      <c r="H495" s="10"/>
      <c r="I495" s="10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2"/>
      <c r="H496" s="10"/>
      <c r="I496" s="10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2"/>
      <c r="H497" s="10"/>
      <c r="I497" s="10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2"/>
      <c r="H498" s="10"/>
      <c r="I498" s="10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2"/>
      <c r="H499" s="10"/>
      <c r="I499" s="1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2"/>
      <c r="H500" s="10"/>
      <c r="I500" s="10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2"/>
      <c r="H501" s="10"/>
      <c r="I501" s="10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2"/>
      <c r="H502" s="10"/>
      <c r="I502" s="10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2"/>
      <c r="H503" s="10"/>
      <c r="I503" s="10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2"/>
      <c r="H504" s="10"/>
      <c r="I504" s="10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2"/>
      <c r="H505" s="10"/>
      <c r="I505" s="10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2"/>
      <c r="H506" s="10"/>
      <c r="I506" s="10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2"/>
      <c r="H507" s="10"/>
      <c r="I507" s="10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2"/>
      <c r="H508" s="10"/>
      <c r="I508" s="10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2"/>
      <c r="H509" s="10"/>
      <c r="I509" s="10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2"/>
      <c r="H510" s="10"/>
      <c r="I510" s="10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2"/>
      <c r="H511" s="10"/>
      <c r="I511" s="10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2"/>
      <c r="H512" s="10"/>
      <c r="I512" s="10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2"/>
      <c r="H513" s="10"/>
      <c r="I513" s="10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2"/>
      <c r="H514" s="10"/>
      <c r="I514" s="10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2"/>
      <c r="H515" s="10"/>
      <c r="I515" s="10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2"/>
      <c r="H516" s="10"/>
      <c r="I516" s="10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2"/>
      <c r="H517" s="10"/>
      <c r="I517" s="10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2"/>
      <c r="H518" s="10"/>
      <c r="I518" s="10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2"/>
      <c r="H519" s="10"/>
      <c r="I519" s="10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2"/>
      <c r="H520" s="10"/>
      <c r="I520" s="10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2"/>
      <c r="H521" s="10"/>
      <c r="I521" s="10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2"/>
      <c r="H522" s="10"/>
      <c r="I522" s="10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2"/>
      <c r="H523" s="10"/>
      <c r="I523" s="10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2"/>
      <c r="H524" s="10"/>
      <c r="I524" s="10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2"/>
      <c r="H525" s="10"/>
      <c r="I525" s="10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2"/>
      <c r="H526" s="10"/>
      <c r="I526" s="10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2"/>
      <c r="H527" s="10"/>
      <c r="I527" s="10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2"/>
      <c r="H528" s="10"/>
      <c r="I528" s="10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2"/>
      <c r="H529" s="10"/>
      <c r="I529" s="10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2"/>
      <c r="H530" s="10"/>
      <c r="I530" s="10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2"/>
      <c r="H531" s="10"/>
      <c r="I531" s="10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2"/>
      <c r="H532" s="10"/>
      <c r="I532" s="10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2"/>
      <c r="H533" s="10"/>
      <c r="I533" s="10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2"/>
      <c r="H534" s="10"/>
      <c r="I534" s="10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2"/>
      <c r="H535" s="10"/>
      <c r="I535" s="10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2"/>
      <c r="H536" s="10"/>
      <c r="I536" s="10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2"/>
      <c r="H537" s="10"/>
      <c r="I537" s="10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2"/>
      <c r="H538" s="10"/>
      <c r="I538" s="10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2"/>
      <c r="H539" s="10"/>
      <c r="I539" s="10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2"/>
      <c r="H540" s="10"/>
      <c r="I540" s="10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2"/>
      <c r="H541" s="10"/>
      <c r="I541" s="10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2"/>
      <c r="H542" s="10"/>
      <c r="I542" s="10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2"/>
      <c r="H543" s="10"/>
      <c r="I543" s="10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2"/>
      <c r="H544" s="10"/>
      <c r="I544" s="10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2"/>
      <c r="H545" s="10"/>
      <c r="I545" s="10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2"/>
      <c r="H546" s="10"/>
      <c r="I546" s="10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2"/>
      <c r="H547" s="10"/>
      <c r="I547" s="10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2"/>
      <c r="H548" s="10"/>
      <c r="I548" s="10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2"/>
      <c r="H549" s="10"/>
      <c r="I549" s="10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2"/>
      <c r="H550" s="10"/>
      <c r="I550" s="10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2"/>
      <c r="H551" s="10"/>
      <c r="I551" s="10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2"/>
      <c r="H552" s="10"/>
      <c r="I552" s="10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2"/>
      <c r="H553" s="10"/>
      <c r="I553" s="10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2"/>
      <c r="H554" s="10"/>
      <c r="I554" s="10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2"/>
      <c r="H555" s="10"/>
      <c r="I555" s="10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2"/>
      <c r="H556" s="10"/>
      <c r="I556" s="10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2"/>
      <c r="H557" s="10"/>
      <c r="I557" s="10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2"/>
      <c r="H558" s="10"/>
      <c r="I558" s="10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2"/>
      <c r="H559" s="10"/>
      <c r="I559" s="10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2"/>
      <c r="H560" s="10"/>
      <c r="I560" s="10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2"/>
      <c r="H561" s="10"/>
      <c r="I561" s="10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2"/>
      <c r="H562" s="10"/>
      <c r="I562" s="10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2"/>
      <c r="H563" s="10"/>
      <c r="I563" s="10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2"/>
      <c r="H564" s="10"/>
      <c r="I564" s="10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2"/>
      <c r="H565" s="10"/>
      <c r="I565" s="10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2"/>
      <c r="H566" s="10"/>
      <c r="I566" s="10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2"/>
      <c r="H567" s="10"/>
      <c r="I567" s="10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2"/>
      <c r="H568" s="10"/>
      <c r="I568" s="10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2"/>
      <c r="H569" s="10"/>
      <c r="I569" s="10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2"/>
      <c r="H570" s="10"/>
      <c r="I570" s="10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2"/>
      <c r="H571" s="10"/>
      <c r="I571" s="10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2"/>
      <c r="H572" s="10"/>
      <c r="I572" s="10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2"/>
      <c r="H573" s="10"/>
      <c r="I573" s="10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2"/>
      <c r="H574" s="10"/>
      <c r="I574" s="10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2"/>
      <c r="H575" s="10"/>
      <c r="I575" s="10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2"/>
      <c r="H576" s="10"/>
      <c r="I576" s="10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2"/>
      <c r="H577" s="10"/>
      <c r="I577" s="10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2"/>
      <c r="H578" s="10"/>
      <c r="I578" s="10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2"/>
      <c r="H579" s="10"/>
      <c r="I579" s="10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2"/>
      <c r="H580" s="10"/>
      <c r="I580" s="10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2"/>
      <c r="H581" s="10"/>
      <c r="I581" s="10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2"/>
      <c r="H582" s="10"/>
      <c r="I582" s="10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2"/>
      <c r="H583" s="10"/>
      <c r="I583" s="10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2"/>
      <c r="H584" s="10"/>
      <c r="I584" s="10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2"/>
      <c r="H585" s="10"/>
      <c r="I585" s="10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2"/>
      <c r="H586" s="10"/>
      <c r="I586" s="10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2"/>
      <c r="H587" s="10"/>
      <c r="I587" s="10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2"/>
      <c r="H588" s="10"/>
      <c r="I588" s="10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2"/>
      <c r="H589" s="10"/>
      <c r="I589" s="10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2"/>
      <c r="H590" s="10"/>
      <c r="I590" s="10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2"/>
      <c r="H591" s="10"/>
      <c r="I591" s="10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2"/>
      <c r="H592" s="10"/>
      <c r="I592" s="10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2"/>
      <c r="H593" s="10"/>
      <c r="I593" s="10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2"/>
      <c r="H594" s="10"/>
      <c r="I594" s="10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2"/>
      <c r="H595" s="10"/>
      <c r="I595" s="10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2"/>
      <c r="H596" s="10"/>
      <c r="I596" s="10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2"/>
      <c r="H597" s="10"/>
      <c r="I597" s="10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2"/>
      <c r="H598" s="10"/>
      <c r="I598" s="10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2"/>
      <c r="H599" s="10"/>
      <c r="I599" s="10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2"/>
      <c r="H600" s="10"/>
      <c r="I600" s="10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2"/>
      <c r="H601" s="10"/>
      <c r="I601" s="10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2"/>
      <c r="H602" s="10"/>
      <c r="I602" s="10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2"/>
      <c r="H603" s="10"/>
      <c r="I603" s="10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2"/>
      <c r="H604" s="10"/>
      <c r="I604" s="10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2"/>
      <c r="H605" s="10"/>
      <c r="I605" s="10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2"/>
      <c r="H606" s="10"/>
      <c r="I606" s="10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2"/>
      <c r="H607" s="10"/>
      <c r="I607" s="10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2"/>
      <c r="H608" s="10"/>
      <c r="I608" s="10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2"/>
      <c r="H609" s="10"/>
      <c r="I609" s="10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2"/>
      <c r="H610" s="10"/>
      <c r="I610" s="10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2"/>
      <c r="H611" s="10"/>
      <c r="I611" s="10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2"/>
      <c r="H612" s="10"/>
      <c r="I612" s="10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2"/>
      <c r="H613" s="10"/>
      <c r="I613" s="10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2"/>
      <c r="H614" s="10"/>
      <c r="I614" s="10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2"/>
      <c r="H615" s="10"/>
      <c r="I615" s="10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2"/>
      <c r="H616" s="10"/>
      <c r="I616" s="10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2"/>
      <c r="H617" s="10"/>
      <c r="I617" s="10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2"/>
      <c r="H618" s="10"/>
      <c r="I618" s="10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2"/>
      <c r="H619" s="10"/>
      <c r="I619" s="10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2"/>
      <c r="H620" s="10"/>
      <c r="I620" s="10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2"/>
      <c r="H621" s="10"/>
      <c r="I621" s="10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2"/>
      <c r="H622" s="10"/>
      <c r="I622" s="10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2"/>
      <c r="H623" s="10"/>
      <c r="I623" s="10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2"/>
      <c r="H624" s="10"/>
      <c r="I624" s="10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2"/>
      <c r="H625" s="10"/>
      <c r="I625" s="10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2"/>
      <c r="H626" s="10"/>
      <c r="I626" s="10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2"/>
      <c r="H627" s="10"/>
      <c r="I627" s="10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2"/>
      <c r="H628" s="10"/>
      <c r="I628" s="10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2"/>
      <c r="H629" s="10"/>
      <c r="I629" s="10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2"/>
      <c r="H630" s="10"/>
      <c r="I630" s="10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2"/>
      <c r="H631" s="10"/>
      <c r="I631" s="10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2"/>
      <c r="H632" s="10"/>
      <c r="I632" s="10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2"/>
      <c r="H633" s="10"/>
      <c r="I633" s="10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2"/>
      <c r="H634" s="10"/>
      <c r="I634" s="10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2"/>
      <c r="H635" s="10"/>
      <c r="I635" s="10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2"/>
      <c r="H636" s="10"/>
      <c r="I636" s="10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2"/>
      <c r="H637" s="10"/>
      <c r="I637" s="10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2"/>
      <c r="H638" s="10"/>
      <c r="I638" s="10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2"/>
      <c r="H639" s="10"/>
      <c r="I639" s="10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2"/>
      <c r="H640" s="10"/>
      <c r="I640" s="10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2"/>
      <c r="H641" s="10"/>
      <c r="I641" s="10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2"/>
      <c r="H642" s="10"/>
      <c r="I642" s="10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2"/>
      <c r="H643" s="10"/>
      <c r="I643" s="10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2"/>
      <c r="H644" s="10"/>
      <c r="I644" s="10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2"/>
      <c r="H645" s="10"/>
      <c r="I645" s="10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2"/>
      <c r="H646" s="10"/>
      <c r="I646" s="10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2"/>
      <c r="H647" s="10"/>
      <c r="I647" s="10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2"/>
      <c r="H648" s="10"/>
      <c r="I648" s="10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2"/>
      <c r="H649" s="10"/>
      <c r="I649" s="10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2"/>
      <c r="H650" s="10"/>
      <c r="I650" s="10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2"/>
      <c r="H651" s="10"/>
      <c r="I651" s="10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2"/>
      <c r="H652" s="10"/>
      <c r="I652" s="10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2"/>
      <c r="H653" s="10"/>
      <c r="I653" s="10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2"/>
      <c r="H654" s="10"/>
      <c r="I654" s="10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2"/>
      <c r="H655" s="10"/>
      <c r="I655" s="10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2"/>
      <c r="H656" s="10"/>
      <c r="I656" s="10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2"/>
      <c r="H657" s="10"/>
      <c r="I657" s="10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2"/>
      <c r="H658" s="10"/>
      <c r="I658" s="10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2"/>
      <c r="H659" s="10"/>
      <c r="I659" s="10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2"/>
      <c r="H660" s="10"/>
      <c r="I660" s="10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2"/>
      <c r="H661" s="10"/>
      <c r="I661" s="10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2"/>
      <c r="H662" s="10"/>
      <c r="I662" s="10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2"/>
      <c r="H663" s="10"/>
      <c r="I663" s="10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2"/>
      <c r="H664" s="10"/>
      <c r="I664" s="10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2"/>
      <c r="H665" s="10"/>
      <c r="I665" s="10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2"/>
      <c r="H666" s="10"/>
      <c r="I666" s="10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2"/>
      <c r="H667" s="10"/>
      <c r="I667" s="10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2"/>
      <c r="H668" s="10"/>
      <c r="I668" s="10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2"/>
      <c r="H669" s="10"/>
      <c r="I669" s="10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2"/>
      <c r="H670" s="10"/>
      <c r="I670" s="10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2"/>
      <c r="H671" s="10"/>
      <c r="I671" s="10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2"/>
      <c r="H672" s="10"/>
      <c r="I672" s="10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2"/>
      <c r="H673" s="10"/>
      <c r="I673" s="10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2"/>
      <c r="H674" s="10"/>
      <c r="I674" s="10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2"/>
      <c r="H675" s="10"/>
      <c r="I675" s="10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2"/>
      <c r="H676" s="10"/>
      <c r="I676" s="10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2"/>
      <c r="H677" s="10"/>
      <c r="I677" s="10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2"/>
      <c r="H678" s="10"/>
      <c r="I678" s="10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2"/>
      <c r="H679" s="10"/>
      <c r="I679" s="10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2"/>
      <c r="H680" s="10"/>
      <c r="I680" s="10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2"/>
      <c r="H681" s="10"/>
      <c r="I681" s="10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2"/>
      <c r="H682" s="10"/>
      <c r="I682" s="10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2"/>
      <c r="H683" s="10"/>
      <c r="I683" s="10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2"/>
      <c r="H684" s="10"/>
      <c r="I684" s="10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2"/>
      <c r="H685" s="10"/>
      <c r="I685" s="10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2"/>
      <c r="H686" s="10"/>
      <c r="I686" s="10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2"/>
      <c r="H687" s="10"/>
      <c r="I687" s="10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2"/>
      <c r="H688" s="10"/>
      <c r="I688" s="10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2"/>
      <c r="H689" s="10"/>
      <c r="I689" s="10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2"/>
      <c r="H690" s="10"/>
      <c r="I690" s="10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2"/>
      <c r="H691" s="10"/>
      <c r="I691" s="10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2"/>
      <c r="H692" s="10"/>
      <c r="I692" s="10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2"/>
      <c r="H693" s="10"/>
      <c r="I693" s="10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2"/>
      <c r="H694" s="10"/>
      <c r="I694" s="10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2"/>
      <c r="H695" s="10"/>
      <c r="I695" s="10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2"/>
      <c r="H696" s="10"/>
      <c r="I696" s="10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2"/>
      <c r="H697" s="10"/>
      <c r="I697" s="10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2"/>
      <c r="H698" s="10"/>
      <c r="I698" s="10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2"/>
      <c r="H699" s="10"/>
      <c r="I699" s="10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2"/>
      <c r="H700" s="10"/>
      <c r="I700" s="10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2"/>
      <c r="H701" s="10"/>
      <c r="I701" s="10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2"/>
      <c r="H702" s="10"/>
      <c r="I702" s="10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2"/>
      <c r="H703" s="10"/>
      <c r="I703" s="10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2"/>
      <c r="H704" s="10"/>
      <c r="I704" s="10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2"/>
      <c r="H705" s="10"/>
      <c r="I705" s="10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2"/>
      <c r="H706" s="10"/>
      <c r="I706" s="10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2"/>
      <c r="H707" s="10"/>
      <c r="I707" s="10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2"/>
      <c r="H708" s="10"/>
      <c r="I708" s="10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2"/>
      <c r="H709" s="10"/>
      <c r="I709" s="10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2"/>
      <c r="H710" s="10"/>
      <c r="I710" s="10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2"/>
      <c r="H711" s="10"/>
      <c r="I711" s="10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2"/>
      <c r="H712" s="10"/>
      <c r="I712" s="10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2"/>
      <c r="H713" s="10"/>
      <c r="I713" s="10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2"/>
      <c r="H714" s="10"/>
      <c r="I714" s="10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2"/>
      <c r="H715" s="10"/>
      <c r="I715" s="10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2"/>
      <c r="H716" s="10"/>
      <c r="I716" s="10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2"/>
      <c r="H717" s="10"/>
      <c r="I717" s="10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2"/>
      <c r="H718" s="10"/>
      <c r="I718" s="10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2"/>
      <c r="H719" s="10"/>
      <c r="I719" s="10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2"/>
      <c r="H720" s="10"/>
      <c r="I720" s="10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2"/>
      <c r="H721" s="10"/>
      <c r="I721" s="10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2"/>
      <c r="H722" s="10"/>
      <c r="I722" s="10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2"/>
      <c r="H723" s="10"/>
      <c r="I723" s="10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2"/>
      <c r="H724" s="10"/>
      <c r="I724" s="10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2"/>
      <c r="H725" s="10"/>
      <c r="I725" s="10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2"/>
      <c r="H726" s="10"/>
      <c r="I726" s="10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2"/>
      <c r="H727" s="10"/>
      <c r="I727" s="10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2"/>
      <c r="H728" s="10"/>
      <c r="I728" s="10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2"/>
      <c r="H729" s="10"/>
      <c r="I729" s="10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2"/>
      <c r="H730" s="10"/>
      <c r="I730" s="10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2"/>
      <c r="H731" s="10"/>
      <c r="I731" s="10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2"/>
      <c r="H732" s="10"/>
      <c r="I732" s="10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2"/>
      <c r="H733" s="10"/>
      <c r="I733" s="10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2"/>
      <c r="H734" s="10"/>
      <c r="I734" s="10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2"/>
      <c r="H735" s="10"/>
      <c r="I735" s="10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2"/>
      <c r="H736" s="10"/>
      <c r="I736" s="10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2"/>
      <c r="H737" s="10"/>
      <c r="I737" s="10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2"/>
      <c r="H738" s="10"/>
      <c r="I738" s="10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2"/>
      <c r="H739" s="10"/>
      <c r="I739" s="10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2"/>
      <c r="H740" s="10"/>
      <c r="I740" s="10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2"/>
      <c r="H741" s="10"/>
      <c r="I741" s="10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2"/>
      <c r="H742" s="10"/>
      <c r="I742" s="10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2"/>
      <c r="H743" s="10"/>
      <c r="I743" s="10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2"/>
      <c r="H744" s="10"/>
      <c r="I744" s="10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2"/>
      <c r="H745" s="10"/>
      <c r="I745" s="10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2"/>
      <c r="H746" s="10"/>
      <c r="I746" s="10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2"/>
      <c r="H747" s="10"/>
      <c r="I747" s="10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2"/>
      <c r="H748" s="10"/>
      <c r="I748" s="10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2"/>
      <c r="H749" s="10"/>
      <c r="I749" s="10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2"/>
      <c r="H750" s="10"/>
      <c r="I750" s="10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2"/>
      <c r="H751" s="10"/>
      <c r="I751" s="10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2"/>
      <c r="H752" s="10"/>
      <c r="I752" s="10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2"/>
      <c r="H753" s="10"/>
      <c r="I753" s="10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2"/>
      <c r="H754" s="10"/>
      <c r="I754" s="10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2"/>
      <c r="H755" s="10"/>
      <c r="I755" s="10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2"/>
      <c r="H756" s="10"/>
      <c r="I756" s="10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2"/>
      <c r="H757" s="10"/>
      <c r="I757" s="10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2"/>
      <c r="H758" s="10"/>
      <c r="I758" s="10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2"/>
      <c r="H759" s="10"/>
      <c r="I759" s="10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2"/>
      <c r="H760" s="10"/>
      <c r="I760" s="10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2"/>
      <c r="H761" s="10"/>
      <c r="I761" s="10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2"/>
      <c r="H762" s="10"/>
      <c r="I762" s="10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2"/>
      <c r="H763" s="10"/>
      <c r="I763" s="10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2"/>
      <c r="H764" s="10"/>
      <c r="I764" s="10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2"/>
      <c r="H765" s="10"/>
      <c r="I765" s="10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2"/>
      <c r="H766" s="10"/>
      <c r="I766" s="10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2"/>
      <c r="H767" s="10"/>
      <c r="I767" s="10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2"/>
      <c r="H768" s="10"/>
      <c r="I768" s="10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2"/>
      <c r="H769" s="10"/>
      <c r="I769" s="10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2"/>
      <c r="H770" s="10"/>
      <c r="I770" s="10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2"/>
      <c r="H771" s="10"/>
      <c r="I771" s="10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2"/>
      <c r="H772" s="10"/>
      <c r="I772" s="10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2"/>
      <c r="H773" s="10"/>
      <c r="I773" s="10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2"/>
      <c r="H774" s="10"/>
      <c r="I774" s="10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2"/>
      <c r="H775" s="10"/>
      <c r="I775" s="10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2"/>
      <c r="H776" s="10"/>
      <c r="I776" s="10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2"/>
      <c r="H777" s="10"/>
      <c r="I777" s="10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2"/>
      <c r="H778" s="10"/>
      <c r="I778" s="10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2"/>
      <c r="H779" s="10"/>
      <c r="I779" s="10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2"/>
      <c r="H780" s="10"/>
      <c r="I780" s="10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2"/>
      <c r="H781" s="10"/>
      <c r="I781" s="10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2"/>
      <c r="H782" s="10"/>
      <c r="I782" s="10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2"/>
      <c r="H783" s="10"/>
      <c r="I783" s="10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2"/>
      <c r="H784" s="10"/>
      <c r="I784" s="10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2"/>
      <c r="H785" s="10"/>
      <c r="I785" s="10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2"/>
      <c r="H786" s="10"/>
      <c r="I786" s="10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2"/>
      <c r="H787" s="10"/>
      <c r="I787" s="10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2"/>
      <c r="H788" s="10"/>
      <c r="I788" s="10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2"/>
      <c r="H789" s="10"/>
      <c r="I789" s="10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2"/>
      <c r="H790" s="10"/>
      <c r="I790" s="10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2"/>
      <c r="H791" s="10"/>
      <c r="I791" s="10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2"/>
      <c r="H792" s="10"/>
      <c r="I792" s="10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2"/>
      <c r="H793" s="10"/>
      <c r="I793" s="10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2"/>
      <c r="H794" s="10"/>
      <c r="I794" s="10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2"/>
      <c r="H795" s="10"/>
      <c r="I795" s="10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2"/>
      <c r="H796" s="10"/>
      <c r="I796" s="10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2"/>
      <c r="H797" s="10"/>
      <c r="I797" s="10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2"/>
      <c r="H798" s="10"/>
      <c r="I798" s="10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2"/>
      <c r="H799" s="10"/>
      <c r="I799" s="10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2"/>
      <c r="H800" s="10"/>
      <c r="I800" s="10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2"/>
      <c r="H801" s="10"/>
      <c r="I801" s="10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2"/>
      <c r="H802" s="10"/>
      <c r="I802" s="10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2"/>
      <c r="H803" s="10"/>
      <c r="I803" s="10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2"/>
      <c r="H804" s="10"/>
      <c r="I804" s="10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2"/>
      <c r="H805" s="10"/>
      <c r="I805" s="10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2"/>
      <c r="H806" s="10"/>
      <c r="I806" s="10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2"/>
      <c r="H807" s="10"/>
      <c r="I807" s="10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2"/>
      <c r="H808" s="10"/>
      <c r="I808" s="10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2"/>
      <c r="H809" s="10"/>
      <c r="I809" s="10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2"/>
      <c r="H810" s="10"/>
      <c r="I810" s="10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2"/>
      <c r="H811" s="10"/>
      <c r="I811" s="10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2"/>
      <c r="H812" s="10"/>
      <c r="I812" s="10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2"/>
      <c r="H813" s="10"/>
      <c r="I813" s="10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2"/>
      <c r="H814" s="10"/>
      <c r="I814" s="10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2"/>
      <c r="H815" s="10"/>
      <c r="I815" s="10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2"/>
      <c r="H816" s="10"/>
      <c r="I816" s="10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2"/>
      <c r="H817" s="10"/>
      <c r="I817" s="10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2"/>
      <c r="H818" s="10"/>
      <c r="I818" s="10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2"/>
      <c r="H819" s="10"/>
      <c r="I819" s="10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2"/>
      <c r="H820" s="10"/>
      <c r="I820" s="10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2"/>
      <c r="H821" s="10"/>
      <c r="I821" s="10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2"/>
      <c r="H822" s="10"/>
      <c r="I822" s="10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2"/>
      <c r="H823" s="10"/>
      <c r="I823" s="10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2"/>
      <c r="H824" s="10"/>
      <c r="I824" s="10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2"/>
      <c r="H825" s="10"/>
      <c r="I825" s="10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2"/>
      <c r="H826" s="10"/>
      <c r="I826" s="10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2"/>
      <c r="H827" s="10"/>
      <c r="I827" s="10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2"/>
      <c r="H828" s="10"/>
      <c r="I828" s="10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2"/>
      <c r="H829" s="10"/>
      <c r="I829" s="10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2"/>
      <c r="H830" s="10"/>
      <c r="I830" s="10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2"/>
      <c r="H831" s="10"/>
      <c r="I831" s="10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2"/>
      <c r="H832" s="10"/>
      <c r="I832" s="10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2"/>
      <c r="H833" s="10"/>
      <c r="I833" s="10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2"/>
      <c r="H834" s="10"/>
      <c r="I834" s="10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2"/>
      <c r="H835" s="10"/>
      <c r="I835" s="10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2"/>
      <c r="H836" s="10"/>
      <c r="I836" s="10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2"/>
      <c r="H837" s="10"/>
      <c r="I837" s="10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2"/>
      <c r="H838" s="10"/>
      <c r="I838" s="10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2"/>
      <c r="H839" s="10"/>
      <c r="I839" s="10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2"/>
      <c r="H840" s="10"/>
      <c r="I840" s="10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2"/>
      <c r="H841" s="10"/>
      <c r="I841" s="10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2"/>
      <c r="H842" s="10"/>
      <c r="I842" s="10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2"/>
      <c r="H843" s="10"/>
      <c r="I843" s="10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2"/>
      <c r="H844" s="10"/>
      <c r="I844" s="10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2"/>
      <c r="H845" s="10"/>
      <c r="I845" s="10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2"/>
      <c r="H846" s="10"/>
      <c r="I846" s="10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2"/>
      <c r="H847" s="10"/>
      <c r="I847" s="10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2"/>
      <c r="H848" s="10"/>
      <c r="I848" s="10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2"/>
      <c r="H849" s="10"/>
      <c r="I849" s="10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2"/>
      <c r="H850" s="10"/>
      <c r="I850" s="10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2"/>
      <c r="H851" s="10"/>
      <c r="I851" s="10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2"/>
      <c r="H852" s="10"/>
      <c r="I852" s="10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2"/>
      <c r="H853" s="10"/>
      <c r="I853" s="10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2"/>
      <c r="H854" s="10"/>
      <c r="I854" s="10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2"/>
      <c r="H855" s="10"/>
      <c r="I855" s="10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2"/>
      <c r="H856" s="10"/>
      <c r="I856" s="10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2"/>
      <c r="H857" s="10"/>
      <c r="I857" s="10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2"/>
      <c r="H858" s="10"/>
      <c r="I858" s="10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2"/>
      <c r="H859" s="10"/>
      <c r="I859" s="10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2"/>
      <c r="H860" s="10"/>
      <c r="I860" s="10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2"/>
      <c r="H861" s="10"/>
      <c r="I861" s="10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2"/>
      <c r="H862" s="10"/>
      <c r="I862" s="10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2"/>
      <c r="H863" s="10"/>
      <c r="I863" s="10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2"/>
      <c r="H864" s="10"/>
      <c r="I864" s="10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2"/>
      <c r="H865" s="10"/>
      <c r="I865" s="10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2"/>
      <c r="H866" s="10"/>
      <c r="I866" s="10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2"/>
      <c r="H867" s="10"/>
      <c r="I867" s="10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2"/>
      <c r="H868" s="10"/>
      <c r="I868" s="10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2"/>
      <c r="H869" s="10"/>
      <c r="I869" s="10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2"/>
      <c r="H870" s="10"/>
      <c r="I870" s="10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2"/>
      <c r="H871" s="10"/>
      <c r="I871" s="10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2"/>
      <c r="H872" s="10"/>
      <c r="I872" s="10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2"/>
      <c r="H873" s="10"/>
      <c r="I873" s="10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2"/>
      <c r="H874" s="10"/>
      <c r="I874" s="10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2"/>
      <c r="H875" s="10"/>
      <c r="I875" s="10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2"/>
      <c r="H876" s="10"/>
      <c r="I876" s="10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2"/>
      <c r="H877" s="10"/>
      <c r="I877" s="10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2"/>
      <c r="H878" s="10"/>
      <c r="I878" s="10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2"/>
      <c r="H879" s="10"/>
      <c r="I879" s="10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2"/>
      <c r="H880" s="10"/>
      <c r="I880" s="10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2"/>
      <c r="H881" s="10"/>
      <c r="I881" s="10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2"/>
      <c r="H882" s="10"/>
      <c r="I882" s="10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2"/>
      <c r="H883" s="10"/>
      <c r="I883" s="10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2"/>
      <c r="H884" s="10"/>
      <c r="I884" s="10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2"/>
      <c r="H885" s="10"/>
      <c r="I885" s="10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2"/>
      <c r="H886" s="10"/>
      <c r="I886" s="10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2"/>
      <c r="H887" s="10"/>
      <c r="I887" s="10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2"/>
      <c r="H888" s="10"/>
      <c r="I888" s="10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2"/>
      <c r="H889" s="10"/>
      <c r="I889" s="10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2"/>
      <c r="H890" s="10"/>
      <c r="I890" s="10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2"/>
      <c r="H891" s="10"/>
      <c r="I891" s="10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2"/>
      <c r="H892" s="10"/>
      <c r="I892" s="10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2"/>
      <c r="H893" s="10"/>
      <c r="I893" s="10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2"/>
      <c r="H894" s="10"/>
      <c r="I894" s="10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2"/>
      <c r="H895" s="10"/>
      <c r="I895" s="10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2"/>
      <c r="H896" s="10"/>
      <c r="I896" s="10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2"/>
      <c r="H897" s="10"/>
      <c r="I897" s="10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2"/>
      <c r="H898" s="10"/>
      <c r="I898" s="10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2"/>
      <c r="H899" s="10"/>
      <c r="I899" s="10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2"/>
      <c r="H900" s="10"/>
      <c r="I900" s="10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2"/>
      <c r="H901" s="10"/>
      <c r="I901" s="10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2"/>
      <c r="H902" s="10"/>
      <c r="I902" s="10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2"/>
      <c r="H903" s="10"/>
      <c r="I903" s="10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2"/>
      <c r="H904" s="10"/>
      <c r="I904" s="10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2"/>
      <c r="H905" s="10"/>
      <c r="I905" s="10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2"/>
      <c r="H906" s="10"/>
      <c r="I906" s="10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2"/>
      <c r="H907" s="10"/>
      <c r="I907" s="10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2"/>
      <c r="H908" s="10"/>
      <c r="I908" s="10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2"/>
      <c r="H909" s="10"/>
      <c r="I909" s="10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2"/>
      <c r="H910" s="10"/>
      <c r="I910" s="10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2"/>
      <c r="H911" s="10"/>
      <c r="I911" s="10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2"/>
      <c r="H912" s="10"/>
      <c r="I912" s="10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2"/>
      <c r="H913" s="10"/>
      <c r="I913" s="10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2"/>
      <c r="H914" s="10"/>
      <c r="I914" s="10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2"/>
      <c r="H915" s="10"/>
      <c r="I915" s="10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2"/>
      <c r="H916" s="10"/>
      <c r="I916" s="10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2"/>
      <c r="H917" s="10"/>
      <c r="I917" s="10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2"/>
      <c r="H918" s="10"/>
      <c r="I918" s="10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2"/>
      <c r="H919" s="10"/>
      <c r="I919" s="10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2"/>
      <c r="H920" s="10"/>
      <c r="I920" s="10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2"/>
      <c r="H921" s="10"/>
      <c r="I921" s="10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2"/>
      <c r="H922" s="10"/>
      <c r="I922" s="10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2"/>
      <c r="H923" s="10"/>
      <c r="I923" s="10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2"/>
      <c r="H924" s="10"/>
      <c r="I924" s="10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2"/>
      <c r="H925" s="10"/>
      <c r="I925" s="10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2"/>
      <c r="H926" s="10"/>
      <c r="I926" s="10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2"/>
      <c r="H927" s="10"/>
      <c r="I927" s="10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2"/>
      <c r="H928" s="10"/>
      <c r="I928" s="10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2"/>
      <c r="H929" s="10"/>
      <c r="I929" s="10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2"/>
      <c r="H930" s="10"/>
      <c r="I930" s="10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2"/>
      <c r="H931" s="10"/>
      <c r="I931" s="10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2"/>
      <c r="H932" s="10"/>
      <c r="I932" s="10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2"/>
      <c r="H933" s="10"/>
      <c r="I933" s="10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2"/>
      <c r="H934" s="10"/>
      <c r="I934" s="10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2"/>
      <c r="H935" s="10"/>
      <c r="I935" s="10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2"/>
      <c r="H936" s="10"/>
      <c r="I936" s="10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2"/>
      <c r="H937" s="10"/>
      <c r="I937" s="10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2"/>
      <c r="H938" s="10"/>
      <c r="I938" s="10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2"/>
      <c r="H939" s="10"/>
      <c r="I939" s="10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2"/>
      <c r="H940" s="10"/>
      <c r="I940" s="10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2"/>
      <c r="H941" s="10"/>
      <c r="I941" s="10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2"/>
      <c r="H942" s="10"/>
      <c r="I942" s="10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2"/>
      <c r="H943" s="10"/>
      <c r="I943" s="10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2"/>
      <c r="H944" s="10"/>
      <c r="I944" s="10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2"/>
      <c r="H945" s="10"/>
      <c r="I945" s="10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2"/>
      <c r="H946" s="10"/>
      <c r="I946" s="10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2"/>
      <c r="H947" s="10"/>
      <c r="I947" s="10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2"/>
      <c r="H948" s="10"/>
      <c r="I948" s="10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2"/>
      <c r="H949" s="10"/>
      <c r="I949" s="10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2"/>
      <c r="H950" s="10"/>
      <c r="I950" s="10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2"/>
      <c r="H951" s="10"/>
      <c r="I951" s="10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2"/>
      <c r="H952" s="10"/>
      <c r="I952" s="10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2"/>
      <c r="H953" s="10"/>
      <c r="I953" s="10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2"/>
      <c r="H954" s="10"/>
      <c r="I954" s="10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2"/>
      <c r="H955" s="10"/>
      <c r="I955" s="10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2"/>
      <c r="H956" s="10"/>
      <c r="I956" s="10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2"/>
      <c r="H957" s="10"/>
      <c r="I957" s="10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2"/>
      <c r="H958" s="10"/>
      <c r="I958" s="10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2"/>
      <c r="H959" s="10"/>
      <c r="I959" s="10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2"/>
      <c r="H960" s="10"/>
      <c r="I960" s="10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2"/>
      <c r="H961" s="10"/>
      <c r="I961" s="10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2"/>
      <c r="H962" s="10"/>
      <c r="I962" s="10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2"/>
      <c r="H963" s="10"/>
      <c r="I963" s="10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2"/>
      <c r="H964" s="10"/>
      <c r="I964" s="10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2"/>
      <c r="H965" s="10"/>
      <c r="I965" s="10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2"/>
      <c r="H966" s="10"/>
      <c r="I966" s="10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2"/>
      <c r="H967" s="10"/>
      <c r="I967" s="10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2"/>
      <c r="H968" s="10"/>
      <c r="I968" s="10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2"/>
      <c r="H969" s="10"/>
      <c r="I969" s="10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2"/>
      <c r="H970" s="10"/>
      <c r="I970" s="10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2"/>
      <c r="H971" s="10"/>
      <c r="I971" s="10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2"/>
      <c r="H972" s="10"/>
      <c r="I972" s="10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2"/>
      <c r="H973" s="10"/>
      <c r="I973" s="10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2"/>
      <c r="H974" s="10"/>
      <c r="I974" s="10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2"/>
      <c r="H975" s="10"/>
      <c r="I975" s="10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2"/>
      <c r="H976" s="10"/>
      <c r="I976" s="10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2"/>
      <c r="H977" s="10"/>
      <c r="I977" s="10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2"/>
      <c r="H978" s="10"/>
      <c r="I978" s="10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2"/>
      <c r="H979" s="10"/>
      <c r="I979" s="10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2"/>
      <c r="H980" s="10"/>
      <c r="I980" s="10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2"/>
      <c r="H981" s="10"/>
      <c r="I981" s="10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2"/>
      <c r="H982" s="10"/>
      <c r="I982" s="10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2"/>
      <c r="H983" s="10"/>
      <c r="I983" s="10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2"/>
      <c r="H984" s="10"/>
      <c r="I984" s="10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2"/>
      <c r="H985" s="10"/>
      <c r="I985" s="10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2"/>
      <c r="H986" s="10"/>
      <c r="I986" s="10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2"/>
      <c r="H987" s="10"/>
      <c r="I987" s="10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2"/>
      <c r="H988" s="10"/>
      <c r="I988" s="10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2"/>
      <c r="H989" s="10"/>
      <c r="I989" s="10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2"/>
      <c r="H990" s="10"/>
      <c r="I990" s="10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2"/>
      <c r="H991" s="10"/>
      <c r="I991" s="10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2"/>
      <c r="H992" s="10"/>
      <c r="I992" s="10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2"/>
      <c r="H993" s="10"/>
      <c r="I993" s="10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2"/>
      <c r="H994" s="10"/>
      <c r="I994" s="10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2"/>
      <c r="H995" s="10"/>
      <c r="I995" s="10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2"/>
      <c r="H996" s="10"/>
      <c r="I996" s="10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2"/>
      <c r="H997" s="10"/>
      <c r="I997" s="10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2"/>
      <c r="H998" s="10"/>
      <c r="I998" s="10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2"/>
      <c r="H999" s="10"/>
      <c r="I999" s="10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2"/>
      <c r="H1000" s="10"/>
      <c r="I1000" s="10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2:E2"/>
    <mergeCell ref="A3:E3"/>
    <mergeCell ref="A4:E4"/>
  </mergeCells>
  <printOptions horizontalCentered="1"/>
  <pageMargins left="0.98425196850393704" right="0.78740157480314965" top="0.78740157480314965" bottom="0.78740157480314965" header="0" footer="0"/>
  <pageSetup paperSize="9" orientation="portrait"/>
  <headerFooter>
    <oddFooter>&amp;C- &amp;P -</oddFooter>
  </headerFooter>
  <rowBreaks count="1" manualBreakCount="1">
    <brk id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CZ1000"/>
  <sheetViews>
    <sheetView workbookViewId="0">
      <selection activeCell="M24" sqref="M24"/>
    </sheetView>
  </sheetViews>
  <sheetFormatPr defaultColWidth="16.83203125" defaultRowHeight="15" customHeight="1" x14ac:dyDescent="0.2"/>
  <cols>
    <col min="1" max="1" width="5" customWidth="1"/>
    <col min="2" max="2" width="15.5" customWidth="1"/>
    <col min="3" max="3" width="52" customWidth="1"/>
    <col min="4" max="4" width="7.1640625" customWidth="1"/>
    <col min="5" max="5" width="11" customWidth="1"/>
    <col min="6" max="6" width="12.6640625" customWidth="1"/>
    <col min="7" max="7" width="17.83203125" customWidth="1"/>
    <col min="8" max="104" width="11.6640625" customWidth="1"/>
  </cols>
  <sheetData>
    <row r="1" spans="1:104" ht="12.75" customHeight="1" x14ac:dyDescent="0.25">
      <c r="A1" s="168" t="s">
        <v>92</v>
      </c>
      <c r="B1" s="165"/>
      <c r="C1" s="165"/>
      <c r="D1" s="165"/>
      <c r="E1" s="165"/>
      <c r="F1" s="165"/>
      <c r="G1" s="165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</row>
    <row r="2" spans="1:104" ht="12.75" hidden="1" customHeight="1" x14ac:dyDescent="0.2">
      <c r="A2" s="80"/>
      <c r="B2" s="81"/>
      <c r="C2" s="82"/>
      <c r="D2" s="82"/>
      <c r="E2" s="83"/>
      <c r="F2" s="82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</row>
    <row r="3" spans="1:104" ht="12.75" hidden="1" customHeight="1" x14ac:dyDescent="0.2">
      <c r="A3" s="169" t="s">
        <v>93</v>
      </c>
      <c r="B3" s="170"/>
      <c r="C3" s="84" t="s">
        <v>94</v>
      </c>
      <c r="D3" s="85"/>
      <c r="E3" s="86"/>
      <c r="F3" s="87" t="s">
        <v>232</v>
      </c>
      <c r="G3" s="88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</row>
    <row r="4" spans="1:104" ht="12.75" hidden="1" customHeight="1" x14ac:dyDescent="0.2">
      <c r="A4" s="171" t="s">
        <v>95</v>
      </c>
      <c r="B4" s="172"/>
      <c r="C4" s="89" t="e">
        <f>CONCATENATE(cisloobjektu," ",nazevobjektu)</f>
        <v>#NAME?</v>
      </c>
      <c r="D4" s="90"/>
      <c r="E4" s="173"/>
      <c r="F4" s="174"/>
      <c r="G4" s="175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</row>
    <row r="5" spans="1:104" ht="12.75" hidden="1" customHeight="1" x14ac:dyDescent="0.2">
      <c r="A5" s="91"/>
      <c r="B5" s="1"/>
      <c r="C5" s="1"/>
      <c r="D5" s="80"/>
      <c r="E5" s="92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</row>
    <row r="6" spans="1:104" ht="12.75" hidden="1" customHeight="1" x14ac:dyDescent="0.2">
      <c r="A6" s="93" t="s">
        <v>96</v>
      </c>
      <c r="B6" s="94" t="s">
        <v>97</v>
      </c>
      <c r="C6" s="94" t="s">
        <v>98</v>
      </c>
      <c r="D6" s="94" t="s">
        <v>0</v>
      </c>
      <c r="E6" s="94" t="s">
        <v>10</v>
      </c>
      <c r="F6" s="94" t="s">
        <v>99</v>
      </c>
      <c r="G6" s="95" t="s">
        <v>100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</row>
    <row r="7" spans="1:104" ht="12.75" hidden="1" customHeight="1" x14ac:dyDescent="0.2">
      <c r="A7" s="96" t="s">
        <v>101</v>
      </c>
      <c r="B7" s="97" t="s">
        <v>102</v>
      </c>
      <c r="C7" s="98" t="s">
        <v>103</v>
      </c>
      <c r="D7" s="99"/>
      <c r="E7" s="100"/>
      <c r="F7" s="100"/>
      <c r="G7" s="101"/>
      <c r="H7" s="80"/>
      <c r="I7" s="80"/>
      <c r="J7" s="80"/>
      <c r="K7" s="80"/>
      <c r="L7" s="80"/>
      <c r="M7" s="80"/>
      <c r="N7" s="80"/>
      <c r="O7" s="102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</row>
    <row r="8" spans="1:104" ht="12.75" customHeight="1" x14ac:dyDescent="0.2">
      <c r="A8" s="103">
        <v>1</v>
      </c>
      <c r="B8" s="104" t="s">
        <v>104</v>
      </c>
      <c r="C8" s="105" t="s">
        <v>105</v>
      </c>
      <c r="D8" s="106" t="s">
        <v>1</v>
      </c>
      <c r="E8" s="107">
        <v>1</v>
      </c>
      <c r="F8" s="108">
        <v>0</v>
      </c>
      <c r="G8" s="109">
        <f>E8*F8</f>
        <v>0</v>
      </c>
      <c r="H8" s="80"/>
      <c r="I8" s="80"/>
      <c r="J8" s="80"/>
      <c r="K8" s="80"/>
      <c r="L8" s="80"/>
      <c r="M8" s="80"/>
      <c r="N8" s="80"/>
      <c r="O8" s="102">
        <v>2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>
        <v>12</v>
      </c>
      <c r="AB8" s="80">
        <v>0</v>
      </c>
      <c r="AC8" s="80">
        <v>1</v>
      </c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>
        <v>2</v>
      </c>
      <c r="BA8" s="80">
        <f>IF(AZ8=1,G8,0)</f>
        <v>0</v>
      </c>
      <c r="BB8" s="110">
        <f>IF(AZ8=2,G8,0)</f>
        <v>0</v>
      </c>
      <c r="BC8" s="80">
        <f>IF(AZ8=3,G8,0)</f>
        <v>0</v>
      </c>
      <c r="BD8" s="80">
        <f>IF(AZ8=4,G8,0)</f>
        <v>0</v>
      </c>
      <c r="BE8" s="80">
        <f>IF(AZ8=5,G8,0)</f>
        <v>0</v>
      </c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>
        <v>0</v>
      </c>
    </row>
    <row r="9" spans="1:104" ht="12.75" customHeight="1" x14ac:dyDescent="0.2">
      <c r="A9" s="111"/>
      <c r="B9" s="112" t="s">
        <v>106</v>
      </c>
      <c r="C9" s="113" t="str">
        <f>CONCATENATE(B7," ",C7)</f>
        <v>732 Strojovny</v>
      </c>
      <c r="D9" s="111"/>
      <c r="E9" s="114"/>
      <c r="F9" s="115"/>
      <c r="G9" s="116">
        <f>SUM(G7:G8)</f>
        <v>0</v>
      </c>
      <c r="H9" s="80"/>
      <c r="I9" s="80"/>
      <c r="J9" s="80"/>
      <c r="K9" s="80"/>
      <c r="L9" s="80"/>
      <c r="M9" s="80"/>
      <c r="N9" s="80"/>
      <c r="O9" s="102">
        <v>4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117">
        <f t="shared" ref="BA9:BE9" si="0">SUM(BA7:BA8)</f>
        <v>0</v>
      </c>
      <c r="BB9" s="117">
        <f t="shared" si="0"/>
        <v>0</v>
      </c>
      <c r="BC9" s="117">
        <f t="shared" si="0"/>
        <v>0</v>
      </c>
      <c r="BD9" s="117">
        <f t="shared" si="0"/>
        <v>0</v>
      </c>
      <c r="BE9" s="117">
        <f t="shared" si="0"/>
        <v>0</v>
      </c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</row>
    <row r="10" spans="1:104" ht="12.75" hidden="1" customHeight="1" x14ac:dyDescent="0.2">
      <c r="A10" s="96" t="s">
        <v>101</v>
      </c>
      <c r="B10" s="97" t="s">
        <v>107</v>
      </c>
      <c r="C10" s="98" t="s">
        <v>108</v>
      </c>
      <c r="D10" s="99"/>
      <c r="E10" s="100"/>
      <c r="F10" s="118"/>
      <c r="G10" s="101"/>
      <c r="H10" s="80"/>
      <c r="I10" s="80"/>
      <c r="J10" s="80"/>
      <c r="K10" s="80"/>
      <c r="L10" s="80"/>
      <c r="M10" s="80"/>
      <c r="N10" s="80"/>
      <c r="O10" s="102">
        <v>1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</row>
    <row r="11" spans="1:104" ht="12.75" customHeight="1" x14ac:dyDescent="0.2">
      <c r="A11" s="103">
        <f>A8+1</f>
        <v>2</v>
      </c>
      <c r="B11" s="104" t="s">
        <v>109</v>
      </c>
      <c r="C11" s="105" t="s">
        <v>110</v>
      </c>
      <c r="D11" s="106" t="s">
        <v>3</v>
      </c>
      <c r="E11" s="107">
        <v>6</v>
      </c>
      <c r="F11" s="108">
        <v>0</v>
      </c>
      <c r="G11" s="109">
        <f t="shared" ref="G11:G14" si="1">E11*F11</f>
        <v>0</v>
      </c>
      <c r="H11" s="80"/>
      <c r="I11" s="80"/>
      <c r="J11" s="80"/>
      <c r="K11" s="80"/>
      <c r="L11" s="80"/>
      <c r="M11" s="80"/>
      <c r="N11" s="80"/>
      <c r="O11" s="102">
        <v>2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>
        <v>12</v>
      </c>
      <c r="AB11" s="80">
        <v>0</v>
      </c>
      <c r="AC11" s="80">
        <v>4</v>
      </c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>
        <v>2</v>
      </c>
      <c r="BA11" s="80">
        <f>IF(AZ11=1,G11,0)</f>
        <v>0</v>
      </c>
      <c r="BB11" s="110">
        <f>IF(AZ11=2,G11,0)</f>
        <v>0</v>
      </c>
      <c r="BC11" s="80">
        <f>IF(AZ11=3,G11,0)</f>
        <v>0</v>
      </c>
      <c r="BD11" s="80">
        <f>IF(AZ11=4,G11,0)</f>
        <v>0</v>
      </c>
      <c r="BE11" s="80">
        <f>IF(AZ11=5,G11,0)</f>
        <v>0</v>
      </c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>
        <v>0</v>
      </c>
    </row>
    <row r="12" spans="1:104" ht="12.75" customHeight="1" x14ac:dyDescent="0.2">
      <c r="A12" s="103">
        <f t="shared" ref="A12:A14" si="2">A11+1</f>
        <v>3</v>
      </c>
      <c r="B12" s="104" t="s">
        <v>111</v>
      </c>
      <c r="C12" s="105" t="s">
        <v>112</v>
      </c>
      <c r="D12" s="106" t="s">
        <v>113</v>
      </c>
      <c r="E12" s="107">
        <v>5.5</v>
      </c>
      <c r="F12" s="108">
        <v>0</v>
      </c>
      <c r="G12" s="109">
        <f t="shared" si="1"/>
        <v>0</v>
      </c>
      <c r="H12" s="80"/>
      <c r="I12" s="80"/>
      <c r="J12" s="80"/>
      <c r="K12" s="80"/>
      <c r="L12" s="80"/>
      <c r="M12" s="80"/>
      <c r="N12" s="80"/>
      <c r="O12" s="10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</row>
    <row r="13" spans="1:104" ht="12.75" customHeight="1" x14ac:dyDescent="0.2">
      <c r="A13" s="103">
        <f t="shared" si="2"/>
        <v>4</v>
      </c>
      <c r="B13" s="104" t="s">
        <v>114</v>
      </c>
      <c r="C13" s="105" t="s">
        <v>115</v>
      </c>
      <c r="D13" s="106" t="s">
        <v>113</v>
      </c>
      <c r="E13" s="107">
        <v>13</v>
      </c>
      <c r="F13" s="108">
        <v>0</v>
      </c>
      <c r="G13" s="109">
        <f t="shared" si="1"/>
        <v>0</v>
      </c>
      <c r="H13" s="80"/>
      <c r="I13" s="80"/>
      <c r="J13" s="80"/>
      <c r="K13" s="80"/>
      <c r="L13" s="80"/>
      <c r="M13" s="80"/>
      <c r="N13" s="80"/>
      <c r="O13" s="102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</row>
    <row r="14" spans="1:104" ht="12.75" customHeight="1" x14ac:dyDescent="0.2">
      <c r="A14" s="103">
        <f t="shared" si="2"/>
        <v>5</v>
      </c>
      <c r="B14" s="104" t="s">
        <v>116</v>
      </c>
      <c r="C14" s="105" t="s">
        <v>117</v>
      </c>
      <c r="D14" s="106" t="s">
        <v>1</v>
      </c>
      <c r="E14" s="107">
        <v>2</v>
      </c>
      <c r="F14" s="108">
        <v>0</v>
      </c>
      <c r="G14" s="109">
        <f t="shared" si="1"/>
        <v>0</v>
      </c>
      <c r="H14" s="80"/>
      <c r="I14" s="80"/>
      <c r="J14" s="80"/>
      <c r="K14" s="80"/>
      <c r="L14" s="80"/>
      <c r="M14" s="80"/>
      <c r="N14" s="80"/>
      <c r="O14" s="102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</row>
    <row r="15" spans="1:104" ht="12.75" customHeight="1" x14ac:dyDescent="0.2">
      <c r="A15" s="111"/>
      <c r="B15" s="112" t="s">
        <v>106</v>
      </c>
      <c r="C15" s="113" t="str">
        <f>CONCATENATE(B10," ",C10)</f>
        <v>733 Rozvod potrubí</v>
      </c>
      <c r="D15" s="111"/>
      <c r="E15" s="114"/>
      <c r="F15" s="115"/>
      <c r="G15" s="116">
        <f>SUM(G10:G14)</f>
        <v>0</v>
      </c>
      <c r="H15" s="80"/>
      <c r="I15" s="80"/>
      <c r="J15" s="80"/>
      <c r="K15" s="80"/>
      <c r="L15" s="80"/>
      <c r="M15" s="80"/>
      <c r="N15" s="80"/>
      <c r="O15" s="102">
        <v>4</v>
      </c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117">
        <f t="shared" ref="BA15:BE15" si="3">SUM(BA10:BA14)</f>
        <v>0</v>
      </c>
      <c r="BB15" s="117">
        <f t="shared" si="3"/>
        <v>0</v>
      </c>
      <c r="BC15" s="117">
        <f t="shared" si="3"/>
        <v>0</v>
      </c>
      <c r="BD15" s="117">
        <f t="shared" si="3"/>
        <v>0</v>
      </c>
      <c r="BE15" s="117">
        <f t="shared" si="3"/>
        <v>0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</row>
    <row r="16" spans="1:104" ht="12.75" hidden="1" customHeight="1" x14ac:dyDescent="0.2">
      <c r="A16" s="96" t="s">
        <v>101</v>
      </c>
      <c r="B16" s="97" t="s">
        <v>118</v>
      </c>
      <c r="C16" s="98" t="s">
        <v>119</v>
      </c>
      <c r="D16" s="99"/>
      <c r="E16" s="100"/>
      <c r="F16" s="118"/>
      <c r="G16" s="101"/>
      <c r="H16" s="80"/>
      <c r="I16" s="80"/>
      <c r="J16" s="80"/>
      <c r="K16" s="80"/>
      <c r="L16" s="80"/>
      <c r="M16" s="80"/>
      <c r="N16" s="80"/>
      <c r="O16" s="102">
        <v>1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</row>
    <row r="17" spans="1:104" ht="12.75" customHeight="1" x14ac:dyDescent="0.2">
      <c r="A17" s="103">
        <f>A14+1</f>
        <v>6</v>
      </c>
      <c r="B17" s="104" t="s">
        <v>120</v>
      </c>
      <c r="C17" s="105" t="s">
        <v>121</v>
      </c>
      <c r="D17" s="106" t="s">
        <v>1</v>
      </c>
      <c r="E17" s="107">
        <v>22</v>
      </c>
      <c r="F17" s="108">
        <v>0</v>
      </c>
      <c r="G17" s="109">
        <f t="shared" ref="G17:G23" si="4">E17*F17</f>
        <v>0</v>
      </c>
      <c r="H17" s="80"/>
      <c r="I17" s="80"/>
      <c r="J17" s="80"/>
      <c r="K17" s="80"/>
      <c r="L17" s="80"/>
      <c r="M17" s="80"/>
      <c r="N17" s="80"/>
      <c r="O17" s="102">
        <v>2</v>
      </c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>
        <v>12</v>
      </c>
      <c r="AB17" s="80">
        <v>0</v>
      </c>
      <c r="AC17" s="80">
        <v>7</v>
      </c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>
        <v>2</v>
      </c>
      <c r="BA17" s="80">
        <f t="shared" ref="BA17:BA18" si="5">IF(AZ17=1,G17,0)</f>
        <v>0</v>
      </c>
      <c r="BB17" s="110">
        <f t="shared" ref="BB17:BB18" si="6">IF(AZ17=2,G17,0)</f>
        <v>0</v>
      </c>
      <c r="BC17" s="80">
        <f t="shared" ref="BC17:BC18" si="7">IF(AZ17=3,G17,0)</f>
        <v>0</v>
      </c>
      <c r="BD17" s="80">
        <f t="shared" ref="BD17:BD18" si="8">IF(AZ17=4,G17,0)</f>
        <v>0</v>
      </c>
      <c r="BE17" s="80">
        <f t="shared" ref="BE17:BE18" si="9">IF(AZ17=5,G17,0)</f>
        <v>0</v>
      </c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>
        <v>3.0000000000000001E-5</v>
      </c>
    </row>
    <row r="18" spans="1:104" ht="12.75" customHeight="1" x14ac:dyDescent="0.2">
      <c r="A18" s="103">
        <f t="shared" ref="A18:A23" si="10">A17+1</f>
        <v>7</v>
      </c>
      <c r="B18" s="104" t="s">
        <v>122</v>
      </c>
      <c r="C18" s="105" t="s">
        <v>123</v>
      </c>
      <c r="D18" s="106" t="s">
        <v>1</v>
      </c>
      <c r="E18" s="107">
        <v>22</v>
      </c>
      <c r="F18" s="108">
        <v>0</v>
      </c>
      <c r="G18" s="109">
        <f t="shared" si="4"/>
        <v>0</v>
      </c>
      <c r="H18" s="80"/>
      <c r="I18" s="80"/>
      <c r="J18" s="80"/>
      <c r="K18" s="80"/>
      <c r="L18" s="80"/>
      <c r="M18" s="80"/>
      <c r="N18" s="80"/>
      <c r="O18" s="102">
        <v>2</v>
      </c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>
        <v>12</v>
      </c>
      <c r="AB18" s="80">
        <v>0</v>
      </c>
      <c r="AC18" s="80">
        <v>9</v>
      </c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>
        <v>2</v>
      </c>
      <c r="BA18" s="80">
        <f t="shared" si="5"/>
        <v>0</v>
      </c>
      <c r="BB18" s="110">
        <f t="shared" si="6"/>
        <v>0</v>
      </c>
      <c r="BC18" s="80">
        <f t="shared" si="7"/>
        <v>0</v>
      </c>
      <c r="BD18" s="80">
        <f t="shared" si="8"/>
        <v>0</v>
      </c>
      <c r="BE18" s="80">
        <f t="shared" si="9"/>
        <v>0</v>
      </c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>
        <v>2.0000000000000001E-4</v>
      </c>
    </row>
    <row r="19" spans="1:104" ht="12.75" customHeight="1" x14ac:dyDescent="0.2">
      <c r="A19" s="103">
        <f t="shared" si="10"/>
        <v>8</v>
      </c>
      <c r="B19" s="104" t="s">
        <v>124</v>
      </c>
      <c r="C19" s="105" t="s">
        <v>125</v>
      </c>
      <c r="D19" s="106" t="s">
        <v>1</v>
      </c>
      <c r="E19" s="107">
        <v>11</v>
      </c>
      <c r="F19" s="108">
        <v>0</v>
      </c>
      <c r="G19" s="109">
        <f t="shared" si="4"/>
        <v>0</v>
      </c>
      <c r="H19" s="80"/>
      <c r="I19" s="80"/>
      <c r="J19" s="80"/>
      <c r="K19" s="80"/>
      <c r="L19" s="80"/>
      <c r="M19" s="80"/>
      <c r="N19" s="80"/>
      <c r="O19" s="102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</row>
    <row r="20" spans="1:104" ht="12.75" customHeight="1" x14ac:dyDescent="0.2">
      <c r="A20" s="103">
        <f t="shared" si="10"/>
        <v>9</v>
      </c>
      <c r="B20" s="104" t="s">
        <v>126</v>
      </c>
      <c r="C20" s="105" t="s">
        <v>127</v>
      </c>
      <c r="D20" s="106" t="s">
        <v>1</v>
      </c>
      <c r="E20" s="107">
        <v>1</v>
      </c>
      <c r="F20" s="108">
        <v>0</v>
      </c>
      <c r="G20" s="109">
        <f t="shared" si="4"/>
        <v>0</v>
      </c>
      <c r="H20" s="80"/>
      <c r="I20" s="80"/>
      <c r="J20" s="80"/>
      <c r="K20" s="80"/>
      <c r="L20" s="80"/>
      <c r="M20" s="80"/>
      <c r="N20" s="80"/>
      <c r="O20" s="102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</row>
    <row r="21" spans="1:104" ht="12.75" customHeight="1" x14ac:dyDescent="0.2">
      <c r="A21" s="103">
        <f t="shared" si="10"/>
        <v>10</v>
      </c>
      <c r="B21" s="104" t="s">
        <v>128</v>
      </c>
      <c r="C21" s="105" t="s">
        <v>129</v>
      </c>
      <c r="D21" s="106" t="s">
        <v>1</v>
      </c>
      <c r="E21" s="107">
        <v>1</v>
      </c>
      <c r="F21" s="108">
        <v>0</v>
      </c>
      <c r="G21" s="109">
        <f t="shared" si="4"/>
        <v>0</v>
      </c>
      <c r="H21" s="80"/>
      <c r="I21" s="80"/>
      <c r="J21" s="80"/>
      <c r="K21" s="80"/>
      <c r="L21" s="80"/>
      <c r="M21" s="80"/>
      <c r="N21" s="80"/>
      <c r="O21" s="102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</row>
    <row r="22" spans="1:104" ht="12.75" customHeight="1" x14ac:dyDescent="0.2">
      <c r="A22" s="103">
        <f t="shared" si="10"/>
        <v>11</v>
      </c>
      <c r="B22" s="104" t="s">
        <v>130</v>
      </c>
      <c r="C22" s="105" t="s">
        <v>131</v>
      </c>
      <c r="D22" s="106" t="s">
        <v>1</v>
      </c>
      <c r="E22" s="107">
        <v>10</v>
      </c>
      <c r="F22" s="108">
        <v>0</v>
      </c>
      <c r="G22" s="109">
        <f t="shared" si="4"/>
        <v>0</v>
      </c>
      <c r="H22" s="80"/>
      <c r="I22" s="80"/>
      <c r="J22" s="80"/>
      <c r="K22" s="80"/>
      <c r="L22" s="80"/>
      <c r="M22" s="80"/>
      <c r="N22" s="80"/>
      <c r="O22" s="102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</row>
    <row r="23" spans="1:104" ht="12.75" customHeight="1" x14ac:dyDescent="0.2">
      <c r="A23" s="103">
        <f t="shared" si="10"/>
        <v>12</v>
      </c>
      <c r="B23" s="104" t="s">
        <v>132</v>
      </c>
      <c r="C23" s="105" t="s">
        <v>133</v>
      </c>
      <c r="D23" s="106" t="s">
        <v>1</v>
      </c>
      <c r="E23" s="107">
        <v>10</v>
      </c>
      <c r="F23" s="108">
        <v>0</v>
      </c>
      <c r="G23" s="109">
        <f t="shared" si="4"/>
        <v>0</v>
      </c>
      <c r="H23" s="80"/>
      <c r="I23" s="80"/>
      <c r="J23" s="80"/>
      <c r="K23" s="80"/>
      <c r="L23" s="80"/>
      <c r="M23" s="80"/>
      <c r="N23" s="80"/>
      <c r="O23" s="102">
        <v>2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>
        <v>12</v>
      </c>
      <c r="AB23" s="80">
        <v>0</v>
      </c>
      <c r="AC23" s="80">
        <v>10</v>
      </c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>
        <v>2</v>
      </c>
      <c r="BA23" s="80">
        <f>IF(AZ23=1,G23,0)</f>
        <v>0</v>
      </c>
      <c r="BB23" s="110">
        <f>IF(AZ23=2,G23,0)</f>
        <v>0</v>
      </c>
      <c r="BC23" s="80">
        <f>IF(AZ23=3,G23,0)</f>
        <v>0</v>
      </c>
      <c r="BD23" s="80">
        <f>IF(AZ23=4,G23,0)</f>
        <v>0</v>
      </c>
      <c r="BE23" s="80">
        <f>IF(AZ23=5,G23,0)</f>
        <v>0</v>
      </c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>
        <v>3.8000000000000002E-4</v>
      </c>
    </row>
    <row r="24" spans="1:104" ht="12.75" customHeight="1" x14ac:dyDescent="0.2">
      <c r="A24" s="111"/>
      <c r="B24" s="112" t="s">
        <v>106</v>
      </c>
      <c r="C24" s="113" t="str">
        <f>CONCATENATE(B16," ",C16)</f>
        <v>734 Armatury</v>
      </c>
      <c r="D24" s="111"/>
      <c r="E24" s="114"/>
      <c r="F24" s="115"/>
      <c r="G24" s="116">
        <f>SUM(G16:G23)</f>
        <v>0</v>
      </c>
      <c r="H24" s="80"/>
      <c r="I24" s="80"/>
      <c r="J24" s="80"/>
      <c r="K24" s="80"/>
      <c r="L24" s="80"/>
      <c r="M24" s="80"/>
      <c r="N24" s="80"/>
      <c r="O24" s="102">
        <v>4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117">
        <f t="shared" ref="BA24:BE24" si="11">SUM(BA16:BA23)</f>
        <v>0</v>
      </c>
      <c r="BB24" s="117">
        <f t="shared" si="11"/>
        <v>0</v>
      </c>
      <c r="BC24" s="117">
        <f t="shared" si="11"/>
        <v>0</v>
      </c>
      <c r="BD24" s="117">
        <f t="shared" si="11"/>
        <v>0</v>
      </c>
      <c r="BE24" s="117">
        <f t="shared" si="11"/>
        <v>0</v>
      </c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</row>
    <row r="25" spans="1:104" ht="12.75" hidden="1" customHeight="1" x14ac:dyDescent="0.2">
      <c r="A25" s="96" t="s">
        <v>101</v>
      </c>
      <c r="B25" s="97" t="s">
        <v>134</v>
      </c>
      <c r="C25" s="98" t="s">
        <v>135</v>
      </c>
      <c r="D25" s="99"/>
      <c r="E25" s="100"/>
      <c r="F25" s="118"/>
      <c r="G25" s="101"/>
      <c r="H25" s="80"/>
      <c r="I25" s="80"/>
      <c r="J25" s="80"/>
      <c r="K25" s="80"/>
      <c r="L25" s="80"/>
      <c r="M25" s="80"/>
      <c r="N25" s="80"/>
      <c r="O25" s="102">
        <v>1</v>
      </c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</row>
    <row r="26" spans="1:104" ht="12.75" customHeight="1" x14ac:dyDescent="0.2">
      <c r="A26" s="103">
        <f>A23+1</f>
        <v>13</v>
      </c>
      <c r="B26" s="104" t="s">
        <v>136</v>
      </c>
      <c r="C26" s="105" t="s">
        <v>137</v>
      </c>
      <c r="D26" s="106" t="s">
        <v>2</v>
      </c>
      <c r="E26" s="107">
        <v>55.67</v>
      </c>
      <c r="F26" s="108">
        <v>0</v>
      </c>
      <c r="G26" s="109">
        <f t="shared" ref="G26:G34" si="12">E26*F26</f>
        <v>0</v>
      </c>
      <c r="H26" s="80"/>
      <c r="I26" s="80"/>
      <c r="J26" s="80"/>
      <c r="K26" s="80"/>
      <c r="L26" s="80"/>
      <c r="M26" s="80"/>
      <c r="N26" s="80"/>
      <c r="O26" s="102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</row>
    <row r="27" spans="1:104" ht="12.75" customHeight="1" x14ac:dyDescent="0.2">
      <c r="A27" s="103">
        <f t="shared" ref="A27:A34" si="13">A26+1</f>
        <v>14</v>
      </c>
      <c r="B27" s="104" t="s">
        <v>138</v>
      </c>
      <c r="C27" s="105" t="s">
        <v>139</v>
      </c>
      <c r="D27" s="106" t="s">
        <v>1</v>
      </c>
      <c r="E27" s="107">
        <v>4</v>
      </c>
      <c r="F27" s="108">
        <v>0</v>
      </c>
      <c r="G27" s="109">
        <f t="shared" si="12"/>
        <v>0</v>
      </c>
      <c r="H27" s="80"/>
      <c r="I27" s="80"/>
      <c r="J27" s="80"/>
      <c r="K27" s="80"/>
      <c r="L27" s="80"/>
      <c r="M27" s="80"/>
      <c r="N27" s="80"/>
      <c r="O27" s="102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</row>
    <row r="28" spans="1:104" ht="12.75" customHeight="1" x14ac:dyDescent="0.2">
      <c r="A28" s="103">
        <f t="shared" si="13"/>
        <v>15</v>
      </c>
      <c r="B28" s="104" t="s">
        <v>140</v>
      </c>
      <c r="C28" s="105" t="s">
        <v>141</v>
      </c>
      <c r="D28" s="106" t="s">
        <v>1</v>
      </c>
      <c r="E28" s="107">
        <v>5</v>
      </c>
      <c r="F28" s="108">
        <v>0</v>
      </c>
      <c r="G28" s="109">
        <f t="shared" si="12"/>
        <v>0</v>
      </c>
      <c r="H28" s="80"/>
      <c r="I28" s="80"/>
      <c r="J28" s="80"/>
      <c r="K28" s="80"/>
      <c r="L28" s="80"/>
      <c r="M28" s="80"/>
      <c r="N28" s="80"/>
      <c r="O28" s="102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</row>
    <row r="29" spans="1:104" ht="12.75" customHeight="1" x14ac:dyDescent="0.2">
      <c r="A29" s="103">
        <f t="shared" si="13"/>
        <v>16</v>
      </c>
      <c r="B29" s="104" t="s">
        <v>142</v>
      </c>
      <c r="C29" s="105" t="s">
        <v>143</v>
      </c>
      <c r="D29" s="106" t="s">
        <v>1</v>
      </c>
      <c r="E29" s="107">
        <v>1</v>
      </c>
      <c r="F29" s="108">
        <v>0</v>
      </c>
      <c r="G29" s="109">
        <f t="shared" si="12"/>
        <v>0</v>
      </c>
      <c r="H29" s="80"/>
      <c r="I29" s="80"/>
      <c r="J29" s="80"/>
      <c r="K29" s="80"/>
      <c r="L29" s="80"/>
      <c r="M29" s="80"/>
      <c r="N29" s="80"/>
      <c r="O29" s="102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</row>
    <row r="30" spans="1:104" ht="12.75" customHeight="1" x14ac:dyDescent="0.2">
      <c r="A30" s="103">
        <f t="shared" si="13"/>
        <v>17</v>
      </c>
      <c r="B30" s="104" t="s">
        <v>144</v>
      </c>
      <c r="C30" s="105" t="s">
        <v>145</v>
      </c>
      <c r="D30" s="106" t="s">
        <v>1</v>
      </c>
      <c r="E30" s="107">
        <v>1</v>
      </c>
      <c r="F30" s="108">
        <v>0</v>
      </c>
      <c r="G30" s="109">
        <f t="shared" si="12"/>
        <v>0</v>
      </c>
      <c r="H30" s="80"/>
      <c r="I30" s="80"/>
      <c r="J30" s="80"/>
      <c r="K30" s="80"/>
      <c r="L30" s="80"/>
      <c r="M30" s="80"/>
      <c r="N30" s="80"/>
      <c r="O30" s="102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</row>
    <row r="31" spans="1:104" ht="12.75" customHeight="1" x14ac:dyDescent="0.2">
      <c r="A31" s="103">
        <f t="shared" si="13"/>
        <v>18</v>
      </c>
      <c r="B31" s="104" t="s">
        <v>146</v>
      </c>
      <c r="C31" s="105" t="s">
        <v>147</v>
      </c>
      <c r="D31" s="106" t="s">
        <v>1</v>
      </c>
      <c r="E31" s="107">
        <v>4</v>
      </c>
      <c r="F31" s="108">
        <v>0</v>
      </c>
      <c r="G31" s="109">
        <f t="shared" si="12"/>
        <v>0</v>
      </c>
      <c r="H31" s="80"/>
      <c r="I31" s="80"/>
      <c r="J31" s="80"/>
      <c r="K31" s="80"/>
      <c r="L31" s="80"/>
      <c r="M31" s="80"/>
      <c r="N31" s="80"/>
      <c r="O31" s="102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</row>
    <row r="32" spans="1:104" ht="12.75" customHeight="1" x14ac:dyDescent="0.2">
      <c r="A32" s="103">
        <f t="shared" si="13"/>
        <v>19</v>
      </c>
      <c r="B32" s="104" t="s">
        <v>148</v>
      </c>
      <c r="C32" s="105" t="s">
        <v>149</v>
      </c>
      <c r="D32" s="106" t="s">
        <v>1</v>
      </c>
      <c r="E32" s="107">
        <v>3</v>
      </c>
      <c r="F32" s="108">
        <v>0</v>
      </c>
      <c r="G32" s="109">
        <f t="shared" si="12"/>
        <v>0</v>
      </c>
      <c r="H32" s="80"/>
      <c r="I32" s="80"/>
      <c r="J32" s="80"/>
      <c r="K32" s="80"/>
      <c r="L32" s="80"/>
      <c r="M32" s="80"/>
      <c r="N32" s="80"/>
      <c r="O32" s="102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</row>
    <row r="33" spans="1:104" ht="12.75" customHeight="1" x14ac:dyDescent="0.2">
      <c r="A33" s="103">
        <f t="shared" si="13"/>
        <v>20</v>
      </c>
      <c r="B33" s="104" t="s">
        <v>150</v>
      </c>
      <c r="C33" s="105" t="s">
        <v>151</v>
      </c>
      <c r="D33" s="106" t="s">
        <v>1</v>
      </c>
      <c r="E33" s="107">
        <v>1</v>
      </c>
      <c r="F33" s="108">
        <v>0</v>
      </c>
      <c r="G33" s="109">
        <f t="shared" si="12"/>
        <v>0</v>
      </c>
      <c r="H33" s="80"/>
      <c r="I33" s="80"/>
      <c r="J33" s="80"/>
      <c r="K33" s="80"/>
      <c r="L33" s="80"/>
      <c r="M33" s="80"/>
      <c r="N33" s="80"/>
      <c r="O33" s="102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</row>
    <row r="34" spans="1:104" ht="12.75" customHeight="1" x14ac:dyDescent="0.2">
      <c r="A34" s="103">
        <f t="shared" si="13"/>
        <v>21</v>
      </c>
      <c r="B34" s="104" t="s">
        <v>152</v>
      </c>
      <c r="C34" s="105" t="s">
        <v>153</v>
      </c>
      <c r="D34" s="106" t="s">
        <v>1</v>
      </c>
      <c r="E34" s="107">
        <v>1</v>
      </c>
      <c r="F34" s="108">
        <v>0</v>
      </c>
      <c r="G34" s="109">
        <f t="shared" si="12"/>
        <v>0</v>
      </c>
      <c r="H34" s="80"/>
      <c r="I34" s="80"/>
      <c r="J34" s="80"/>
      <c r="K34" s="80"/>
      <c r="L34" s="80"/>
      <c r="M34" s="80"/>
      <c r="N34" s="80"/>
      <c r="O34" s="102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</row>
    <row r="35" spans="1:104" ht="12.75" customHeight="1" x14ac:dyDescent="0.2">
      <c r="A35" s="111"/>
      <c r="B35" s="112" t="s">
        <v>106</v>
      </c>
      <c r="C35" s="113" t="str">
        <f>CONCATENATE(B25," ",C25)</f>
        <v>735 Otopná tělesa</v>
      </c>
      <c r="D35" s="111"/>
      <c r="E35" s="114"/>
      <c r="F35" s="114"/>
      <c r="G35" s="116">
        <f>SUM(G25:G34)</f>
        <v>0</v>
      </c>
      <c r="H35" s="80"/>
      <c r="I35" s="80"/>
      <c r="J35" s="80"/>
      <c r="K35" s="80"/>
      <c r="L35" s="80"/>
      <c r="M35" s="80"/>
      <c r="N35" s="80"/>
      <c r="O35" s="102">
        <v>4</v>
      </c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117">
        <f t="shared" ref="BA35:BE35" si="14">SUM(BA25:BA34)</f>
        <v>0</v>
      </c>
      <c r="BB35" s="117">
        <f t="shared" si="14"/>
        <v>0</v>
      </c>
      <c r="BC35" s="117">
        <f t="shared" si="14"/>
        <v>0</v>
      </c>
      <c r="BD35" s="117">
        <f t="shared" si="14"/>
        <v>0</v>
      </c>
      <c r="BE35" s="117">
        <f t="shared" si="14"/>
        <v>0</v>
      </c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</row>
    <row r="36" spans="1:104" ht="12.75" hidden="1" customHeight="1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</row>
    <row r="37" spans="1:104" ht="12.75" customHeight="1" x14ac:dyDescent="0.2">
      <c r="A37" s="119"/>
      <c r="B37" s="119"/>
      <c r="C37" s="119" t="s">
        <v>154</v>
      </c>
      <c r="D37" s="119"/>
      <c r="E37" s="119"/>
      <c r="F37" s="119"/>
      <c r="G37" s="120">
        <f>G35+G24+G15+G9</f>
        <v>0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</row>
    <row r="38" spans="1:104" ht="12.75" customHeight="1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</row>
    <row r="39" spans="1:104" ht="12.75" customHeight="1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</row>
    <row r="40" spans="1:104" ht="12.75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</row>
    <row r="41" spans="1:104" ht="12.75" customHeight="1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</row>
    <row r="42" spans="1:104" ht="12.75" customHeight="1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</row>
    <row r="43" spans="1:104" ht="12.75" customHeight="1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</row>
    <row r="44" spans="1:104" ht="12.75" customHeigh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</row>
    <row r="45" spans="1:104" ht="12.75" customHeight="1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</row>
    <row r="46" spans="1:104" ht="12.75" customHeight="1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</row>
    <row r="47" spans="1:104" ht="12.75" customHeight="1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</row>
    <row r="48" spans="1:104" ht="12.75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</row>
    <row r="49" spans="1:104" ht="12.75" customHeight="1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</row>
    <row r="50" spans="1:104" ht="12.75" customHeight="1" x14ac:dyDescent="0.2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</row>
    <row r="51" spans="1:104" ht="12.75" customHeight="1" x14ac:dyDescent="0.2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</row>
    <row r="52" spans="1:104" ht="12.75" customHeight="1" x14ac:dyDescent="0.2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</row>
    <row r="53" spans="1:104" ht="12.75" customHeight="1" x14ac:dyDescent="0.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</row>
    <row r="54" spans="1:104" ht="12.75" customHeight="1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</row>
    <row r="55" spans="1:104" ht="12.75" customHeight="1" x14ac:dyDescent="0.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</row>
    <row r="56" spans="1:104" ht="12.75" customHeight="1" x14ac:dyDescent="0.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</row>
    <row r="57" spans="1:104" ht="12.75" customHeight="1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</row>
    <row r="58" spans="1:104" ht="12.75" customHeight="1" x14ac:dyDescent="0.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</row>
    <row r="59" spans="1:104" ht="12.75" customHeight="1" x14ac:dyDescent="0.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</row>
    <row r="60" spans="1:104" ht="12.75" customHeight="1" x14ac:dyDescent="0.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</row>
    <row r="61" spans="1:104" ht="12.75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</row>
    <row r="62" spans="1:104" ht="12.75" customHeight="1" x14ac:dyDescent="0.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</row>
    <row r="63" spans="1:104" ht="12.75" customHeight="1" x14ac:dyDescent="0.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</row>
    <row r="64" spans="1:104" ht="12.75" customHeight="1" x14ac:dyDescent="0.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</row>
    <row r="65" spans="1:104" ht="12.75" customHeight="1" x14ac:dyDescent="0.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</row>
    <row r="66" spans="1:104" ht="12.75" customHeight="1" x14ac:dyDescent="0.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</row>
    <row r="67" spans="1:104" ht="12.75" customHeight="1" x14ac:dyDescent="0.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</row>
    <row r="68" spans="1:104" ht="12.75" customHeight="1" x14ac:dyDescent="0.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</row>
    <row r="69" spans="1:104" ht="12.75" customHeight="1" x14ac:dyDescent="0.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</row>
    <row r="70" spans="1:104" ht="12.75" customHeight="1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</row>
    <row r="71" spans="1:104" ht="12.75" customHeight="1" x14ac:dyDescent="0.2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</row>
    <row r="72" spans="1:104" ht="12.75" customHeight="1" x14ac:dyDescent="0.2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</row>
    <row r="73" spans="1:104" ht="12.75" customHeight="1" x14ac:dyDescent="0.2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</row>
    <row r="74" spans="1:104" ht="12.75" customHeight="1" x14ac:dyDescent="0.2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</row>
    <row r="75" spans="1:104" ht="12.75" customHeight="1" x14ac:dyDescent="0.2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</row>
    <row r="76" spans="1:104" ht="12.75" customHeight="1" x14ac:dyDescent="0.2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</row>
    <row r="77" spans="1:104" ht="12.75" customHeight="1" x14ac:dyDescent="0.2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</row>
    <row r="78" spans="1:104" ht="12.75" customHeight="1" x14ac:dyDescent="0.2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</row>
    <row r="79" spans="1:104" ht="12.75" customHeight="1" x14ac:dyDescent="0.2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</row>
    <row r="80" spans="1:104" ht="12.75" customHeight="1" x14ac:dyDescent="0.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</row>
    <row r="81" spans="1:104" ht="12.75" customHeight="1" x14ac:dyDescent="0.2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</row>
    <row r="82" spans="1:104" ht="12.75" customHeight="1" x14ac:dyDescent="0.2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</row>
    <row r="83" spans="1:104" ht="12.75" customHeight="1" x14ac:dyDescent="0.2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</row>
    <row r="84" spans="1:104" ht="12.75" customHeight="1" x14ac:dyDescent="0.2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</row>
    <row r="85" spans="1:104" ht="12.75" customHeight="1" x14ac:dyDescent="0.2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</row>
    <row r="86" spans="1:104" ht="12.75" customHeight="1" x14ac:dyDescent="0.2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</row>
    <row r="87" spans="1:104" ht="12.75" customHeight="1" x14ac:dyDescent="0.2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</row>
    <row r="88" spans="1:104" ht="12.75" customHeight="1" x14ac:dyDescent="0.2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</row>
    <row r="89" spans="1:104" ht="12.75" customHeight="1" x14ac:dyDescent="0.2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</row>
    <row r="90" spans="1:104" ht="12.75" customHeight="1" x14ac:dyDescent="0.2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</row>
    <row r="91" spans="1:104" ht="12.75" customHeight="1" x14ac:dyDescent="0.2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</row>
    <row r="92" spans="1:104" ht="12.75" customHeight="1" x14ac:dyDescent="0.2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</row>
    <row r="93" spans="1:104" ht="12.75" customHeight="1" x14ac:dyDescent="0.2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</row>
    <row r="94" spans="1:104" ht="12.75" customHeight="1" x14ac:dyDescent="0.2">
      <c r="A94" s="121"/>
      <c r="B94" s="121"/>
      <c r="C94" s="80"/>
      <c r="D94" s="80"/>
      <c r="E94" s="92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</row>
    <row r="95" spans="1:104" ht="12.75" customHeight="1" x14ac:dyDescent="0.2">
      <c r="A95" s="80"/>
      <c r="B95" s="80"/>
      <c r="C95" s="122"/>
      <c r="D95" s="122"/>
      <c r="E95" s="123"/>
      <c r="F95" s="122"/>
      <c r="G95" s="124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</row>
    <row r="96" spans="1:104" ht="12.75" customHeight="1" x14ac:dyDescent="0.2">
      <c r="A96" s="121"/>
      <c r="B96" s="121"/>
      <c r="C96" s="80"/>
      <c r="D96" s="80"/>
      <c r="E96" s="92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</row>
    <row r="97" spans="1:104" ht="12.75" customHeight="1" x14ac:dyDescent="0.2">
      <c r="A97" s="80"/>
      <c r="B97" s="80"/>
      <c r="C97" s="80"/>
      <c r="D97" s="80"/>
      <c r="E97" s="92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</row>
    <row r="98" spans="1:104" ht="12.75" customHeight="1" x14ac:dyDescent="0.2">
      <c r="A98" s="80"/>
      <c r="B98" s="80"/>
      <c r="C98" s="80"/>
      <c r="D98" s="80"/>
      <c r="E98" s="92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</row>
    <row r="99" spans="1:104" ht="12.75" customHeight="1" x14ac:dyDescent="0.2">
      <c r="A99" s="80"/>
      <c r="B99" s="80"/>
      <c r="C99" s="80"/>
      <c r="D99" s="80"/>
      <c r="E99" s="92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</row>
    <row r="100" spans="1:104" ht="12.75" customHeight="1" x14ac:dyDescent="0.2">
      <c r="A100" s="80"/>
      <c r="B100" s="80"/>
      <c r="C100" s="80"/>
      <c r="D100" s="80"/>
      <c r="E100" s="92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</row>
    <row r="101" spans="1:104" ht="12.75" customHeight="1" x14ac:dyDescent="0.2">
      <c r="A101" s="80"/>
      <c r="B101" s="80"/>
      <c r="C101" s="80"/>
      <c r="D101" s="80"/>
      <c r="E101" s="92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</row>
    <row r="102" spans="1:104" ht="12.75" customHeight="1" x14ac:dyDescent="0.2">
      <c r="A102" s="80"/>
      <c r="B102" s="80"/>
      <c r="C102" s="80"/>
      <c r="D102" s="80"/>
      <c r="E102" s="92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</row>
    <row r="103" spans="1:104" ht="12.75" customHeight="1" x14ac:dyDescent="0.2">
      <c r="A103" s="80"/>
      <c r="B103" s="80"/>
      <c r="C103" s="80"/>
      <c r="D103" s="80"/>
      <c r="E103" s="92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</row>
    <row r="104" spans="1:104" ht="12.75" customHeight="1" x14ac:dyDescent="0.2">
      <c r="A104" s="80"/>
      <c r="B104" s="80"/>
      <c r="C104" s="80"/>
      <c r="D104" s="80"/>
      <c r="E104" s="92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</row>
    <row r="105" spans="1:104" ht="12.75" customHeight="1" x14ac:dyDescent="0.2">
      <c r="A105" s="80"/>
      <c r="B105" s="80"/>
      <c r="C105" s="80"/>
      <c r="D105" s="80"/>
      <c r="E105" s="92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</row>
    <row r="106" spans="1:104" ht="12.75" customHeight="1" x14ac:dyDescent="0.2">
      <c r="A106" s="80"/>
      <c r="B106" s="80"/>
      <c r="C106" s="80"/>
      <c r="D106" s="80"/>
      <c r="E106" s="92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</row>
    <row r="107" spans="1:104" ht="12.75" customHeight="1" x14ac:dyDescent="0.2">
      <c r="A107" s="80"/>
      <c r="B107" s="80"/>
      <c r="C107" s="80"/>
      <c r="D107" s="80"/>
      <c r="E107" s="92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</row>
    <row r="108" spans="1:104" ht="12.75" customHeight="1" x14ac:dyDescent="0.2">
      <c r="A108" s="80"/>
      <c r="B108" s="80"/>
      <c r="C108" s="80"/>
      <c r="D108" s="80"/>
      <c r="E108" s="92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</row>
    <row r="109" spans="1:104" ht="12.75" customHeight="1" x14ac:dyDescent="0.2">
      <c r="A109" s="80"/>
      <c r="B109" s="80"/>
      <c r="C109" s="80"/>
      <c r="D109" s="80"/>
      <c r="E109" s="92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</row>
    <row r="110" spans="1:104" ht="12.75" customHeight="1" x14ac:dyDescent="0.2">
      <c r="A110" s="80"/>
      <c r="B110" s="80"/>
      <c r="C110" s="80"/>
      <c r="D110" s="80"/>
      <c r="E110" s="92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</row>
    <row r="111" spans="1:104" ht="12.75" customHeight="1" x14ac:dyDescent="0.2">
      <c r="A111" s="80"/>
      <c r="B111" s="80"/>
      <c r="C111" s="80"/>
      <c r="D111" s="80"/>
      <c r="E111" s="92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</row>
    <row r="112" spans="1:104" ht="12.75" customHeight="1" x14ac:dyDescent="0.2">
      <c r="A112" s="80"/>
      <c r="B112" s="80"/>
      <c r="C112" s="80"/>
      <c r="D112" s="80"/>
      <c r="E112" s="92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</row>
    <row r="113" spans="1:104" ht="12.75" customHeight="1" x14ac:dyDescent="0.2">
      <c r="A113" s="80"/>
      <c r="B113" s="80"/>
      <c r="C113" s="80"/>
      <c r="D113" s="80"/>
      <c r="E113" s="92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</row>
    <row r="114" spans="1:104" ht="12.75" customHeight="1" x14ac:dyDescent="0.2">
      <c r="A114" s="80"/>
      <c r="B114" s="80"/>
      <c r="C114" s="80"/>
      <c r="D114" s="80"/>
      <c r="E114" s="92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</row>
    <row r="115" spans="1:104" ht="12.75" customHeight="1" x14ac:dyDescent="0.2">
      <c r="A115" s="80"/>
      <c r="B115" s="80"/>
      <c r="C115" s="80"/>
      <c r="D115" s="80"/>
      <c r="E115" s="92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</row>
    <row r="116" spans="1:104" ht="12.75" customHeight="1" x14ac:dyDescent="0.2">
      <c r="A116" s="80"/>
      <c r="B116" s="80"/>
      <c r="C116" s="80"/>
      <c r="D116" s="80"/>
      <c r="E116" s="92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</row>
    <row r="117" spans="1:104" ht="12.75" customHeight="1" x14ac:dyDescent="0.2">
      <c r="A117" s="80"/>
      <c r="B117" s="80"/>
      <c r="C117" s="80"/>
      <c r="D117" s="80"/>
      <c r="E117" s="92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</row>
    <row r="118" spans="1:104" ht="12.75" customHeight="1" x14ac:dyDescent="0.2">
      <c r="A118" s="80"/>
      <c r="B118" s="80"/>
      <c r="C118" s="80"/>
      <c r="D118" s="80"/>
      <c r="E118" s="92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</row>
    <row r="119" spans="1:104" ht="12.75" customHeight="1" x14ac:dyDescent="0.2">
      <c r="A119" s="80"/>
      <c r="B119" s="80"/>
      <c r="C119" s="80"/>
      <c r="D119" s="80"/>
      <c r="E119" s="92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</row>
    <row r="120" spans="1:104" ht="12.75" customHeight="1" x14ac:dyDescent="0.2">
      <c r="A120" s="80"/>
      <c r="B120" s="80"/>
      <c r="C120" s="80"/>
      <c r="D120" s="80"/>
      <c r="E120" s="92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</row>
    <row r="121" spans="1:104" ht="12.75" customHeight="1" x14ac:dyDescent="0.2">
      <c r="A121" s="80"/>
      <c r="B121" s="80"/>
      <c r="C121" s="80"/>
      <c r="D121" s="80"/>
      <c r="E121" s="92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</row>
    <row r="122" spans="1:104" ht="12.75" customHeight="1" x14ac:dyDescent="0.2">
      <c r="A122" s="80"/>
      <c r="B122" s="80"/>
      <c r="C122" s="80"/>
      <c r="D122" s="80"/>
      <c r="E122" s="92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</row>
    <row r="123" spans="1:104" ht="12.75" customHeight="1" x14ac:dyDescent="0.2">
      <c r="A123" s="80"/>
      <c r="B123" s="80"/>
      <c r="C123" s="80"/>
      <c r="D123" s="80"/>
      <c r="E123" s="92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</row>
    <row r="124" spans="1:104" ht="12.75" customHeight="1" x14ac:dyDescent="0.2">
      <c r="A124" s="80"/>
      <c r="B124" s="80"/>
      <c r="C124" s="80"/>
      <c r="D124" s="80"/>
      <c r="E124" s="92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</row>
    <row r="125" spans="1:104" ht="12.75" customHeight="1" x14ac:dyDescent="0.2">
      <c r="A125" s="80"/>
      <c r="B125" s="80"/>
      <c r="C125" s="80"/>
      <c r="D125" s="80"/>
      <c r="E125" s="92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</row>
    <row r="126" spans="1:104" ht="12.75" customHeight="1" x14ac:dyDescent="0.2">
      <c r="A126" s="80"/>
      <c r="B126" s="80"/>
      <c r="C126" s="80"/>
      <c r="D126" s="80"/>
      <c r="E126" s="92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</row>
    <row r="127" spans="1:104" ht="12.75" customHeight="1" x14ac:dyDescent="0.2">
      <c r="A127" s="80"/>
      <c r="B127" s="80"/>
      <c r="C127" s="80"/>
      <c r="D127" s="80"/>
      <c r="E127" s="92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</row>
    <row r="128" spans="1:104" ht="12.75" customHeight="1" x14ac:dyDescent="0.2">
      <c r="A128" s="80"/>
      <c r="B128" s="80"/>
      <c r="C128" s="80"/>
      <c r="D128" s="80"/>
      <c r="E128" s="92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</row>
    <row r="129" spans="1:104" ht="12.75" customHeight="1" x14ac:dyDescent="0.2">
      <c r="A129" s="80"/>
      <c r="B129" s="80"/>
      <c r="C129" s="80"/>
      <c r="D129" s="80"/>
      <c r="E129" s="92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</row>
    <row r="130" spans="1:104" ht="12.75" customHeight="1" x14ac:dyDescent="0.2">
      <c r="A130" s="80"/>
      <c r="B130" s="80"/>
      <c r="C130" s="80"/>
      <c r="D130" s="80"/>
      <c r="E130" s="92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</row>
    <row r="131" spans="1:104" ht="12.75" customHeight="1" x14ac:dyDescent="0.2">
      <c r="A131" s="80"/>
      <c r="B131" s="80"/>
      <c r="C131" s="80"/>
      <c r="D131" s="80"/>
      <c r="E131" s="92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</row>
    <row r="132" spans="1:104" ht="12.75" customHeight="1" x14ac:dyDescent="0.2">
      <c r="A132" s="80"/>
      <c r="B132" s="80"/>
      <c r="C132" s="80"/>
      <c r="D132" s="80"/>
      <c r="E132" s="92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</row>
    <row r="133" spans="1:104" ht="12.75" customHeight="1" x14ac:dyDescent="0.2">
      <c r="A133" s="80"/>
      <c r="B133" s="80"/>
      <c r="C133" s="80"/>
      <c r="D133" s="80"/>
      <c r="E133" s="92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</row>
    <row r="134" spans="1:104" ht="12.75" customHeight="1" x14ac:dyDescent="0.2">
      <c r="A134" s="80"/>
      <c r="B134" s="80"/>
      <c r="C134" s="80"/>
      <c r="D134" s="80"/>
      <c r="E134" s="92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</row>
    <row r="135" spans="1:104" ht="12.75" customHeight="1" x14ac:dyDescent="0.2">
      <c r="A135" s="80"/>
      <c r="B135" s="80"/>
      <c r="C135" s="80"/>
      <c r="D135" s="80"/>
      <c r="E135" s="92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</row>
    <row r="136" spans="1:104" ht="12.75" customHeight="1" x14ac:dyDescent="0.2">
      <c r="A136" s="80"/>
      <c r="B136" s="80"/>
      <c r="C136" s="80"/>
      <c r="D136" s="80"/>
      <c r="E136" s="92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</row>
    <row r="137" spans="1:104" ht="12.75" customHeight="1" x14ac:dyDescent="0.2">
      <c r="A137" s="80"/>
      <c r="B137" s="80"/>
      <c r="C137" s="80"/>
      <c r="D137" s="80"/>
      <c r="E137" s="92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</row>
    <row r="138" spans="1:104" ht="12.75" customHeight="1" x14ac:dyDescent="0.2">
      <c r="A138" s="80"/>
      <c r="B138" s="80"/>
      <c r="C138" s="80"/>
      <c r="D138" s="80"/>
      <c r="E138" s="92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</row>
    <row r="139" spans="1:104" ht="12.75" customHeight="1" x14ac:dyDescent="0.2">
      <c r="A139" s="80"/>
      <c r="B139" s="80"/>
      <c r="C139" s="80"/>
      <c r="D139" s="80"/>
      <c r="E139" s="92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</row>
    <row r="140" spans="1:104" ht="12.75" customHeight="1" x14ac:dyDescent="0.2">
      <c r="A140" s="80"/>
      <c r="B140" s="80"/>
      <c r="C140" s="80"/>
      <c r="D140" s="80"/>
      <c r="E140" s="92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</row>
    <row r="141" spans="1:104" ht="12.75" customHeight="1" x14ac:dyDescent="0.2">
      <c r="A141" s="80"/>
      <c r="B141" s="80"/>
      <c r="C141" s="80"/>
      <c r="D141" s="80"/>
      <c r="E141" s="92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</row>
    <row r="142" spans="1:104" ht="12.75" customHeight="1" x14ac:dyDescent="0.2">
      <c r="A142" s="80"/>
      <c r="B142" s="80"/>
      <c r="C142" s="80"/>
      <c r="D142" s="80"/>
      <c r="E142" s="92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</row>
    <row r="143" spans="1:104" ht="12.75" customHeight="1" x14ac:dyDescent="0.2">
      <c r="A143" s="80"/>
      <c r="B143" s="80"/>
      <c r="C143" s="80"/>
      <c r="D143" s="80"/>
      <c r="E143" s="92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</row>
    <row r="144" spans="1:104" ht="12.75" customHeight="1" x14ac:dyDescent="0.2">
      <c r="A144" s="80"/>
      <c r="B144" s="80"/>
      <c r="C144" s="80"/>
      <c r="D144" s="80"/>
      <c r="E144" s="92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</row>
    <row r="145" spans="1:104" ht="12.75" customHeight="1" x14ac:dyDescent="0.2">
      <c r="A145" s="80"/>
      <c r="B145" s="80"/>
      <c r="C145" s="80"/>
      <c r="D145" s="80"/>
      <c r="E145" s="92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</row>
    <row r="146" spans="1:104" ht="12.75" customHeight="1" x14ac:dyDescent="0.2">
      <c r="A146" s="80"/>
      <c r="B146" s="80"/>
      <c r="C146" s="80"/>
      <c r="D146" s="80"/>
      <c r="E146" s="92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</row>
    <row r="147" spans="1:104" ht="12.75" customHeight="1" x14ac:dyDescent="0.2">
      <c r="A147" s="80"/>
      <c r="B147" s="80"/>
      <c r="C147" s="80"/>
      <c r="D147" s="80"/>
      <c r="E147" s="92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</row>
    <row r="148" spans="1:104" ht="12.75" customHeight="1" x14ac:dyDescent="0.2">
      <c r="A148" s="80"/>
      <c r="B148" s="80"/>
      <c r="C148" s="80"/>
      <c r="D148" s="80"/>
      <c r="E148" s="92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</row>
    <row r="149" spans="1:104" ht="12.75" customHeight="1" x14ac:dyDescent="0.2">
      <c r="A149" s="80"/>
      <c r="B149" s="80"/>
      <c r="C149" s="80"/>
      <c r="D149" s="80"/>
      <c r="E149" s="92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</row>
    <row r="150" spans="1:104" ht="12.75" customHeight="1" x14ac:dyDescent="0.2">
      <c r="A150" s="80"/>
      <c r="B150" s="80"/>
      <c r="C150" s="80"/>
      <c r="D150" s="80"/>
      <c r="E150" s="92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</row>
    <row r="151" spans="1:104" ht="12.75" customHeight="1" x14ac:dyDescent="0.2">
      <c r="A151" s="80"/>
      <c r="B151" s="80"/>
      <c r="C151" s="80"/>
      <c r="D151" s="80"/>
      <c r="E151" s="92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</row>
    <row r="152" spans="1:104" ht="12.75" customHeight="1" x14ac:dyDescent="0.2">
      <c r="A152" s="80"/>
      <c r="B152" s="80"/>
      <c r="C152" s="80"/>
      <c r="D152" s="80"/>
      <c r="E152" s="92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</row>
    <row r="153" spans="1:104" ht="12.75" customHeight="1" x14ac:dyDescent="0.2">
      <c r="A153" s="80"/>
      <c r="B153" s="80"/>
      <c r="C153" s="80"/>
      <c r="D153" s="80"/>
      <c r="E153" s="92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</row>
    <row r="154" spans="1:104" ht="12.75" customHeight="1" x14ac:dyDescent="0.2">
      <c r="A154" s="80"/>
      <c r="B154" s="80"/>
      <c r="C154" s="80"/>
      <c r="D154" s="80"/>
      <c r="E154" s="92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</row>
    <row r="155" spans="1:104" ht="12.75" customHeight="1" x14ac:dyDescent="0.2">
      <c r="A155" s="80"/>
      <c r="B155" s="80"/>
      <c r="C155" s="80"/>
      <c r="D155" s="80"/>
      <c r="E155" s="92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</row>
    <row r="156" spans="1:104" ht="12.75" customHeight="1" x14ac:dyDescent="0.2">
      <c r="A156" s="80"/>
      <c r="B156" s="80"/>
      <c r="C156" s="80"/>
      <c r="D156" s="80"/>
      <c r="E156" s="92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</row>
    <row r="157" spans="1:104" ht="12.75" customHeight="1" x14ac:dyDescent="0.2">
      <c r="A157" s="80"/>
      <c r="B157" s="80"/>
      <c r="C157" s="80"/>
      <c r="D157" s="80"/>
      <c r="E157" s="92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</row>
    <row r="158" spans="1:104" ht="12.75" customHeight="1" x14ac:dyDescent="0.2">
      <c r="A158" s="80"/>
      <c r="B158" s="80"/>
      <c r="C158" s="80"/>
      <c r="D158" s="80"/>
      <c r="E158" s="92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</row>
    <row r="159" spans="1:104" ht="12.75" customHeight="1" x14ac:dyDescent="0.2">
      <c r="A159" s="80"/>
      <c r="B159" s="80"/>
      <c r="C159" s="80"/>
      <c r="D159" s="80"/>
      <c r="E159" s="92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</row>
    <row r="160" spans="1:104" ht="12.75" customHeight="1" x14ac:dyDescent="0.2">
      <c r="A160" s="80"/>
      <c r="B160" s="80"/>
      <c r="C160" s="80"/>
      <c r="D160" s="80"/>
      <c r="E160" s="92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</row>
    <row r="161" spans="1:104" ht="12.75" customHeight="1" x14ac:dyDescent="0.2">
      <c r="A161" s="80"/>
      <c r="B161" s="80"/>
      <c r="C161" s="80"/>
      <c r="D161" s="80"/>
      <c r="E161" s="92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</row>
    <row r="162" spans="1:104" ht="12.75" customHeight="1" x14ac:dyDescent="0.2">
      <c r="A162" s="80"/>
      <c r="B162" s="80"/>
      <c r="C162" s="80"/>
      <c r="D162" s="80"/>
      <c r="E162" s="92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</row>
    <row r="163" spans="1:104" ht="12.75" customHeight="1" x14ac:dyDescent="0.2">
      <c r="A163" s="80"/>
      <c r="B163" s="80"/>
      <c r="C163" s="80"/>
      <c r="D163" s="80"/>
      <c r="E163" s="92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</row>
    <row r="164" spans="1:104" ht="12.75" customHeight="1" x14ac:dyDescent="0.2">
      <c r="A164" s="80"/>
      <c r="B164" s="80"/>
      <c r="C164" s="80"/>
      <c r="D164" s="80"/>
      <c r="E164" s="92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</row>
    <row r="165" spans="1:104" ht="12.75" customHeight="1" x14ac:dyDescent="0.2">
      <c r="A165" s="80"/>
      <c r="B165" s="80"/>
      <c r="C165" s="80"/>
      <c r="D165" s="80"/>
      <c r="E165" s="92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</row>
    <row r="166" spans="1:104" ht="12.75" customHeight="1" x14ac:dyDescent="0.2">
      <c r="A166" s="80"/>
      <c r="B166" s="80"/>
      <c r="C166" s="80"/>
      <c r="D166" s="80"/>
      <c r="E166" s="92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</row>
    <row r="167" spans="1:104" ht="12.75" customHeight="1" x14ac:dyDescent="0.2">
      <c r="A167" s="80"/>
      <c r="B167" s="80"/>
      <c r="C167" s="80"/>
      <c r="D167" s="80"/>
      <c r="E167" s="92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</row>
    <row r="168" spans="1:104" ht="12.75" customHeight="1" x14ac:dyDescent="0.2">
      <c r="A168" s="80"/>
      <c r="B168" s="80"/>
      <c r="C168" s="80"/>
      <c r="D168" s="80"/>
      <c r="E168" s="92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</row>
    <row r="169" spans="1:104" ht="12.75" customHeight="1" x14ac:dyDescent="0.2">
      <c r="A169" s="80"/>
      <c r="B169" s="80"/>
      <c r="C169" s="80"/>
      <c r="D169" s="80"/>
      <c r="E169" s="92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</row>
    <row r="170" spans="1:104" ht="12.75" customHeight="1" x14ac:dyDescent="0.2">
      <c r="A170" s="80"/>
      <c r="B170" s="80"/>
      <c r="C170" s="80"/>
      <c r="D170" s="80"/>
      <c r="E170" s="92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</row>
    <row r="171" spans="1:104" ht="12.75" customHeight="1" x14ac:dyDescent="0.2">
      <c r="A171" s="80"/>
      <c r="B171" s="80"/>
      <c r="C171" s="80"/>
      <c r="D171" s="80"/>
      <c r="E171" s="92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</row>
    <row r="172" spans="1:104" ht="12.75" customHeight="1" x14ac:dyDescent="0.2">
      <c r="A172" s="80"/>
      <c r="B172" s="80"/>
      <c r="C172" s="80"/>
      <c r="D172" s="80"/>
      <c r="E172" s="92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</row>
    <row r="173" spans="1:104" ht="12.75" customHeight="1" x14ac:dyDescent="0.2">
      <c r="A173" s="80"/>
      <c r="B173" s="80"/>
      <c r="C173" s="80"/>
      <c r="D173" s="80"/>
      <c r="E173" s="92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</row>
    <row r="174" spans="1:104" ht="12.75" customHeight="1" x14ac:dyDescent="0.2">
      <c r="A174" s="80"/>
      <c r="B174" s="80"/>
      <c r="C174" s="80"/>
      <c r="D174" s="80"/>
      <c r="E174" s="92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</row>
    <row r="175" spans="1:104" ht="12.75" customHeight="1" x14ac:dyDescent="0.2">
      <c r="A175" s="80"/>
      <c r="B175" s="80"/>
      <c r="C175" s="80"/>
      <c r="D175" s="80"/>
      <c r="E175" s="92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</row>
    <row r="176" spans="1:104" ht="12.75" customHeight="1" x14ac:dyDescent="0.2">
      <c r="A176" s="80"/>
      <c r="B176" s="80"/>
      <c r="C176" s="80"/>
      <c r="D176" s="80"/>
      <c r="E176" s="92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</row>
    <row r="177" spans="1:104" ht="12.75" customHeight="1" x14ac:dyDescent="0.2">
      <c r="A177" s="80"/>
      <c r="B177" s="80"/>
      <c r="C177" s="80"/>
      <c r="D177" s="80"/>
      <c r="E177" s="92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</row>
    <row r="178" spans="1:104" ht="12.75" customHeight="1" x14ac:dyDescent="0.2">
      <c r="A178" s="80"/>
      <c r="B178" s="80"/>
      <c r="C178" s="80"/>
      <c r="D178" s="80"/>
      <c r="E178" s="92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</row>
    <row r="179" spans="1:104" ht="12.75" customHeight="1" x14ac:dyDescent="0.2">
      <c r="A179" s="80"/>
      <c r="B179" s="80"/>
      <c r="C179" s="80"/>
      <c r="D179" s="80"/>
      <c r="E179" s="92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</row>
    <row r="180" spans="1:104" ht="12.75" customHeight="1" x14ac:dyDescent="0.2">
      <c r="A180" s="80"/>
      <c r="B180" s="80"/>
      <c r="C180" s="80"/>
      <c r="D180" s="80"/>
      <c r="E180" s="92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</row>
    <row r="181" spans="1:104" ht="12.75" customHeight="1" x14ac:dyDescent="0.2">
      <c r="A181" s="80"/>
      <c r="B181" s="80"/>
      <c r="C181" s="80"/>
      <c r="D181" s="80"/>
      <c r="E181" s="92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</row>
    <row r="182" spans="1:104" ht="12.75" customHeight="1" x14ac:dyDescent="0.2">
      <c r="A182" s="80"/>
      <c r="B182" s="80"/>
      <c r="C182" s="80"/>
      <c r="D182" s="80"/>
      <c r="E182" s="92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</row>
    <row r="183" spans="1:104" ht="12.75" customHeight="1" x14ac:dyDescent="0.2">
      <c r="A183" s="80"/>
      <c r="B183" s="80"/>
      <c r="C183" s="80"/>
      <c r="D183" s="80"/>
      <c r="E183" s="92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</row>
    <row r="184" spans="1:104" ht="12.75" customHeight="1" x14ac:dyDescent="0.2">
      <c r="A184" s="80"/>
      <c r="B184" s="80"/>
      <c r="C184" s="80"/>
      <c r="D184" s="80"/>
      <c r="E184" s="92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</row>
    <row r="185" spans="1:104" ht="12.75" customHeight="1" x14ac:dyDescent="0.2">
      <c r="A185" s="80"/>
      <c r="B185" s="80"/>
      <c r="C185" s="80"/>
      <c r="D185" s="80"/>
      <c r="E185" s="92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</row>
    <row r="186" spans="1:104" ht="12.75" customHeight="1" x14ac:dyDescent="0.2">
      <c r="A186" s="80"/>
      <c r="B186" s="80"/>
      <c r="C186" s="80"/>
      <c r="D186" s="80"/>
      <c r="E186" s="92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</row>
    <row r="187" spans="1:104" ht="12.75" customHeight="1" x14ac:dyDescent="0.2">
      <c r="A187" s="80"/>
      <c r="B187" s="80"/>
      <c r="C187" s="80"/>
      <c r="D187" s="80"/>
      <c r="E187" s="92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</row>
    <row r="188" spans="1:104" ht="12.75" customHeight="1" x14ac:dyDescent="0.2">
      <c r="A188" s="80"/>
      <c r="B188" s="80"/>
      <c r="C188" s="80"/>
      <c r="D188" s="80"/>
      <c r="E188" s="92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</row>
    <row r="189" spans="1:104" ht="12.75" customHeight="1" x14ac:dyDescent="0.2">
      <c r="A189" s="80"/>
      <c r="B189" s="80"/>
      <c r="C189" s="80"/>
      <c r="D189" s="80"/>
      <c r="E189" s="92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</row>
    <row r="190" spans="1:104" ht="12.75" customHeight="1" x14ac:dyDescent="0.2">
      <c r="A190" s="80"/>
      <c r="B190" s="80"/>
      <c r="C190" s="80"/>
      <c r="D190" s="80"/>
      <c r="E190" s="92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</row>
    <row r="191" spans="1:104" ht="12.75" customHeight="1" x14ac:dyDescent="0.2">
      <c r="A191" s="80"/>
      <c r="B191" s="80"/>
      <c r="C191" s="80"/>
      <c r="D191" s="80"/>
      <c r="E191" s="92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</row>
    <row r="192" spans="1:104" ht="12.75" customHeight="1" x14ac:dyDescent="0.2">
      <c r="A192" s="80"/>
      <c r="B192" s="80"/>
      <c r="C192" s="80"/>
      <c r="D192" s="80"/>
      <c r="E192" s="92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</row>
    <row r="193" spans="1:104" ht="12.75" customHeight="1" x14ac:dyDescent="0.2">
      <c r="A193" s="80"/>
      <c r="B193" s="80"/>
      <c r="C193" s="80"/>
      <c r="D193" s="80"/>
      <c r="E193" s="92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</row>
    <row r="194" spans="1:104" ht="12.75" customHeight="1" x14ac:dyDescent="0.2">
      <c r="A194" s="80"/>
      <c r="B194" s="80"/>
      <c r="C194" s="80"/>
      <c r="D194" s="80"/>
      <c r="E194" s="92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</row>
    <row r="195" spans="1:104" ht="12.75" customHeight="1" x14ac:dyDescent="0.2">
      <c r="A195" s="80"/>
      <c r="B195" s="80"/>
      <c r="C195" s="80"/>
      <c r="D195" s="80"/>
      <c r="E195" s="92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</row>
    <row r="196" spans="1:104" ht="12.75" customHeight="1" x14ac:dyDescent="0.2">
      <c r="A196" s="80"/>
      <c r="B196" s="80"/>
      <c r="C196" s="80"/>
      <c r="D196" s="80"/>
      <c r="E196" s="92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</row>
    <row r="197" spans="1:104" ht="12.75" customHeight="1" x14ac:dyDescent="0.2">
      <c r="A197" s="80"/>
      <c r="B197" s="80"/>
      <c r="C197" s="80"/>
      <c r="D197" s="80"/>
      <c r="E197" s="92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</row>
    <row r="198" spans="1:104" ht="12.75" customHeight="1" x14ac:dyDescent="0.2">
      <c r="A198" s="80"/>
      <c r="B198" s="80"/>
      <c r="C198" s="80"/>
      <c r="D198" s="80"/>
      <c r="E198" s="92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</row>
    <row r="199" spans="1:104" ht="12.75" customHeight="1" x14ac:dyDescent="0.2">
      <c r="A199" s="80"/>
      <c r="B199" s="80"/>
      <c r="C199" s="80"/>
      <c r="D199" s="80"/>
      <c r="E199" s="92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</row>
    <row r="200" spans="1:104" ht="12.75" customHeight="1" x14ac:dyDescent="0.2">
      <c r="A200" s="80"/>
      <c r="B200" s="80"/>
      <c r="C200" s="80"/>
      <c r="D200" s="80"/>
      <c r="E200" s="92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</row>
    <row r="201" spans="1:104" ht="12.75" customHeight="1" x14ac:dyDescent="0.2">
      <c r="A201" s="80"/>
      <c r="B201" s="80"/>
      <c r="C201" s="80"/>
      <c r="D201" s="80"/>
      <c r="E201" s="92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</row>
    <row r="202" spans="1:104" ht="12.75" customHeight="1" x14ac:dyDescent="0.2">
      <c r="A202" s="80"/>
      <c r="B202" s="80"/>
      <c r="C202" s="80"/>
      <c r="D202" s="80"/>
      <c r="E202" s="92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</row>
    <row r="203" spans="1:104" ht="12.75" customHeight="1" x14ac:dyDescent="0.2">
      <c r="A203" s="80"/>
      <c r="B203" s="80"/>
      <c r="C203" s="80"/>
      <c r="D203" s="80"/>
      <c r="E203" s="92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</row>
    <row r="204" spans="1:104" ht="12.75" customHeight="1" x14ac:dyDescent="0.2">
      <c r="A204" s="80"/>
      <c r="B204" s="80"/>
      <c r="C204" s="80"/>
      <c r="D204" s="80"/>
      <c r="E204" s="92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</row>
    <row r="205" spans="1:104" ht="12.75" customHeight="1" x14ac:dyDescent="0.2">
      <c r="A205" s="80"/>
      <c r="B205" s="80"/>
      <c r="C205" s="80"/>
      <c r="D205" s="80"/>
      <c r="E205" s="92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</row>
    <row r="206" spans="1:104" ht="12.75" customHeight="1" x14ac:dyDescent="0.2">
      <c r="A206" s="80"/>
      <c r="B206" s="80"/>
      <c r="C206" s="80"/>
      <c r="D206" s="80"/>
      <c r="E206" s="92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</row>
    <row r="207" spans="1:104" ht="12.75" customHeight="1" x14ac:dyDescent="0.2">
      <c r="A207" s="80"/>
      <c r="B207" s="80"/>
      <c r="C207" s="80"/>
      <c r="D207" s="80"/>
      <c r="E207" s="92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</row>
    <row r="208" spans="1:104" ht="12.75" customHeight="1" x14ac:dyDescent="0.2">
      <c r="A208" s="80"/>
      <c r="B208" s="80"/>
      <c r="C208" s="80"/>
      <c r="D208" s="80"/>
      <c r="E208" s="92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</row>
    <row r="209" spans="1:104" ht="12.75" customHeight="1" x14ac:dyDescent="0.2">
      <c r="A209" s="80"/>
      <c r="B209" s="80"/>
      <c r="C209" s="80"/>
      <c r="D209" s="80"/>
      <c r="E209" s="92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</row>
    <row r="210" spans="1:104" ht="12.75" customHeight="1" x14ac:dyDescent="0.2">
      <c r="A210" s="80"/>
      <c r="B210" s="80"/>
      <c r="C210" s="80"/>
      <c r="D210" s="80"/>
      <c r="E210" s="92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</row>
    <row r="211" spans="1:104" ht="12.75" customHeight="1" x14ac:dyDescent="0.2">
      <c r="A211" s="80"/>
      <c r="B211" s="80"/>
      <c r="C211" s="80"/>
      <c r="D211" s="80"/>
      <c r="E211" s="92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</row>
    <row r="212" spans="1:104" ht="12.75" customHeight="1" x14ac:dyDescent="0.2">
      <c r="A212" s="80"/>
      <c r="B212" s="80"/>
      <c r="C212" s="80"/>
      <c r="D212" s="80"/>
      <c r="E212" s="92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</row>
    <row r="213" spans="1:104" ht="12.75" customHeight="1" x14ac:dyDescent="0.2">
      <c r="A213" s="80"/>
      <c r="B213" s="80"/>
      <c r="C213" s="80"/>
      <c r="D213" s="80"/>
      <c r="E213" s="92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</row>
    <row r="214" spans="1:104" ht="12.75" customHeight="1" x14ac:dyDescent="0.2">
      <c r="A214" s="80"/>
      <c r="B214" s="80"/>
      <c r="C214" s="80"/>
      <c r="D214" s="80"/>
      <c r="E214" s="92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</row>
    <row r="215" spans="1:104" ht="12.75" customHeight="1" x14ac:dyDescent="0.2">
      <c r="A215" s="80"/>
      <c r="B215" s="80"/>
      <c r="C215" s="80"/>
      <c r="D215" s="80"/>
      <c r="E215" s="92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</row>
    <row r="216" spans="1:104" ht="12.75" customHeight="1" x14ac:dyDescent="0.2">
      <c r="A216" s="80"/>
      <c r="B216" s="80"/>
      <c r="C216" s="80"/>
      <c r="D216" s="80"/>
      <c r="E216" s="92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</row>
    <row r="217" spans="1:104" ht="12.75" customHeight="1" x14ac:dyDescent="0.2">
      <c r="A217" s="80"/>
      <c r="B217" s="80"/>
      <c r="C217" s="80"/>
      <c r="D217" s="80"/>
      <c r="E217" s="92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</row>
    <row r="218" spans="1:104" ht="12.75" customHeight="1" x14ac:dyDescent="0.2">
      <c r="A218" s="80"/>
      <c r="B218" s="80"/>
      <c r="C218" s="80"/>
      <c r="D218" s="80"/>
      <c r="E218" s="92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</row>
    <row r="219" spans="1:104" ht="12.75" customHeight="1" x14ac:dyDescent="0.2">
      <c r="A219" s="80"/>
      <c r="B219" s="80"/>
      <c r="C219" s="80"/>
      <c r="D219" s="80"/>
      <c r="E219" s="92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</row>
    <row r="220" spans="1:104" ht="12.75" customHeight="1" x14ac:dyDescent="0.2">
      <c r="A220" s="80"/>
      <c r="B220" s="80"/>
      <c r="C220" s="80"/>
      <c r="D220" s="80"/>
      <c r="E220" s="92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</row>
    <row r="221" spans="1:104" ht="12.75" customHeight="1" x14ac:dyDescent="0.2">
      <c r="A221" s="80"/>
      <c r="B221" s="80"/>
      <c r="C221" s="80"/>
      <c r="D221" s="80"/>
      <c r="E221" s="92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</row>
    <row r="222" spans="1:104" ht="12.75" customHeight="1" x14ac:dyDescent="0.2">
      <c r="A222" s="80"/>
      <c r="B222" s="80"/>
      <c r="C222" s="80"/>
      <c r="D222" s="80"/>
      <c r="E222" s="92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</row>
    <row r="223" spans="1:104" ht="12.75" customHeight="1" x14ac:dyDescent="0.2">
      <c r="A223" s="80"/>
      <c r="B223" s="80"/>
      <c r="C223" s="80"/>
      <c r="D223" s="80"/>
      <c r="E223" s="92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</row>
    <row r="224" spans="1:104" ht="12.75" customHeight="1" x14ac:dyDescent="0.2">
      <c r="A224" s="80"/>
      <c r="B224" s="80"/>
      <c r="C224" s="80"/>
      <c r="D224" s="80"/>
      <c r="E224" s="92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</row>
    <row r="225" spans="1:104" ht="12.75" customHeight="1" x14ac:dyDescent="0.2">
      <c r="A225" s="80"/>
      <c r="B225" s="80"/>
      <c r="C225" s="80"/>
      <c r="D225" s="80"/>
      <c r="E225" s="92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</row>
    <row r="226" spans="1:104" ht="12.75" customHeight="1" x14ac:dyDescent="0.2">
      <c r="A226" s="80"/>
      <c r="B226" s="80"/>
      <c r="C226" s="80"/>
      <c r="D226" s="80"/>
      <c r="E226" s="92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</row>
    <row r="227" spans="1:104" ht="12.75" customHeight="1" x14ac:dyDescent="0.2">
      <c r="A227" s="80"/>
      <c r="B227" s="80"/>
      <c r="C227" s="80"/>
      <c r="D227" s="80"/>
      <c r="E227" s="92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</row>
    <row r="228" spans="1:104" ht="12.75" customHeight="1" x14ac:dyDescent="0.2">
      <c r="A228" s="80"/>
      <c r="B228" s="80"/>
      <c r="C228" s="80"/>
      <c r="D228" s="80"/>
      <c r="E228" s="92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</row>
    <row r="229" spans="1:104" ht="12.75" customHeight="1" x14ac:dyDescent="0.2">
      <c r="A229" s="80"/>
      <c r="B229" s="80"/>
      <c r="C229" s="80"/>
      <c r="D229" s="80"/>
      <c r="E229" s="92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</row>
    <row r="230" spans="1:104" ht="12.75" customHeight="1" x14ac:dyDescent="0.2">
      <c r="A230" s="80"/>
      <c r="B230" s="80"/>
      <c r="C230" s="80"/>
      <c r="D230" s="80"/>
      <c r="E230" s="92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</row>
    <row r="231" spans="1:104" ht="12.75" customHeight="1" x14ac:dyDescent="0.2">
      <c r="A231" s="80"/>
      <c r="B231" s="80"/>
      <c r="C231" s="80"/>
      <c r="D231" s="80"/>
      <c r="E231" s="92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</row>
    <row r="232" spans="1:104" ht="12.75" customHeight="1" x14ac:dyDescent="0.2">
      <c r="A232" s="80"/>
      <c r="B232" s="80"/>
      <c r="C232" s="80"/>
      <c r="D232" s="80"/>
      <c r="E232" s="92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</row>
    <row r="233" spans="1:104" ht="12.75" customHeight="1" x14ac:dyDescent="0.2">
      <c r="A233" s="80"/>
      <c r="B233" s="80"/>
      <c r="C233" s="80"/>
      <c r="D233" s="80"/>
      <c r="E233" s="92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</row>
    <row r="234" spans="1:104" ht="12.75" customHeight="1" x14ac:dyDescent="0.2">
      <c r="A234" s="80"/>
      <c r="B234" s="80"/>
      <c r="C234" s="80"/>
      <c r="D234" s="80"/>
      <c r="E234" s="92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</row>
    <row r="235" spans="1:104" ht="12.75" customHeight="1" x14ac:dyDescent="0.2">
      <c r="A235" s="80"/>
      <c r="B235" s="80"/>
      <c r="C235" s="80"/>
      <c r="D235" s="80"/>
      <c r="E235" s="92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</row>
    <row r="236" spans="1:104" ht="12.75" customHeight="1" x14ac:dyDescent="0.2">
      <c r="A236" s="80"/>
      <c r="B236" s="80"/>
      <c r="C236" s="80"/>
      <c r="D236" s="80"/>
      <c r="E236" s="92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</row>
    <row r="237" spans="1:104" ht="12.75" customHeight="1" x14ac:dyDescent="0.2">
      <c r="A237" s="80"/>
      <c r="B237" s="80"/>
      <c r="C237" s="80"/>
      <c r="D237" s="80"/>
      <c r="E237" s="92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</row>
    <row r="238" spans="1:104" ht="12.75" customHeight="1" x14ac:dyDescent="0.2">
      <c r="A238" s="80"/>
      <c r="B238" s="80"/>
      <c r="C238" s="80"/>
      <c r="D238" s="80"/>
      <c r="E238" s="92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</row>
    <row r="239" spans="1:104" ht="12.75" customHeight="1" x14ac:dyDescent="0.2">
      <c r="A239" s="80"/>
      <c r="B239" s="80"/>
      <c r="C239" s="80"/>
      <c r="D239" s="80"/>
      <c r="E239" s="92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</row>
    <row r="240" spans="1:104" ht="12.75" customHeight="1" x14ac:dyDescent="0.2">
      <c r="A240" s="80"/>
      <c r="B240" s="80"/>
      <c r="C240" s="80"/>
      <c r="D240" s="80"/>
      <c r="E240" s="92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</row>
    <row r="241" spans="1:104" ht="12.75" customHeight="1" x14ac:dyDescent="0.2">
      <c r="A241" s="80"/>
      <c r="B241" s="80"/>
      <c r="C241" s="80"/>
      <c r="D241" s="80"/>
      <c r="E241" s="92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</row>
    <row r="242" spans="1:104" ht="12.75" customHeight="1" x14ac:dyDescent="0.2">
      <c r="A242" s="80"/>
      <c r="B242" s="80"/>
      <c r="C242" s="80"/>
      <c r="D242" s="80"/>
      <c r="E242" s="92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</row>
    <row r="243" spans="1:104" ht="12.75" customHeight="1" x14ac:dyDescent="0.2">
      <c r="A243" s="80"/>
      <c r="B243" s="80"/>
      <c r="C243" s="80"/>
      <c r="D243" s="80"/>
      <c r="E243" s="92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</row>
    <row r="244" spans="1:104" ht="12.75" customHeight="1" x14ac:dyDescent="0.2">
      <c r="A244" s="80"/>
      <c r="B244" s="80"/>
      <c r="C244" s="80"/>
      <c r="D244" s="80"/>
      <c r="E244" s="92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</row>
    <row r="245" spans="1:104" ht="12.75" customHeight="1" x14ac:dyDescent="0.2">
      <c r="A245" s="80"/>
      <c r="B245" s="80"/>
      <c r="C245" s="80"/>
      <c r="D245" s="80"/>
      <c r="E245" s="92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</row>
    <row r="246" spans="1:104" ht="12.75" customHeight="1" x14ac:dyDescent="0.2">
      <c r="A246" s="80"/>
      <c r="B246" s="80"/>
      <c r="C246" s="80"/>
      <c r="D246" s="80"/>
      <c r="E246" s="92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</row>
    <row r="247" spans="1:104" ht="12.75" customHeight="1" x14ac:dyDescent="0.2">
      <c r="A247" s="80"/>
      <c r="B247" s="80"/>
      <c r="C247" s="80"/>
      <c r="D247" s="80"/>
      <c r="E247" s="92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</row>
    <row r="248" spans="1:104" ht="12.75" customHeight="1" x14ac:dyDescent="0.2">
      <c r="A248" s="80"/>
      <c r="B248" s="80"/>
      <c r="C248" s="80"/>
      <c r="D248" s="80"/>
      <c r="E248" s="92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</row>
    <row r="249" spans="1:104" ht="12.75" customHeight="1" x14ac:dyDescent="0.2">
      <c r="A249" s="80"/>
      <c r="B249" s="80"/>
      <c r="C249" s="80"/>
      <c r="D249" s="80"/>
      <c r="E249" s="92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</row>
    <row r="250" spans="1:104" ht="12.75" customHeight="1" x14ac:dyDescent="0.2">
      <c r="A250" s="80"/>
      <c r="B250" s="80"/>
      <c r="C250" s="80"/>
      <c r="D250" s="80"/>
      <c r="E250" s="92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</row>
    <row r="251" spans="1:104" ht="12.75" customHeight="1" x14ac:dyDescent="0.2">
      <c r="A251" s="80"/>
      <c r="B251" s="80"/>
      <c r="C251" s="80"/>
      <c r="D251" s="80"/>
      <c r="E251" s="92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</row>
    <row r="252" spans="1:104" ht="12.75" customHeight="1" x14ac:dyDescent="0.2">
      <c r="A252" s="80"/>
      <c r="B252" s="80"/>
      <c r="C252" s="80"/>
      <c r="D252" s="80"/>
      <c r="E252" s="92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</row>
    <row r="253" spans="1:104" ht="12.75" customHeight="1" x14ac:dyDescent="0.2">
      <c r="A253" s="80"/>
      <c r="B253" s="80"/>
      <c r="C253" s="80"/>
      <c r="D253" s="80"/>
      <c r="E253" s="92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</row>
    <row r="254" spans="1:104" ht="12.75" customHeight="1" x14ac:dyDescent="0.2">
      <c r="A254" s="80"/>
      <c r="B254" s="80"/>
      <c r="C254" s="80"/>
      <c r="D254" s="80"/>
      <c r="E254" s="92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</row>
    <row r="255" spans="1:104" ht="12.75" customHeight="1" x14ac:dyDescent="0.2">
      <c r="A255" s="80"/>
      <c r="B255" s="80"/>
      <c r="C255" s="80"/>
      <c r="D255" s="80"/>
      <c r="E255" s="92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</row>
    <row r="256" spans="1:104" ht="12.75" customHeight="1" x14ac:dyDescent="0.2">
      <c r="A256" s="80"/>
      <c r="B256" s="80"/>
      <c r="C256" s="80"/>
      <c r="D256" s="80"/>
      <c r="E256" s="92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</row>
    <row r="257" spans="1:104" ht="12.75" customHeight="1" x14ac:dyDescent="0.2">
      <c r="A257" s="80"/>
      <c r="B257" s="80"/>
      <c r="C257" s="80"/>
      <c r="D257" s="80"/>
      <c r="E257" s="92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</row>
    <row r="258" spans="1:104" ht="12.75" customHeight="1" x14ac:dyDescent="0.2">
      <c r="A258" s="80"/>
      <c r="B258" s="80"/>
      <c r="C258" s="80"/>
      <c r="D258" s="80"/>
      <c r="E258" s="92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</row>
    <row r="259" spans="1:104" ht="12.75" customHeight="1" x14ac:dyDescent="0.2">
      <c r="A259" s="80"/>
      <c r="B259" s="80"/>
      <c r="C259" s="80"/>
      <c r="D259" s="80"/>
      <c r="E259" s="92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</row>
    <row r="260" spans="1:104" ht="12.75" customHeight="1" x14ac:dyDescent="0.2">
      <c r="A260" s="80"/>
      <c r="B260" s="80"/>
      <c r="C260" s="80"/>
      <c r="D260" s="80"/>
      <c r="E260" s="92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</row>
    <row r="261" spans="1:104" ht="12.75" customHeight="1" x14ac:dyDescent="0.2">
      <c r="A261" s="80"/>
      <c r="B261" s="80"/>
      <c r="C261" s="80"/>
      <c r="D261" s="80"/>
      <c r="E261" s="92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</row>
    <row r="262" spans="1:104" ht="12.75" customHeight="1" x14ac:dyDescent="0.2">
      <c r="A262" s="80"/>
      <c r="B262" s="80"/>
      <c r="C262" s="80"/>
      <c r="D262" s="80"/>
      <c r="E262" s="92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</row>
    <row r="263" spans="1:104" ht="12.75" customHeight="1" x14ac:dyDescent="0.2">
      <c r="A263" s="80"/>
      <c r="B263" s="80"/>
      <c r="C263" s="80"/>
      <c r="D263" s="80"/>
      <c r="E263" s="92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</row>
    <row r="264" spans="1:104" ht="12.75" customHeight="1" x14ac:dyDescent="0.2">
      <c r="A264" s="80"/>
      <c r="B264" s="80"/>
      <c r="C264" s="80"/>
      <c r="D264" s="80"/>
      <c r="E264" s="92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</row>
    <row r="265" spans="1:104" ht="12.75" customHeight="1" x14ac:dyDescent="0.2">
      <c r="A265" s="80"/>
      <c r="B265" s="80"/>
      <c r="C265" s="80"/>
      <c r="D265" s="80"/>
      <c r="E265" s="92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</row>
    <row r="266" spans="1:104" ht="12.75" customHeight="1" x14ac:dyDescent="0.2">
      <c r="A266" s="80"/>
      <c r="B266" s="80"/>
      <c r="C266" s="80"/>
      <c r="D266" s="80"/>
      <c r="E266" s="92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</row>
    <row r="267" spans="1:104" ht="12.75" customHeight="1" x14ac:dyDescent="0.2">
      <c r="A267" s="80"/>
      <c r="B267" s="80"/>
      <c r="C267" s="80"/>
      <c r="D267" s="80"/>
      <c r="E267" s="92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</row>
    <row r="268" spans="1:104" ht="12.75" customHeight="1" x14ac:dyDescent="0.2">
      <c r="A268" s="80"/>
      <c r="B268" s="80"/>
      <c r="C268" s="80"/>
      <c r="D268" s="80"/>
      <c r="E268" s="92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</row>
    <row r="269" spans="1:104" ht="12.75" customHeight="1" x14ac:dyDescent="0.2">
      <c r="A269" s="80"/>
      <c r="B269" s="80"/>
      <c r="C269" s="80"/>
      <c r="D269" s="80"/>
      <c r="E269" s="92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</row>
    <row r="270" spans="1:104" ht="12.75" customHeight="1" x14ac:dyDescent="0.2">
      <c r="A270" s="80"/>
      <c r="B270" s="80"/>
      <c r="C270" s="80"/>
      <c r="D270" s="80"/>
      <c r="E270" s="92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</row>
    <row r="271" spans="1:104" ht="12.75" customHeight="1" x14ac:dyDescent="0.2">
      <c r="A271" s="80"/>
      <c r="B271" s="80"/>
      <c r="C271" s="80"/>
      <c r="D271" s="80"/>
      <c r="E271" s="92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</row>
    <row r="272" spans="1:104" ht="12.75" customHeight="1" x14ac:dyDescent="0.2">
      <c r="A272" s="80"/>
      <c r="B272" s="80"/>
      <c r="C272" s="80"/>
      <c r="D272" s="80"/>
      <c r="E272" s="92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</row>
    <row r="273" spans="1:104" ht="12.75" customHeight="1" x14ac:dyDescent="0.2">
      <c r="A273" s="80"/>
      <c r="B273" s="80"/>
      <c r="C273" s="80"/>
      <c r="D273" s="80"/>
      <c r="E273" s="92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</row>
    <row r="274" spans="1:104" ht="12.75" customHeight="1" x14ac:dyDescent="0.2">
      <c r="A274" s="80"/>
      <c r="B274" s="80"/>
      <c r="C274" s="80"/>
      <c r="D274" s="80"/>
      <c r="E274" s="92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</row>
    <row r="275" spans="1:104" ht="12.75" customHeight="1" x14ac:dyDescent="0.2">
      <c r="A275" s="80"/>
      <c r="B275" s="80"/>
      <c r="C275" s="80"/>
      <c r="D275" s="80"/>
      <c r="E275" s="92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</row>
    <row r="276" spans="1:104" ht="12.75" customHeight="1" x14ac:dyDescent="0.2">
      <c r="A276" s="80"/>
      <c r="B276" s="80"/>
      <c r="C276" s="80"/>
      <c r="D276" s="80"/>
      <c r="E276" s="92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</row>
    <row r="277" spans="1:104" ht="12.75" customHeight="1" x14ac:dyDescent="0.2">
      <c r="A277" s="80"/>
      <c r="B277" s="80"/>
      <c r="C277" s="80"/>
      <c r="D277" s="80"/>
      <c r="E277" s="92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</row>
    <row r="278" spans="1:104" ht="12.75" customHeight="1" x14ac:dyDescent="0.2">
      <c r="A278" s="80"/>
      <c r="B278" s="80"/>
      <c r="C278" s="80"/>
      <c r="D278" s="80"/>
      <c r="E278" s="92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</row>
    <row r="279" spans="1:104" ht="12.75" customHeight="1" x14ac:dyDescent="0.2">
      <c r="A279" s="80"/>
      <c r="B279" s="80"/>
      <c r="C279" s="80"/>
      <c r="D279" s="80"/>
      <c r="E279" s="92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</row>
    <row r="280" spans="1:104" ht="12.75" customHeight="1" x14ac:dyDescent="0.2">
      <c r="A280" s="80"/>
      <c r="B280" s="80"/>
      <c r="C280" s="80"/>
      <c r="D280" s="80"/>
      <c r="E280" s="92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</row>
    <row r="281" spans="1:104" ht="12.75" customHeight="1" x14ac:dyDescent="0.2">
      <c r="A281" s="80"/>
      <c r="B281" s="80"/>
      <c r="C281" s="80"/>
      <c r="D281" s="80"/>
      <c r="E281" s="92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</row>
    <row r="282" spans="1:104" ht="12.75" customHeight="1" x14ac:dyDescent="0.2">
      <c r="A282" s="80"/>
      <c r="B282" s="80"/>
      <c r="C282" s="80"/>
      <c r="D282" s="80"/>
      <c r="E282" s="92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</row>
    <row r="283" spans="1:104" ht="12.75" customHeight="1" x14ac:dyDescent="0.2">
      <c r="A283" s="80"/>
      <c r="B283" s="80"/>
      <c r="C283" s="80"/>
      <c r="D283" s="80"/>
      <c r="E283" s="92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</row>
    <row r="284" spans="1:104" ht="12.75" customHeight="1" x14ac:dyDescent="0.2">
      <c r="A284" s="80"/>
      <c r="B284" s="80"/>
      <c r="C284" s="80"/>
      <c r="D284" s="80"/>
      <c r="E284" s="92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</row>
    <row r="285" spans="1:104" ht="12.75" customHeight="1" x14ac:dyDescent="0.2">
      <c r="A285" s="80"/>
      <c r="B285" s="80"/>
      <c r="C285" s="80"/>
      <c r="D285" s="80"/>
      <c r="E285" s="92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</row>
    <row r="286" spans="1:104" ht="12.75" customHeight="1" x14ac:dyDescent="0.2">
      <c r="A286" s="80"/>
      <c r="B286" s="80"/>
      <c r="C286" s="80"/>
      <c r="D286" s="80"/>
      <c r="E286" s="92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</row>
    <row r="287" spans="1:104" ht="12.75" customHeight="1" x14ac:dyDescent="0.2">
      <c r="A287" s="80"/>
      <c r="B287" s="80"/>
      <c r="C287" s="80"/>
      <c r="D287" s="80"/>
      <c r="E287" s="92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</row>
    <row r="288" spans="1:104" ht="12.75" customHeight="1" x14ac:dyDescent="0.2">
      <c r="A288" s="80"/>
      <c r="B288" s="80"/>
      <c r="C288" s="80"/>
      <c r="D288" s="80"/>
      <c r="E288" s="92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</row>
    <row r="289" spans="1:104" ht="12.75" customHeight="1" x14ac:dyDescent="0.2">
      <c r="A289" s="80"/>
      <c r="B289" s="80"/>
      <c r="C289" s="80"/>
      <c r="D289" s="80"/>
      <c r="E289" s="92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</row>
    <row r="290" spans="1:104" ht="12.75" customHeight="1" x14ac:dyDescent="0.2">
      <c r="A290" s="80"/>
      <c r="B290" s="80"/>
      <c r="C290" s="80"/>
      <c r="D290" s="80"/>
      <c r="E290" s="92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</row>
    <row r="291" spans="1:104" ht="12.75" customHeight="1" x14ac:dyDescent="0.2">
      <c r="A291" s="80"/>
      <c r="B291" s="80"/>
      <c r="C291" s="80"/>
      <c r="D291" s="80"/>
      <c r="E291" s="92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</row>
    <row r="292" spans="1:104" ht="12.75" customHeight="1" x14ac:dyDescent="0.2">
      <c r="A292" s="80"/>
      <c r="B292" s="80"/>
      <c r="C292" s="80"/>
      <c r="D292" s="80"/>
      <c r="E292" s="92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</row>
    <row r="293" spans="1:104" ht="12.75" customHeight="1" x14ac:dyDescent="0.2">
      <c r="A293" s="80"/>
      <c r="B293" s="80"/>
      <c r="C293" s="80"/>
      <c r="D293" s="80"/>
      <c r="E293" s="92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</row>
    <row r="294" spans="1:104" ht="12.75" customHeight="1" x14ac:dyDescent="0.2">
      <c r="A294" s="80"/>
      <c r="B294" s="80"/>
      <c r="C294" s="80"/>
      <c r="D294" s="80"/>
      <c r="E294" s="92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</row>
    <row r="295" spans="1:104" ht="12.75" customHeight="1" x14ac:dyDescent="0.2">
      <c r="A295" s="80"/>
      <c r="B295" s="80"/>
      <c r="C295" s="80"/>
      <c r="D295" s="80"/>
      <c r="E295" s="92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</row>
    <row r="296" spans="1:104" ht="12.75" customHeight="1" x14ac:dyDescent="0.2">
      <c r="A296" s="80"/>
      <c r="B296" s="80"/>
      <c r="C296" s="80"/>
      <c r="D296" s="80"/>
      <c r="E296" s="92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</row>
    <row r="297" spans="1:104" ht="12.75" customHeight="1" x14ac:dyDescent="0.2">
      <c r="A297" s="80"/>
      <c r="B297" s="80"/>
      <c r="C297" s="80"/>
      <c r="D297" s="80"/>
      <c r="E297" s="92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</row>
    <row r="298" spans="1:104" ht="12.75" customHeight="1" x14ac:dyDescent="0.2">
      <c r="A298" s="80"/>
      <c r="B298" s="80"/>
      <c r="C298" s="80"/>
      <c r="D298" s="80"/>
      <c r="E298" s="92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</row>
    <row r="299" spans="1:104" ht="12.75" customHeight="1" x14ac:dyDescent="0.2">
      <c r="A299" s="80"/>
      <c r="B299" s="80"/>
      <c r="C299" s="80"/>
      <c r="D299" s="80"/>
      <c r="E299" s="92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</row>
    <row r="300" spans="1:104" ht="12.75" customHeight="1" x14ac:dyDescent="0.2">
      <c r="A300" s="80"/>
      <c r="B300" s="80"/>
      <c r="C300" s="80"/>
      <c r="D300" s="80"/>
      <c r="E300" s="92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</row>
    <row r="301" spans="1:104" ht="12.75" customHeight="1" x14ac:dyDescent="0.2">
      <c r="A301" s="80"/>
      <c r="B301" s="80"/>
      <c r="C301" s="80"/>
      <c r="D301" s="80"/>
      <c r="E301" s="92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</row>
    <row r="302" spans="1:104" ht="12.75" customHeight="1" x14ac:dyDescent="0.2">
      <c r="A302" s="80"/>
      <c r="B302" s="80"/>
      <c r="C302" s="80"/>
      <c r="D302" s="80"/>
      <c r="E302" s="92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</row>
    <row r="303" spans="1:104" ht="12.75" customHeight="1" x14ac:dyDescent="0.2">
      <c r="A303" s="80"/>
      <c r="B303" s="80"/>
      <c r="C303" s="80"/>
      <c r="D303" s="80"/>
      <c r="E303" s="92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</row>
    <row r="304" spans="1:104" ht="12.75" customHeight="1" x14ac:dyDescent="0.2">
      <c r="A304" s="80"/>
      <c r="B304" s="80"/>
      <c r="C304" s="80"/>
      <c r="D304" s="80"/>
      <c r="E304" s="92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</row>
    <row r="305" spans="1:104" ht="12.75" customHeight="1" x14ac:dyDescent="0.2">
      <c r="A305" s="80"/>
      <c r="B305" s="80"/>
      <c r="C305" s="80"/>
      <c r="D305" s="80"/>
      <c r="E305" s="92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</row>
    <row r="306" spans="1:104" ht="12.75" customHeight="1" x14ac:dyDescent="0.2">
      <c r="A306" s="80"/>
      <c r="B306" s="80"/>
      <c r="C306" s="80"/>
      <c r="D306" s="80"/>
      <c r="E306" s="92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</row>
    <row r="307" spans="1:104" ht="12.75" customHeight="1" x14ac:dyDescent="0.2">
      <c r="A307" s="80"/>
      <c r="B307" s="80"/>
      <c r="C307" s="80"/>
      <c r="D307" s="80"/>
      <c r="E307" s="92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</row>
    <row r="308" spans="1:104" ht="12.75" customHeight="1" x14ac:dyDescent="0.2">
      <c r="A308" s="80"/>
      <c r="B308" s="80"/>
      <c r="C308" s="80"/>
      <c r="D308" s="80"/>
      <c r="E308" s="92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</row>
    <row r="309" spans="1:104" ht="12.75" customHeight="1" x14ac:dyDescent="0.2">
      <c r="A309" s="80"/>
      <c r="B309" s="80"/>
      <c r="C309" s="80"/>
      <c r="D309" s="80"/>
      <c r="E309" s="92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</row>
    <row r="310" spans="1:104" ht="12.75" customHeight="1" x14ac:dyDescent="0.2">
      <c r="A310" s="80"/>
      <c r="B310" s="80"/>
      <c r="C310" s="80"/>
      <c r="D310" s="80"/>
      <c r="E310" s="92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</row>
    <row r="311" spans="1:104" ht="12.75" customHeight="1" x14ac:dyDescent="0.2">
      <c r="A311" s="80"/>
      <c r="B311" s="80"/>
      <c r="C311" s="80"/>
      <c r="D311" s="80"/>
      <c r="E311" s="92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</row>
    <row r="312" spans="1:104" ht="12.75" customHeight="1" x14ac:dyDescent="0.2">
      <c r="A312" s="80"/>
      <c r="B312" s="80"/>
      <c r="C312" s="80"/>
      <c r="D312" s="80"/>
      <c r="E312" s="92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</row>
    <row r="313" spans="1:104" ht="12.75" customHeight="1" x14ac:dyDescent="0.2">
      <c r="A313" s="80"/>
      <c r="B313" s="80"/>
      <c r="C313" s="80"/>
      <c r="D313" s="80"/>
      <c r="E313" s="92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</row>
    <row r="314" spans="1:104" ht="12.75" customHeight="1" x14ac:dyDescent="0.2">
      <c r="A314" s="80"/>
      <c r="B314" s="80"/>
      <c r="C314" s="80"/>
      <c r="D314" s="80"/>
      <c r="E314" s="92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</row>
    <row r="315" spans="1:104" ht="12.75" customHeight="1" x14ac:dyDescent="0.2">
      <c r="A315" s="80"/>
      <c r="B315" s="80"/>
      <c r="C315" s="80"/>
      <c r="D315" s="80"/>
      <c r="E315" s="92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</row>
    <row r="316" spans="1:104" ht="12.75" customHeight="1" x14ac:dyDescent="0.2">
      <c r="A316" s="80"/>
      <c r="B316" s="80"/>
      <c r="C316" s="80"/>
      <c r="D316" s="80"/>
      <c r="E316" s="92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</row>
    <row r="317" spans="1:104" ht="12.75" customHeight="1" x14ac:dyDescent="0.2">
      <c r="A317" s="80"/>
      <c r="B317" s="80"/>
      <c r="C317" s="80"/>
      <c r="D317" s="80"/>
      <c r="E317" s="92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</row>
    <row r="318" spans="1:104" ht="12.75" customHeight="1" x14ac:dyDescent="0.2">
      <c r="A318" s="80"/>
      <c r="B318" s="80"/>
      <c r="C318" s="80"/>
      <c r="D318" s="80"/>
      <c r="E318" s="92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</row>
    <row r="319" spans="1:104" ht="12.75" customHeight="1" x14ac:dyDescent="0.2">
      <c r="A319" s="80"/>
      <c r="B319" s="80"/>
      <c r="C319" s="80"/>
      <c r="D319" s="80"/>
      <c r="E319" s="92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</row>
    <row r="320" spans="1:104" ht="12.75" customHeight="1" x14ac:dyDescent="0.2">
      <c r="A320" s="80"/>
      <c r="B320" s="80"/>
      <c r="C320" s="80"/>
      <c r="D320" s="80"/>
      <c r="E320" s="92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</row>
    <row r="321" spans="1:104" ht="12.75" customHeight="1" x14ac:dyDescent="0.2">
      <c r="A321" s="80"/>
      <c r="B321" s="80"/>
      <c r="C321" s="80"/>
      <c r="D321" s="80"/>
      <c r="E321" s="92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</row>
    <row r="322" spans="1:104" ht="12.75" customHeight="1" x14ac:dyDescent="0.2">
      <c r="A322" s="80"/>
      <c r="B322" s="80"/>
      <c r="C322" s="80"/>
      <c r="D322" s="80"/>
      <c r="E322" s="92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</row>
    <row r="323" spans="1:104" ht="12.75" customHeight="1" x14ac:dyDescent="0.2">
      <c r="A323" s="80"/>
      <c r="B323" s="80"/>
      <c r="C323" s="80"/>
      <c r="D323" s="80"/>
      <c r="E323" s="92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</row>
    <row r="324" spans="1:104" ht="12.75" customHeight="1" x14ac:dyDescent="0.2">
      <c r="A324" s="80"/>
      <c r="B324" s="80"/>
      <c r="C324" s="80"/>
      <c r="D324" s="80"/>
      <c r="E324" s="92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</row>
    <row r="325" spans="1:104" ht="12.75" customHeight="1" x14ac:dyDescent="0.2">
      <c r="A325" s="80"/>
      <c r="B325" s="80"/>
      <c r="C325" s="80"/>
      <c r="D325" s="80"/>
      <c r="E325" s="92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</row>
    <row r="326" spans="1:104" ht="12.75" customHeight="1" x14ac:dyDescent="0.2">
      <c r="A326" s="80"/>
      <c r="B326" s="80"/>
      <c r="C326" s="80"/>
      <c r="D326" s="80"/>
      <c r="E326" s="92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</row>
    <row r="327" spans="1:104" ht="12.75" customHeight="1" x14ac:dyDescent="0.2">
      <c r="A327" s="80"/>
      <c r="B327" s="80"/>
      <c r="C327" s="80"/>
      <c r="D327" s="80"/>
      <c r="E327" s="92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</row>
    <row r="328" spans="1:104" ht="12.75" customHeight="1" x14ac:dyDescent="0.2">
      <c r="A328" s="80"/>
      <c r="B328" s="80"/>
      <c r="C328" s="80"/>
      <c r="D328" s="80"/>
      <c r="E328" s="92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</row>
    <row r="329" spans="1:104" ht="12.75" customHeight="1" x14ac:dyDescent="0.2">
      <c r="A329" s="80"/>
      <c r="B329" s="80"/>
      <c r="C329" s="80"/>
      <c r="D329" s="80"/>
      <c r="E329" s="92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</row>
    <row r="330" spans="1:104" ht="12.75" customHeight="1" x14ac:dyDescent="0.2">
      <c r="A330" s="80"/>
      <c r="B330" s="80"/>
      <c r="C330" s="80"/>
      <c r="D330" s="80"/>
      <c r="E330" s="92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</row>
    <row r="331" spans="1:104" ht="12.75" customHeight="1" x14ac:dyDescent="0.2">
      <c r="A331" s="80"/>
      <c r="B331" s="80"/>
      <c r="C331" s="80"/>
      <c r="D331" s="80"/>
      <c r="E331" s="92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</row>
    <row r="332" spans="1:104" ht="12.75" customHeight="1" x14ac:dyDescent="0.2">
      <c r="A332" s="80"/>
      <c r="B332" s="80"/>
      <c r="C332" s="80"/>
      <c r="D332" s="80"/>
      <c r="E332" s="92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</row>
    <row r="333" spans="1:104" ht="12.75" customHeight="1" x14ac:dyDescent="0.2">
      <c r="A333" s="80"/>
      <c r="B333" s="80"/>
      <c r="C333" s="80"/>
      <c r="D333" s="80"/>
      <c r="E333" s="92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</row>
    <row r="334" spans="1:104" ht="12.75" customHeight="1" x14ac:dyDescent="0.2">
      <c r="A334" s="80"/>
      <c r="B334" s="80"/>
      <c r="C334" s="80"/>
      <c r="D334" s="80"/>
      <c r="E334" s="92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</row>
    <row r="335" spans="1:104" ht="12.75" customHeight="1" x14ac:dyDescent="0.2">
      <c r="A335" s="80"/>
      <c r="B335" s="80"/>
      <c r="C335" s="80"/>
      <c r="D335" s="80"/>
      <c r="E335" s="92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</row>
    <row r="336" spans="1:104" ht="12.75" customHeight="1" x14ac:dyDescent="0.2">
      <c r="A336" s="80"/>
      <c r="B336" s="80"/>
      <c r="C336" s="80"/>
      <c r="D336" s="80"/>
      <c r="E336" s="92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</row>
    <row r="337" spans="1:104" ht="12.75" customHeight="1" x14ac:dyDescent="0.2">
      <c r="A337" s="80"/>
      <c r="B337" s="80"/>
      <c r="C337" s="80"/>
      <c r="D337" s="80"/>
      <c r="E337" s="92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</row>
    <row r="338" spans="1:104" ht="12.75" customHeight="1" x14ac:dyDescent="0.2">
      <c r="A338" s="80"/>
      <c r="B338" s="80"/>
      <c r="C338" s="80"/>
      <c r="D338" s="80"/>
      <c r="E338" s="92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</row>
    <row r="339" spans="1:104" ht="12.75" customHeight="1" x14ac:dyDescent="0.2">
      <c r="A339" s="80"/>
      <c r="B339" s="80"/>
      <c r="C339" s="80"/>
      <c r="D339" s="80"/>
      <c r="E339" s="92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</row>
    <row r="340" spans="1:104" ht="12.75" customHeight="1" x14ac:dyDescent="0.2">
      <c r="A340" s="80"/>
      <c r="B340" s="80"/>
      <c r="C340" s="80"/>
      <c r="D340" s="80"/>
      <c r="E340" s="92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</row>
    <row r="341" spans="1:104" ht="12.75" customHeight="1" x14ac:dyDescent="0.2">
      <c r="A341" s="80"/>
      <c r="B341" s="80"/>
      <c r="C341" s="80"/>
      <c r="D341" s="80"/>
      <c r="E341" s="92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</row>
    <row r="342" spans="1:104" ht="12.75" customHeight="1" x14ac:dyDescent="0.2">
      <c r="A342" s="80"/>
      <c r="B342" s="80"/>
      <c r="C342" s="80"/>
      <c r="D342" s="80"/>
      <c r="E342" s="92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</row>
    <row r="343" spans="1:104" ht="12.75" customHeight="1" x14ac:dyDescent="0.2">
      <c r="A343" s="80"/>
      <c r="B343" s="80"/>
      <c r="C343" s="80"/>
      <c r="D343" s="80"/>
      <c r="E343" s="92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</row>
    <row r="344" spans="1:104" ht="12.75" customHeight="1" x14ac:dyDescent="0.2">
      <c r="A344" s="80"/>
      <c r="B344" s="80"/>
      <c r="C344" s="80"/>
      <c r="D344" s="80"/>
      <c r="E344" s="92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</row>
    <row r="345" spans="1:104" ht="12.75" customHeight="1" x14ac:dyDescent="0.2">
      <c r="A345" s="80"/>
      <c r="B345" s="80"/>
      <c r="C345" s="80"/>
      <c r="D345" s="80"/>
      <c r="E345" s="92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</row>
    <row r="346" spans="1:104" ht="12.75" customHeight="1" x14ac:dyDescent="0.2">
      <c r="A346" s="80"/>
      <c r="B346" s="80"/>
      <c r="C346" s="80"/>
      <c r="D346" s="80"/>
      <c r="E346" s="92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</row>
    <row r="347" spans="1:104" ht="12.75" customHeight="1" x14ac:dyDescent="0.2">
      <c r="A347" s="80"/>
      <c r="B347" s="80"/>
      <c r="C347" s="80"/>
      <c r="D347" s="80"/>
      <c r="E347" s="92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</row>
    <row r="348" spans="1:104" ht="12.75" customHeight="1" x14ac:dyDescent="0.2">
      <c r="A348" s="80"/>
      <c r="B348" s="80"/>
      <c r="C348" s="80"/>
      <c r="D348" s="80"/>
      <c r="E348" s="92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</row>
    <row r="349" spans="1:104" ht="12.75" customHeight="1" x14ac:dyDescent="0.2">
      <c r="A349" s="80"/>
      <c r="B349" s="80"/>
      <c r="C349" s="80"/>
      <c r="D349" s="80"/>
      <c r="E349" s="92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</row>
    <row r="350" spans="1:104" ht="12.75" customHeight="1" x14ac:dyDescent="0.2">
      <c r="A350" s="80"/>
      <c r="B350" s="80"/>
      <c r="C350" s="80"/>
      <c r="D350" s="80"/>
      <c r="E350" s="92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</row>
    <row r="351" spans="1:104" ht="12.75" customHeight="1" x14ac:dyDescent="0.2">
      <c r="A351" s="80"/>
      <c r="B351" s="80"/>
      <c r="C351" s="80"/>
      <c r="D351" s="80"/>
      <c r="E351" s="92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</row>
    <row r="352" spans="1:104" ht="12.75" customHeight="1" x14ac:dyDescent="0.2">
      <c r="A352" s="80"/>
      <c r="B352" s="80"/>
      <c r="C352" s="80"/>
      <c r="D352" s="80"/>
      <c r="E352" s="92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</row>
    <row r="353" spans="1:104" ht="12.75" customHeight="1" x14ac:dyDescent="0.2">
      <c r="A353" s="80"/>
      <c r="B353" s="80"/>
      <c r="C353" s="80"/>
      <c r="D353" s="80"/>
      <c r="E353" s="92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</row>
    <row r="354" spans="1:104" ht="12.75" customHeight="1" x14ac:dyDescent="0.2">
      <c r="A354" s="80"/>
      <c r="B354" s="80"/>
      <c r="C354" s="80"/>
      <c r="D354" s="80"/>
      <c r="E354" s="92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</row>
    <row r="355" spans="1:104" ht="12.75" customHeight="1" x14ac:dyDescent="0.2">
      <c r="A355" s="80"/>
      <c r="B355" s="80"/>
      <c r="C355" s="80"/>
      <c r="D355" s="80"/>
      <c r="E355" s="92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</row>
    <row r="356" spans="1:104" ht="12.75" customHeight="1" x14ac:dyDescent="0.2">
      <c r="A356" s="80"/>
      <c r="B356" s="80"/>
      <c r="C356" s="80"/>
      <c r="D356" s="80"/>
      <c r="E356" s="92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</row>
    <row r="357" spans="1:104" ht="12.75" customHeight="1" x14ac:dyDescent="0.2">
      <c r="A357" s="80"/>
      <c r="B357" s="80"/>
      <c r="C357" s="80"/>
      <c r="D357" s="80"/>
      <c r="E357" s="92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</row>
    <row r="358" spans="1:104" ht="12.75" customHeight="1" x14ac:dyDescent="0.2">
      <c r="A358" s="80"/>
      <c r="B358" s="80"/>
      <c r="C358" s="80"/>
      <c r="D358" s="80"/>
      <c r="E358" s="92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</row>
    <row r="359" spans="1:104" ht="12.75" customHeight="1" x14ac:dyDescent="0.2">
      <c r="A359" s="80"/>
      <c r="B359" s="80"/>
      <c r="C359" s="80"/>
      <c r="D359" s="80"/>
      <c r="E359" s="92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</row>
    <row r="360" spans="1:104" ht="12.75" customHeight="1" x14ac:dyDescent="0.2">
      <c r="A360" s="80"/>
      <c r="B360" s="80"/>
      <c r="C360" s="80"/>
      <c r="D360" s="80"/>
      <c r="E360" s="92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</row>
    <row r="361" spans="1:104" ht="12.75" customHeight="1" x14ac:dyDescent="0.2">
      <c r="A361" s="80"/>
      <c r="B361" s="80"/>
      <c r="C361" s="80"/>
      <c r="D361" s="80"/>
      <c r="E361" s="92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</row>
    <row r="362" spans="1:104" ht="12.75" customHeight="1" x14ac:dyDescent="0.2">
      <c r="A362" s="80"/>
      <c r="B362" s="80"/>
      <c r="C362" s="80"/>
      <c r="D362" s="80"/>
      <c r="E362" s="92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</row>
    <row r="363" spans="1:104" ht="12.75" customHeight="1" x14ac:dyDescent="0.2">
      <c r="A363" s="80"/>
      <c r="B363" s="80"/>
      <c r="C363" s="80"/>
      <c r="D363" s="80"/>
      <c r="E363" s="92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</row>
    <row r="364" spans="1:104" ht="12.75" customHeight="1" x14ac:dyDescent="0.2">
      <c r="A364" s="80"/>
      <c r="B364" s="80"/>
      <c r="C364" s="80"/>
      <c r="D364" s="80"/>
      <c r="E364" s="92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</row>
    <row r="365" spans="1:104" ht="12.75" customHeight="1" x14ac:dyDescent="0.2">
      <c r="A365" s="80"/>
      <c r="B365" s="80"/>
      <c r="C365" s="80"/>
      <c r="D365" s="80"/>
      <c r="E365" s="92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</row>
    <row r="366" spans="1:104" ht="12.75" customHeight="1" x14ac:dyDescent="0.2">
      <c r="A366" s="80"/>
      <c r="B366" s="80"/>
      <c r="C366" s="80"/>
      <c r="D366" s="80"/>
      <c r="E366" s="92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</row>
    <row r="367" spans="1:104" ht="12.75" customHeight="1" x14ac:dyDescent="0.2">
      <c r="A367" s="80"/>
      <c r="B367" s="80"/>
      <c r="C367" s="80"/>
      <c r="D367" s="80"/>
      <c r="E367" s="92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</row>
    <row r="368" spans="1:104" ht="12.75" customHeight="1" x14ac:dyDescent="0.2">
      <c r="A368" s="80"/>
      <c r="B368" s="80"/>
      <c r="C368" s="80"/>
      <c r="D368" s="80"/>
      <c r="E368" s="92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</row>
    <row r="369" spans="1:104" ht="12.75" customHeight="1" x14ac:dyDescent="0.2">
      <c r="A369" s="80"/>
      <c r="B369" s="80"/>
      <c r="C369" s="80"/>
      <c r="D369" s="80"/>
      <c r="E369" s="92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</row>
    <row r="370" spans="1:104" ht="12.75" customHeight="1" x14ac:dyDescent="0.2">
      <c r="A370" s="80"/>
      <c r="B370" s="80"/>
      <c r="C370" s="80"/>
      <c r="D370" s="80"/>
      <c r="E370" s="92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</row>
    <row r="371" spans="1:104" ht="12.75" customHeight="1" x14ac:dyDescent="0.2">
      <c r="A371" s="80"/>
      <c r="B371" s="80"/>
      <c r="C371" s="80"/>
      <c r="D371" s="80"/>
      <c r="E371" s="92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</row>
    <row r="372" spans="1:104" ht="12.75" customHeight="1" x14ac:dyDescent="0.2">
      <c r="A372" s="80"/>
      <c r="B372" s="80"/>
      <c r="C372" s="80"/>
      <c r="D372" s="80"/>
      <c r="E372" s="92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</row>
    <row r="373" spans="1:104" ht="12.75" customHeight="1" x14ac:dyDescent="0.2">
      <c r="A373" s="80"/>
      <c r="B373" s="80"/>
      <c r="C373" s="80"/>
      <c r="D373" s="80"/>
      <c r="E373" s="92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</row>
    <row r="374" spans="1:104" ht="12.75" customHeight="1" x14ac:dyDescent="0.2">
      <c r="A374" s="80"/>
      <c r="B374" s="80"/>
      <c r="C374" s="80"/>
      <c r="D374" s="80"/>
      <c r="E374" s="92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</row>
    <row r="375" spans="1:104" ht="12.75" customHeight="1" x14ac:dyDescent="0.2">
      <c r="A375" s="80"/>
      <c r="B375" s="80"/>
      <c r="C375" s="80"/>
      <c r="D375" s="80"/>
      <c r="E375" s="92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</row>
    <row r="376" spans="1:104" ht="12.75" customHeight="1" x14ac:dyDescent="0.2">
      <c r="A376" s="80"/>
      <c r="B376" s="80"/>
      <c r="C376" s="80"/>
      <c r="D376" s="80"/>
      <c r="E376" s="92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</row>
    <row r="377" spans="1:104" ht="12.75" customHeight="1" x14ac:dyDescent="0.2">
      <c r="A377" s="80"/>
      <c r="B377" s="80"/>
      <c r="C377" s="80"/>
      <c r="D377" s="80"/>
      <c r="E377" s="92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</row>
    <row r="378" spans="1:104" ht="12.75" customHeight="1" x14ac:dyDescent="0.2">
      <c r="A378" s="80"/>
      <c r="B378" s="80"/>
      <c r="C378" s="80"/>
      <c r="D378" s="80"/>
      <c r="E378" s="92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</row>
    <row r="379" spans="1:104" ht="12.75" customHeight="1" x14ac:dyDescent="0.2">
      <c r="A379" s="80"/>
      <c r="B379" s="80"/>
      <c r="C379" s="80"/>
      <c r="D379" s="80"/>
      <c r="E379" s="92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</row>
    <row r="380" spans="1:104" ht="12.75" customHeight="1" x14ac:dyDescent="0.2">
      <c r="A380" s="80"/>
      <c r="B380" s="80"/>
      <c r="C380" s="80"/>
      <c r="D380" s="80"/>
      <c r="E380" s="92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</row>
    <row r="381" spans="1:104" ht="12.75" customHeight="1" x14ac:dyDescent="0.2">
      <c r="A381" s="80"/>
      <c r="B381" s="80"/>
      <c r="C381" s="80"/>
      <c r="D381" s="80"/>
      <c r="E381" s="92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</row>
    <row r="382" spans="1:104" ht="12.75" customHeight="1" x14ac:dyDescent="0.2">
      <c r="A382" s="80"/>
      <c r="B382" s="80"/>
      <c r="C382" s="80"/>
      <c r="D382" s="80"/>
      <c r="E382" s="92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</row>
    <row r="383" spans="1:104" ht="12.75" customHeight="1" x14ac:dyDescent="0.2">
      <c r="A383" s="80"/>
      <c r="B383" s="80"/>
      <c r="C383" s="80"/>
      <c r="D383" s="80"/>
      <c r="E383" s="92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</row>
    <row r="384" spans="1:104" ht="12.75" customHeight="1" x14ac:dyDescent="0.2">
      <c r="A384" s="80"/>
      <c r="B384" s="80"/>
      <c r="C384" s="80"/>
      <c r="D384" s="80"/>
      <c r="E384" s="92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</row>
    <row r="385" spans="1:104" ht="12.75" customHeight="1" x14ac:dyDescent="0.2">
      <c r="A385" s="80"/>
      <c r="B385" s="80"/>
      <c r="C385" s="80"/>
      <c r="D385" s="80"/>
      <c r="E385" s="92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</row>
    <row r="386" spans="1:104" ht="12.75" customHeight="1" x14ac:dyDescent="0.2">
      <c r="A386" s="80"/>
      <c r="B386" s="80"/>
      <c r="C386" s="80"/>
      <c r="D386" s="80"/>
      <c r="E386" s="92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</row>
    <row r="387" spans="1:104" ht="12.75" customHeight="1" x14ac:dyDescent="0.2">
      <c r="A387" s="80"/>
      <c r="B387" s="80"/>
      <c r="C387" s="80"/>
      <c r="D387" s="80"/>
      <c r="E387" s="92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</row>
    <row r="388" spans="1:104" ht="12.75" customHeight="1" x14ac:dyDescent="0.2">
      <c r="A388" s="80"/>
      <c r="B388" s="80"/>
      <c r="C388" s="80"/>
      <c r="D388" s="80"/>
      <c r="E388" s="92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</row>
    <row r="389" spans="1:104" ht="12.75" customHeight="1" x14ac:dyDescent="0.2">
      <c r="A389" s="80"/>
      <c r="B389" s="80"/>
      <c r="C389" s="80"/>
      <c r="D389" s="80"/>
      <c r="E389" s="92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</row>
    <row r="390" spans="1:104" ht="12.75" customHeight="1" x14ac:dyDescent="0.2">
      <c r="A390" s="80"/>
      <c r="B390" s="80"/>
      <c r="C390" s="80"/>
      <c r="D390" s="80"/>
      <c r="E390" s="92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</row>
    <row r="391" spans="1:104" ht="12.75" customHeight="1" x14ac:dyDescent="0.2">
      <c r="A391" s="80"/>
      <c r="B391" s="80"/>
      <c r="C391" s="80"/>
      <c r="D391" s="80"/>
      <c r="E391" s="92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</row>
    <row r="392" spans="1:104" ht="12.75" customHeight="1" x14ac:dyDescent="0.2">
      <c r="A392" s="80"/>
      <c r="B392" s="80"/>
      <c r="C392" s="80"/>
      <c r="D392" s="80"/>
      <c r="E392" s="92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0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</row>
    <row r="393" spans="1:104" ht="12.75" customHeight="1" x14ac:dyDescent="0.2">
      <c r="A393" s="80"/>
      <c r="B393" s="80"/>
      <c r="C393" s="80"/>
      <c r="D393" s="80"/>
      <c r="E393" s="92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</row>
    <row r="394" spans="1:104" ht="12.75" customHeight="1" x14ac:dyDescent="0.2">
      <c r="A394" s="80"/>
      <c r="B394" s="80"/>
      <c r="C394" s="80"/>
      <c r="D394" s="80"/>
      <c r="E394" s="92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</row>
    <row r="395" spans="1:104" ht="12.75" customHeight="1" x14ac:dyDescent="0.2">
      <c r="A395" s="80"/>
      <c r="B395" s="80"/>
      <c r="C395" s="80"/>
      <c r="D395" s="80"/>
      <c r="E395" s="92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</row>
    <row r="396" spans="1:104" ht="12.75" customHeight="1" x14ac:dyDescent="0.2">
      <c r="A396" s="80"/>
      <c r="B396" s="80"/>
      <c r="C396" s="80"/>
      <c r="D396" s="80"/>
      <c r="E396" s="92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</row>
    <row r="397" spans="1:104" ht="12.75" customHeight="1" x14ac:dyDescent="0.2">
      <c r="A397" s="80"/>
      <c r="B397" s="80"/>
      <c r="C397" s="80"/>
      <c r="D397" s="80"/>
      <c r="E397" s="92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</row>
    <row r="398" spans="1:104" ht="12.75" customHeight="1" x14ac:dyDescent="0.2">
      <c r="A398" s="80"/>
      <c r="B398" s="80"/>
      <c r="C398" s="80"/>
      <c r="D398" s="80"/>
      <c r="E398" s="92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</row>
    <row r="399" spans="1:104" ht="12.75" customHeight="1" x14ac:dyDescent="0.2">
      <c r="A399" s="80"/>
      <c r="B399" s="80"/>
      <c r="C399" s="80"/>
      <c r="D399" s="80"/>
      <c r="E399" s="92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</row>
    <row r="400" spans="1:104" ht="12.75" customHeight="1" x14ac:dyDescent="0.2">
      <c r="A400" s="80"/>
      <c r="B400" s="80"/>
      <c r="C400" s="80"/>
      <c r="D400" s="80"/>
      <c r="E400" s="92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</row>
    <row r="401" spans="1:104" ht="12.75" customHeight="1" x14ac:dyDescent="0.2">
      <c r="A401" s="80"/>
      <c r="B401" s="80"/>
      <c r="C401" s="80"/>
      <c r="D401" s="80"/>
      <c r="E401" s="92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</row>
    <row r="402" spans="1:104" ht="12.75" customHeight="1" x14ac:dyDescent="0.2">
      <c r="A402" s="80"/>
      <c r="B402" s="80"/>
      <c r="C402" s="80"/>
      <c r="D402" s="80"/>
      <c r="E402" s="92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</row>
    <row r="403" spans="1:104" ht="12.75" customHeight="1" x14ac:dyDescent="0.2">
      <c r="A403" s="80"/>
      <c r="B403" s="80"/>
      <c r="C403" s="80"/>
      <c r="D403" s="80"/>
      <c r="E403" s="92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</row>
    <row r="404" spans="1:104" ht="12.75" customHeight="1" x14ac:dyDescent="0.2">
      <c r="A404" s="80"/>
      <c r="B404" s="80"/>
      <c r="C404" s="80"/>
      <c r="D404" s="80"/>
      <c r="E404" s="92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</row>
    <row r="405" spans="1:104" ht="12.75" customHeight="1" x14ac:dyDescent="0.2">
      <c r="A405" s="80"/>
      <c r="B405" s="80"/>
      <c r="C405" s="80"/>
      <c r="D405" s="80"/>
      <c r="E405" s="92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0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0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</row>
    <row r="406" spans="1:104" ht="12.75" customHeight="1" x14ac:dyDescent="0.2">
      <c r="A406" s="80"/>
      <c r="B406" s="80"/>
      <c r="C406" s="80"/>
      <c r="D406" s="80"/>
      <c r="E406" s="92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0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0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</row>
    <row r="407" spans="1:104" ht="12.75" customHeight="1" x14ac:dyDescent="0.2">
      <c r="A407" s="80"/>
      <c r="B407" s="80"/>
      <c r="C407" s="80"/>
      <c r="D407" s="80"/>
      <c r="E407" s="92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0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0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</row>
    <row r="408" spans="1:104" ht="12.75" customHeight="1" x14ac:dyDescent="0.2">
      <c r="A408" s="80"/>
      <c r="B408" s="80"/>
      <c r="C408" s="80"/>
      <c r="D408" s="80"/>
      <c r="E408" s="92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0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0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</row>
    <row r="409" spans="1:104" ht="12.75" customHeight="1" x14ac:dyDescent="0.2">
      <c r="A409" s="80"/>
      <c r="B409" s="80"/>
      <c r="C409" s="80"/>
      <c r="D409" s="80"/>
      <c r="E409" s="92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0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0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</row>
    <row r="410" spans="1:104" ht="12.75" customHeight="1" x14ac:dyDescent="0.2">
      <c r="A410" s="80"/>
      <c r="B410" s="80"/>
      <c r="C410" s="80"/>
      <c r="D410" s="80"/>
      <c r="E410" s="92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0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0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</row>
    <row r="411" spans="1:104" ht="12.75" customHeight="1" x14ac:dyDescent="0.2">
      <c r="A411" s="80"/>
      <c r="B411" s="80"/>
      <c r="C411" s="80"/>
      <c r="D411" s="80"/>
      <c r="E411" s="92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0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0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</row>
    <row r="412" spans="1:104" ht="12.75" customHeight="1" x14ac:dyDescent="0.2">
      <c r="A412" s="80"/>
      <c r="B412" s="80"/>
      <c r="C412" s="80"/>
      <c r="D412" s="80"/>
      <c r="E412" s="92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0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0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</row>
    <row r="413" spans="1:104" ht="12.75" customHeight="1" x14ac:dyDescent="0.2">
      <c r="A413" s="80"/>
      <c r="B413" s="80"/>
      <c r="C413" s="80"/>
      <c r="D413" s="80"/>
      <c r="E413" s="92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</row>
    <row r="414" spans="1:104" ht="12.75" customHeight="1" x14ac:dyDescent="0.2">
      <c r="A414" s="80"/>
      <c r="B414" s="80"/>
      <c r="C414" s="80"/>
      <c r="D414" s="80"/>
      <c r="E414" s="92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0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0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</row>
    <row r="415" spans="1:104" ht="12.75" customHeight="1" x14ac:dyDescent="0.2">
      <c r="A415" s="80"/>
      <c r="B415" s="80"/>
      <c r="C415" s="80"/>
      <c r="D415" s="80"/>
      <c r="E415" s="92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0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0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</row>
    <row r="416" spans="1:104" ht="12.75" customHeight="1" x14ac:dyDescent="0.2">
      <c r="A416" s="80"/>
      <c r="B416" s="80"/>
      <c r="C416" s="80"/>
      <c r="D416" s="80"/>
      <c r="E416" s="92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0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0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</row>
    <row r="417" spans="1:104" ht="12.75" customHeight="1" x14ac:dyDescent="0.2">
      <c r="A417" s="80"/>
      <c r="B417" s="80"/>
      <c r="C417" s="80"/>
      <c r="D417" s="80"/>
      <c r="E417" s="92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0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0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</row>
    <row r="418" spans="1:104" ht="12.75" customHeight="1" x14ac:dyDescent="0.2">
      <c r="A418" s="80"/>
      <c r="B418" s="80"/>
      <c r="C418" s="80"/>
      <c r="D418" s="80"/>
      <c r="E418" s="92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0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0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</row>
    <row r="419" spans="1:104" ht="12.75" customHeight="1" x14ac:dyDescent="0.2">
      <c r="A419" s="80"/>
      <c r="B419" s="80"/>
      <c r="C419" s="80"/>
      <c r="D419" s="80"/>
      <c r="E419" s="92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0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0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</row>
    <row r="420" spans="1:104" ht="12.75" customHeight="1" x14ac:dyDescent="0.2">
      <c r="A420" s="80"/>
      <c r="B420" s="80"/>
      <c r="C420" s="80"/>
      <c r="D420" s="80"/>
      <c r="E420" s="92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0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0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</row>
    <row r="421" spans="1:104" ht="12.75" customHeight="1" x14ac:dyDescent="0.2">
      <c r="A421" s="80"/>
      <c r="B421" s="80"/>
      <c r="C421" s="80"/>
      <c r="D421" s="80"/>
      <c r="E421" s="92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0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0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</row>
    <row r="422" spans="1:104" ht="12.75" customHeight="1" x14ac:dyDescent="0.2">
      <c r="A422" s="80"/>
      <c r="B422" s="80"/>
      <c r="C422" s="80"/>
      <c r="D422" s="80"/>
      <c r="E422" s="92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</row>
    <row r="423" spans="1:104" ht="12.75" customHeight="1" x14ac:dyDescent="0.2">
      <c r="A423" s="80"/>
      <c r="B423" s="80"/>
      <c r="C423" s="80"/>
      <c r="D423" s="80"/>
      <c r="E423" s="92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0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</row>
    <row r="424" spans="1:104" ht="12.75" customHeight="1" x14ac:dyDescent="0.2">
      <c r="A424" s="80"/>
      <c r="B424" s="80"/>
      <c r="C424" s="80"/>
      <c r="D424" s="80"/>
      <c r="E424" s="92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0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0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</row>
    <row r="425" spans="1:104" ht="12.75" customHeight="1" x14ac:dyDescent="0.2">
      <c r="A425" s="80"/>
      <c r="B425" s="80"/>
      <c r="C425" s="80"/>
      <c r="D425" s="80"/>
      <c r="E425" s="92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0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0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</row>
    <row r="426" spans="1:104" ht="12.75" customHeight="1" x14ac:dyDescent="0.2">
      <c r="A426" s="80"/>
      <c r="B426" s="80"/>
      <c r="C426" s="80"/>
      <c r="D426" s="80"/>
      <c r="E426" s="92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0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0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</row>
    <row r="427" spans="1:104" ht="12.75" customHeight="1" x14ac:dyDescent="0.2">
      <c r="A427" s="80"/>
      <c r="B427" s="80"/>
      <c r="C427" s="80"/>
      <c r="D427" s="80"/>
      <c r="E427" s="92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0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0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</row>
    <row r="428" spans="1:104" ht="12.75" customHeight="1" x14ac:dyDescent="0.2">
      <c r="A428" s="80"/>
      <c r="B428" s="80"/>
      <c r="C428" s="80"/>
      <c r="D428" s="80"/>
      <c r="E428" s="92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0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0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</row>
    <row r="429" spans="1:104" ht="12.75" customHeight="1" x14ac:dyDescent="0.2">
      <c r="A429" s="80"/>
      <c r="B429" s="80"/>
      <c r="C429" s="80"/>
      <c r="D429" s="80"/>
      <c r="E429" s="92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0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0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</row>
    <row r="430" spans="1:104" ht="12.75" customHeight="1" x14ac:dyDescent="0.2">
      <c r="A430" s="80"/>
      <c r="B430" s="80"/>
      <c r="C430" s="80"/>
      <c r="D430" s="80"/>
      <c r="E430" s="92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0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</row>
    <row r="431" spans="1:104" ht="12.75" customHeight="1" x14ac:dyDescent="0.2">
      <c r="A431" s="80"/>
      <c r="B431" s="80"/>
      <c r="C431" s="80"/>
      <c r="D431" s="80"/>
      <c r="E431" s="92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0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0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</row>
    <row r="432" spans="1:104" ht="12.75" customHeight="1" x14ac:dyDescent="0.2">
      <c r="A432" s="80"/>
      <c r="B432" s="80"/>
      <c r="C432" s="80"/>
      <c r="D432" s="80"/>
      <c r="E432" s="92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0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0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</row>
    <row r="433" spans="1:104" ht="12.75" customHeight="1" x14ac:dyDescent="0.2">
      <c r="A433" s="80"/>
      <c r="B433" s="80"/>
      <c r="C433" s="80"/>
      <c r="D433" s="80"/>
      <c r="E433" s="92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</row>
    <row r="434" spans="1:104" ht="12.75" customHeight="1" x14ac:dyDescent="0.2">
      <c r="A434" s="80"/>
      <c r="B434" s="80"/>
      <c r="C434" s="80"/>
      <c r="D434" s="80"/>
      <c r="E434" s="92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0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0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</row>
    <row r="435" spans="1:104" ht="12.75" customHeight="1" x14ac:dyDescent="0.2">
      <c r="A435" s="80"/>
      <c r="B435" s="80"/>
      <c r="C435" s="80"/>
      <c r="D435" s="80"/>
      <c r="E435" s="92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</row>
    <row r="436" spans="1:104" ht="12.75" customHeight="1" x14ac:dyDescent="0.2">
      <c r="A436" s="80"/>
      <c r="B436" s="80"/>
      <c r="C436" s="80"/>
      <c r="D436" s="80"/>
      <c r="E436" s="92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</row>
    <row r="437" spans="1:104" ht="12.75" customHeight="1" x14ac:dyDescent="0.2">
      <c r="A437" s="80"/>
      <c r="B437" s="80"/>
      <c r="C437" s="80"/>
      <c r="D437" s="80"/>
      <c r="E437" s="92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</row>
    <row r="438" spans="1:104" ht="12.75" customHeight="1" x14ac:dyDescent="0.2">
      <c r="A438" s="80"/>
      <c r="B438" s="80"/>
      <c r="C438" s="80"/>
      <c r="D438" s="80"/>
      <c r="E438" s="92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0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0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</row>
    <row r="439" spans="1:104" ht="12.75" customHeight="1" x14ac:dyDescent="0.2">
      <c r="A439" s="80"/>
      <c r="B439" s="80"/>
      <c r="C439" s="80"/>
      <c r="D439" s="80"/>
      <c r="E439" s="92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</row>
    <row r="440" spans="1:104" ht="12.75" customHeight="1" x14ac:dyDescent="0.2">
      <c r="A440" s="80"/>
      <c r="B440" s="80"/>
      <c r="C440" s="80"/>
      <c r="D440" s="80"/>
      <c r="E440" s="92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</row>
    <row r="441" spans="1:104" ht="12.75" customHeight="1" x14ac:dyDescent="0.2">
      <c r="A441" s="80"/>
      <c r="B441" s="80"/>
      <c r="C441" s="80"/>
      <c r="D441" s="80"/>
      <c r="E441" s="92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0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0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</row>
    <row r="442" spans="1:104" ht="12.75" customHeight="1" x14ac:dyDescent="0.2">
      <c r="A442" s="80"/>
      <c r="B442" s="80"/>
      <c r="C442" s="80"/>
      <c r="D442" s="80"/>
      <c r="E442" s="92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0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0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</row>
    <row r="443" spans="1:104" ht="12.75" customHeight="1" x14ac:dyDescent="0.2">
      <c r="A443" s="80"/>
      <c r="B443" s="80"/>
      <c r="C443" s="80"/>
      <c r="D443" s="80"/>
      <c r="E443" s="92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</row>
    <row r="444" spans="1:104" ht="12.75" customHeight="1" x14ac:dyDescent="0.2">
      <c r="A444" s="80"/>
      <c r="B444" s="80"/>
      <c r="C444" s="80"/>
      <c r="D444" s="80"/>
      <c r="E444" s="92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0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</row>
    <row r="445" spans="1:104" ht="12.75" customHeight="1" x14ac:dyDescent="0.2">
      <c r="A445" s="80"/>
      <c r="B445" s="80"/>
      <c r="C445" s="80"/>
      <c r="D445" s="80"/>
      <c r="E445" s="92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</row>
    <row r="446" spans="1:104" ht="12.75" customHeight="1" x14ac:dyDescent="0.2">
      <c r="A446" s="80"/>
      <c r="B446" s="80"/>
      <c r="C446" s="80"/>
      <c r="D446" s="80"/>
      <c r="E446" s="92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0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0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</row>
    <row r="447" spans="1:104" ht="12.75" customHeight="1" x14ac:dyDescent="0.2">
      <c r="A447" s="80"/>
      <c r="B447" s="80"/>
      <c r="C447" s="80"/>
      <c r="D447" s="80"/>
      <c r="E447" s="92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</row>
    <row r="448" spans="1:104" ht="12.75" customHeight="1" x14ac:dyDescent="0.2">
      <c r="A448" s="80"/>
      <c r="B448" s="80"/>
      <c r="C448" s="80"/>
      <c r="D448" s="80"/>
      <c r="E448" s="92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</row>
    <row r="449" spans="1:104" ht="12.75" customHeight="1" x14ac:dyDescent="0.2">
      <c r="A449" s="80"/>
      <c r="B449" s="80"/>
      <c r="C449" s="80"/>
      <c r="D449" s="80"/>
      <c r="E449" s="92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0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</row>
    <row r="450" spans="1:104" ht="12.75" customHeight="1" x14ac:dyDescent="0.2">
      <c r="A450" s="80"/>
      <c r="B450" s="80"/>
      <c r="C450" s="80"/>
      <c r="D450" s="80"/>
      <c r="E450" s="92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</row>
    <row r="451" spans="1:104" ht="12.75" customHeight="1" x14ac:dyDescent="0.2">
      <c r="A451" s="80"/>
      <c r="B451" s="80"/>
      <c r="C451" s="80"/>
      <c r="D451" s="80"/>
      <c r="E451" s="92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</row>
    <row r="452" spans="1:104" ht="12.75" customHeight="1" x14ac:dyDescent="0.2">
      <c r="A452" s="80"/>
      <c r="B452" s="80"/>
      <c r="C452" s="80"/>
      <c r="D452" s="80"/>
      <c r="E452" s="92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</row>
    <row r="453" spans="1:104" ht="12.75" customHeight="1" x14ac:dyDescent="0.2">
      <c r="A453" s="80"/>
      <c r="B453" s="80"/>
      <c r="C453" s="80"/>
      <c r="D453" s="80"/>
      <c r="E453" s="92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</row>
    <row r="454" spans="1:104" ht="12.75" customHeight="1" x14ac:dyDescent="0.2">
      <c r="A454" s="80"/>
      <c r="B454" s="80"/>
      <c r="C454" s="80"/>
      <c r="D454" s="80"/>
      <c r="E454" s="92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0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</row>
    <row r="455" spans="1:104" ht="12.75" customHeight="1" x14ac:dyDescent="0.2">
      <c r="A455" s="80"/>
      <c r="B455" s="80"/>
      <c r="C455" s="80"/>
      <c r="D455" s="80"/>
      <c r="E455" s="92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0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0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</row>
    <row r="456" spans="1:104" ht="12.75" customHeight="1" x14ac:dyDescent="0.2">
      <c r="A456" s="80"/>
      <c r="B456" s="80"/>
      <c r="C456" s="80"/>
      <c r="D456" s="80"/>
      <c r="E456" s="92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0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</row>
    <row r="457" spans="1:104" ht="12.75" customHeight="1" x14ac:dyDescent="0.2">
      <c r="A457" s="80"/>
      <c r="B457" s="80"/>
      <c r="C457" s="80"/>
      <c r="D457" s="80"/>
      <c r="E457" s="92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0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</row>
    <row r="458" spans="1:104" ht="12.75" customHeight="1" x14ac:dyDescent="0.2">
      <c r="A458" s="80"/>
      <c r="B458" s="80"/>
      <c r="C458" s="80"/>
      <c r="D458" s="80"/>
      <c r="E458" s="92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</row>
    <row r="459" spans="1:104" ht="12.75" customHeight="1" x14ac:dyDescent="0.2">
      <c r="A459" s="80"/>
      <c r="B459" s="80"/>
      <c r="C459" s="80"/>
      <c r="D459" s="80"/>
      <c r="E459" s="92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</row>
    <row r="460" spans="1:104" ht="12.75" customHeight="1" x14ac:dyDescent="0.2">
      <c r="A460" s="80"/>
      <c r="B460" s="80"/>
      <c r="C460" s="80"/>
      <c r="D460" s="80"/>
      <c r="E460" s="92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</row>
    <row r="461" spans="1:104" ht="12.75" customHeight="1" x14ac:dyDescent="0.2">
      <c r="A461" s="80"/>
      <c r="B461" s="80"/>
      <c r="C461" s="80"/>
      <c r="D461" s="80"/>
      <c r="E461" s="92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</row>
    <row r="462" spans="1:104" ht="12.75" customHeight="1" x14ac:dyDescent="0.2">
      <c r="A462" s="80"/>
      <c r="B462" s="80"/>
      <c r="C462" s="80"/>
      <c r="D462" s="80"/>
      <c r="E462" s="92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</row>
    <row r="463" spans="1:104" ht="12.75" customHeight="1" x14ac:dyDescent="0.2">
      <c r="A463" s="80"/>
      <c r="B463" s="80"/>
      <c r="C463" s="80"/>
      <c r="D463" s="80"/>
      <c r="E463" s="92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</row>
    <row r="464" spans="1:104" ht="12.75" customHeight="1" x14ac:dyDescent="0.2">
      <c r="A464" s="80"/>
      <c r="B464" s="80"/>
      <c r="C464" s="80"/>
      <c r="D464" s="80"/>
      <c r="E464" s="92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</row>
    <row r="465" spans="1:104" ht="12.75" customHeight="1" x14ac:dyDescent="0.2">
      <c r="A465" s="80"/>
      <c r="B465" s="80"/>
      <c r="C465" s="80"/>
      <c r="D465" s="80"/>
      <c r="E465" s="92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</row>
    <row r="466" spans="1:104" ht="12.75" customHeight="1" x14ac:dyDescent="0.2">
      <c r="A466" s="80"/>
      <c r="B466" s="80"/>
      <c r="C466" s="80"/>
      <c r="D466" s="80"/>
      <c r="E466" s="92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</row>
    <row r="467" spans="1:104" ht="12.75" customHeight="1" x14ac:dyDescent="0.2">
      <c r="A467" s="80"/>
      <c r="B467" s="80"/>
      <c r="C467" s="80"/>
      <c r="D467" s="80"/>
      <c r="E467" s="92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</row>
    <row r="468" spans="1:104" ht="12.75" customHeight="1" x14ac:dyDescent="0.2">
      <c r="A468" s="80"/>
      <c r="B468" s="80"/>
      <c r="C468" s="80"/>
      <c r="D468" s="80"/>
      <c r="E468" s="92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</row>
    <row r="469" spans="1:104" ht="12.75" customHeight="1" x14ac:dyDescent="0.2">
      <c r="A469" s="80"/>
      <c r="B469" s="80"/>
      <c r="C469" s="80"/>
      <c r="D469" s="80"/>
      <c r="E469" s="92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</row>
    <row r="470" spans="1:104" ht="12.75" customHeight="1" x14ac:dyDescent="0.2">
      <c r="A470" s="80"/>
      <c r="B470" s="80"/>
      <c r="C470" s="80"/>
      <c r="D470" s="80"/>
      <c r="E470" s="92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</row>
    <row r="471" spans="1:104" ht="12.75" customHeight="1" x14ac:dyDescent="0.2">
      <c r="A471" s="80"/>
      <c r="B471" s="80"/>
      <c r="C471" s="80"/>
      <c r="D471" s="80"/>
      <c r="E471" s="92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</row>
    <row r="472" spans="1:104" ht="12.75" customHeight="1" x14ac:dyDescent="0.2">
      <c r="A472" s="80"/>
      <c r="B472" s="80"/>
      <c r="C472" s="80"/>
      <c r="D472" s="80"/>
      <c r="E472" s="92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</row>
    <row r="473" spans="1:104" ht="12.75" customHeight="1" x14ac:dyDescent="0.2">
      <c r="A473" s="80"/>
      <c r="B473" s="80"/>
      <c r="C473" s="80"/>
      <c r="D473" s="80"/>
      <c r="E473" s="92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</row>
    <row r="474" spans="1:104" ht="12.75" customHeight="1" x14ac:dyDescent="0.2">
      <c r="A474" s="80"/>
      <c r="B474" s="80"/>
      <c r="C474" s="80"/>
      <c r="D474" s="80"/>
      <c r="E474" s="92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</row>
    <row r="475" spans="1:104" ht="12.75" customHeight="1" x14ac:dyDescent="0.2">
      <c r="A475" s="80"/>
      <c r="B475" s="80"/>
      <c r="C475" s="80"/>
      <c r="D475" s="80"/>
      <c r="E475" s="92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0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</row>
    <row r="476" spans="1:104" ht="12.75" customHeight="1" x14ac:dyDescent="0.2">
      <c r="A476" s="80"/>
      <c r="B476" s="80"/>
      <c r="C476" s="80"/>
      <c r="D476" s="80"/>
      <c r="E476" s="92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</row>
    <row r="477" spans="1:104" ht="12.75" customHeight="1" x14ac:dyDescent="0.2">
      <c r="A477" s="80"/>
      <c r="B477" s="80"/>
      <c r="C477" s="80"/>
      <c r="D477" s="80"/>
      <c r="E477" s="92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</row>
    <row r="478" spans="1:104" ht="12.75" customHeight="1" x14ac:dyDescent="0.2">
      <c r="A478" s="80"/>
      <c r="B478" s="80"/>
      <c r="C478" s="80"/>
      <c r="D478" s="80"/>
      <c r="E478" s="92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</row>
    <row r="479" spans="1:104" ht="12.75" customHeight="1" x14ac:dyDescent="0.2">
      <c r="A479" s="80"/>
      <c r="B479" s="80"/>
      <c r="C479" s="80"/>
      <c r="D479" s="80"/>
      <c r="E479" s="92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0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</row>
    <row r="480" spans="1:104" ht="12.75" customHeight="1" x14ac:dyDescent="0.2">
      <c r="A480" s="80"/>
      <c r="B480" s="80"/>
      <c r="C480" s="80"/>
      <c r="D480" s="80"/>
      <c r="E480" s="92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</row>
    <row r="481" spans="1:104" ht="12.75" customHeight="1" x14ac:dyDescent="0.2">
      <c r="A481" s="80"/>
      <c r="B481" s="80"/>
      <c r="C481" s="80"/>
      <c r="D481" s="80"/>
      <c r="E481" s="92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0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</row>
    <row r="482" spans="1:104" ht="12.75" customHeight="1" x14ac:dyDescent="0.2">
      <c r="A482" s="80"/>
      <c r="B482" s="80"/>
      <c r="C482" s="80"/>
      <c r="D482" s="80"/>
      <c r="E482" s="92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</row>
    <row r="483" spans="1:104" ht="12.75" customHeight="1" x14ac:dyDescent="0.2">
      <c r="A483" s="80"/>
      <c r="B483" s="80"/>
      <c r="C483" s="80"/>
      <c r="D483" s="80"/>
      <c r="E483" s="92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</row>
    <row r="484" spans="1:104" ht="12.75" customHeight="1" x14ac:dyDescent="0.2">
      <c r="A484" s="80"/>
      <c r="B484" s="80"/>
      <c r="C484" s="80"/>
      <c r="D484" s="80"/>
      <c r="E484" s="92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</row>
    <row r="485" spans="1:104" ht="12.75" customHeight="1" x14ac:dyDescent="0.2">
      <c r="A485" s="80"/>
      <c r="B485" s="80"/>
      <c r="C485" s="80"/>
      <c r="D485" s="80"/>
      <c r="E485" s="92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</row>
    <row r="486" spans="1:104" ht="12.75" customHeight="1" x14ac:dyDescent="0.2">
      <c r="A486" s="80"/>
      <c r="B486" s="80"/>
      <c r="C486" s="80"/>
      <c r="D486" s="80"/>
      <c r="E486" s="92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</row>
    <row r="487" spans="1:104" ht="12.75" customHeight="1" x14ac:dyDescent="0.2">
      <c r="A487" s="80"/>
      <c r="B487" s="80"/>
      <c r="C487" s="80"/>
      <c r="D487" s="80"/>
      <c r="E487" s="92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</row>
    <row r="488" spans="1:104" ht="12.75" customHeight="1" x14ac:dyDescent="0.2">
      <c r="A488" s="80"/>
      <c r="B488" s="80"/>
      <c r="C488" s="80"/>
      <c r="D488" s="80"/>
      <c r="E488" s="92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</row>
    <row r="489" spans="1:104" ht="12.75" customHeight="1" x14ac:dyDescent="0.2">
      <c r="A489" s="80"/>
      <c r="B489" s="80"/>
      <c r="C489" s="80"/>
      <c r="D489" s="80"/>
      <c r="E489" s="92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</row>
    <row r="490" spans="1:104" ht="12.75" customHeight="1" x14ac:dyDescent="0.2">
      <c r="A490" s="80"/>
      <c r="B490" s="80"/>
      <c r="C490" s="80"/>
      <c r="D490" s="80"/>
      <c r="E490" s="92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</row>
    <row r="491" spans="1:104" ht="12.75" customHeight="1" x14ac:dyDescent="0.2">
      <c r="A491" s="80"/>
      <c r="B491" s="80"/>
      <c r="C491" s="80"/>
      <c r="D491" s="80"/>
      <c r="E491" s="92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</row>
    <row r="492" spans="1:104" ht="12.75" customHeight="1" x14ac:dyDescent="0.2">
      <c r="A492" s="80"/>
      <c r="B492" s="80"/>
      <c r="C492" s="80"/>
      <c r="D492" s="80"/>
      <c r="E492" s="92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</row>
    <row r="493" spans="1:104" ht="12.75" customHeight="1" x14ac:dyDescent="0.2">
      <c r="A493" s="80"/>
      <c r="B493" s="80"/>
      <c r="C493" s="80"/>
      <c r="D493" s="80"/>
      <c r="E493" s="92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</row>
    <row r="494" spans="1:104" ht="12.75" customHeight="1" x14ac:dyDescent="0.2">
      <c r="A494" s="80"/>
      <c r="B494" s="80"/>
      <c r="C494" s="80"/>
      <c r="D494" s="80"/>
      <c r="E494" s="92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</row>
    <row r="495" spans="1:104" ht="12.75" customHeight="1" x14ac:dyDescent="0.2">
      <c r="A495" s="80"/>
      <c r="B495" s="80"/>
      <c r="C495" s="80"/>
      <c r="D495" s="80"/>
      <c r="E495" s="92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</row>
    <row r="496" spans="1:104" ht="12.75" customHeight="1" x14ac:dyDescent="0.2">
      <c r="A496" s="80"/>
      <c r="B496" s="80"/>
      <c r="C496" s="80"/>
      <c r="D496" s="80"/>
      <c r="E496" s="92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</row>
    <row r="497" spans="1:104" ht="12.75" customHeight="1" x14ac:dyDescent="0.2">
      <c r="A497" s="80"/>
      <c r="B497" s="80"/>
      <c r="C497" s="80"/>
      <c r="D497" s="80"/>
      <c r="E497" s="92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0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</row>
    <row r="498" spans="1:104" ht="12.75" customHeight="1" x14ac:dyDescent="0.2">
      <c r="A498" s="80"/>
      <c r="B498" s="80"/>
      <c r="C498" s="80"/>
      <c r="D498" s="80"/>
      <c r="E498" s="92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0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</row>
    <row r="499" spans="1:104" ht="12.75" customHeight="1" x14ac:dyDescent="0.2">
      <c r="A499" s="80"/>
      <c r="B499" s="80"/>
      <c r="C499" s="80"/>
      <c r="D499" s="80"/>
      <c r="E499" s="92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</row>
    <row r="500" spans="1:104" ht="12.75" customHeight="1" x14ac:dyDescent="0.2">
      <c r="A500" s="80"/>
      <c r="B500" s="80"/>
      <c r="C500" s="80"/>
      <c r="D500" s="80"/>
      <c r="E500" s="92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0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</row>
    <row r="501" spans="1:104" ht="12.75" customHeight="1" x14ac:dyDescent="0.2">
      <c r="A501" s="80"/>
      <c r="B501" s="80"/>
      <c r="C501" s="80"/>
      <c r="D501" s="80"/>
      <c r="E501" s="92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0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</row>
    <row r="502" spans="1:104" ht="12.75" customHeight="1" x14ac:dyDescent="0.2">
      <c r="A502" s="80"/>
      <c r="B502" s="80"/>
      <c r="C502" s="80"/>
      <c r="D502" s="80"/>
      <c r="E502" s="92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0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</row>
    <row r="503" spans="1:104" ht="12.75" customHeight="1" x14ac:dyDescent="0.2">
      <c r="A503" s="80"/>
      <c r="B503" s="80"/>
      <c r="C503" s="80"/>
      <c r="D503" s="80"/>
      <c r="E503" s="92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0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</row>
    <row r="504" spans="1:104" ht="12.75" customHeight="1" x14ac:dyDescent="0.2">
      <c r="A504" s="80"/>
      <c r="B504" s="80"/>
      <c r="C504" s="80"/>
      <c r="D504" s="80"/>
      <c r="E504" s="92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</row>
    <row r="505" spans="1:104" ht="12.75" customHeight="1" x14ac:dyDescent="0.2">
      <c r="A505" s="80"/>
      <c r="B505" s="80"/>
      <c r="C505" s="80"/>
      <c r="D505" s="80"/>
      <c r="E505" s="92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  <c r="CF505" s="80"/>
      <c r="CG505" s="80"/>
      <c r="CH505" s="80"/>
      <c r="CI505" s="80"/>
      <c r="CJ505" s="80"/>
      <c r="CK505" s="80"/>
      <c r="CL505" s="80"/>
      <c r="CM505" s="80"/>
      <c r="CN505" s="80"/>
      <c r="CO505" s="80"/>
      <c r="CP505" s="80"/>
      <c r="CQ505" s="80"/>
      <c r="CR505" s="80"/>
      <c r="CS505" s="80"/>
      <c r="CT505" s="80"/>
      <c r="CU505" s="80"/>
      <c r="CV505" s="80"/>
      <c r="CW505" s="80"/>
      <c r="CX505" s="80"/>
      <c r="CY505" s="80"/>
      <c r="CZ505" s="80"/>
    </row>
    <row r="506" spans="1:104" ht="12.75" customHeight="1" x14ac:dyDescent="0.2">
      <c r="A506" s="80"/>
      <c r="B506" s="80"/>
      <c r="C506" s="80"/>
      <c r="D506" s="80"/>
      <c r="E506" s="92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  <c r="CX506" s="80"/>
      <c r="CY506" s="80"/>
      <c r="CZ506" s="80"/>
    </row>
    <row r="507" spans="1:104" ht="12.75" customHeight="1" x14ac:dyDescent="0.2">
      <c r="A507" s="80"/>
      <c r="B507" s="80"/>
      <c r="C507" s="80"/>
      <c r="D507" s="80"/>
      <c r="E507" s="92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  <c r="CX507" s="80"/>
      <c r="CY507" s="80"/>
      <c r="CZ507" s="80"/>
    </row>
    <row r="508" spans="1:104" ht="12.75" customHeight="1" x14ac:dyDescent="0.2">
      <c r="A508" s="80"/>
      <c r="B508" s="80"/>
      <c r="C508" s="80"/>
      <c r="D508" s="80"/>
      <c r="E508" s="92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  <c r="CX508" s="80"/>
      <c r="CY508" s="80"/>
      <c r="CZ508" s="80"/>
    </row>
    <row r="509" spans="1:104" ht="12.75" customHeight="1" x14ac:dyDescent="0.2">
      <c r="A509" s="80"/>
      <c r="B509" s="80"/>
      <c r="C509" s="80"/>
      <c r="D509" s="80"/>
      <c r="E509" s="92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  <c r="CX509" s="80"/>
      <c r="CY509" s="80"/>
      <c r="CZ509" s="80"/>
    </row>
    <row r="510" spans="1:104" ht="12.75" customHeight="1" x14ac:dyDescent="0.2">
      <c r="A510" s="80"/>
      <c r="B510" s="80"/>
      <c r="C510" s="80"/>
      <c r="D510" s="80"/>
      <c r="E510" s="92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  <c r="CX510" s="80"/>
      <c r="CY510" s="80"/>
      <c r="CZ510" s="80"/>
    </row>
    <row r="511" spans="1:104" ht="12.75" customHeight="1" x14ac:dyDescent="0.2">
      <c r="A511" s="80"/>
      <c r="B511" s="80"/>
      <c r="C511" s="80"/>
      <c r="D511" s="80"/>
      <c r="E511" s="92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  <c r="CX511" s="80"/>
      <c r="CY511" s="80"/>
      <c r="CZ511" s="80"/>
    </row>
    <row r="512" spans="1:104" ht="12.75" customHeight="1" x14ac:dyDescent="0.2">
      <c r="A512" s="80"/>
      <c r="B512" s="80"/>
      <c r="C512" s="80"/>
      <c r="D512" s="80"/>
      <c r="E512" s="92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  <c r="CX512" s="80"/>
      <c r="CY512" s="80"/>
      <c r="CZ512" s="80"/>
    </row>
    <row r="513" spans="1:104" ht="12.75" customHeight="1" x14ac:dyDescent="0.2">
      <c r="A513" s="80"/>
      <c r="B513" s="80"/>
      <c r="C513" s="80"/>
      <c r="D513" s="80"/>
      <c r="E513" s="92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</row>
    <row r="514" spans="1:104" ht="12.75" customHeight="1" x14ac:dyDescent="0.2">
      <c r="A514" s="80"/>
      <c r="B514" s="80"/>
      <c r="C514" s="80"/>
      <c r="D514" s="80"/>
      <c r="E514" s="92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  <c r="CX514" s="80"/>
      <c r="CY514" s="80"/>
      <c r="CZ514" s="80"/>
    </row>
    <row r="515" spans="1:104" ht="12.75" customHeight="1" x14ac:dyDescent="0.2">
      <c r="A515" s="80"/>
      <c r="B515" s="80"/>
      <c r="C515" s="80"/>
      <c r="D515" s="80"/>
      <c r="E515" s="92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  <c r="CX515" s="80"/>
      <c r="CY515" s="80"/>
      <c r="CZ515" s="80"/>
    </row>
    <row r="516" spans="1:104" ht="12.75" customHeight="1" x14ac:dyDescent="0.2">
      <c r="A516" s="80"/>
      <c r="B516" s="80"/>
      <c r="C516" s="80"/>
      <c r="D516" s="80"/>
      <c r="E516" s="92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  <c r="CX516" s="80"/>
      <c r="CY516" s="80"/>
      <c r="CZ516" s="80"/>
    </row>
    <row r="517" spans="1:104" ht="12.75" customHeight="1" x14ac:dyDescent="0.2">
      <c r="A517" s="80"/>
      <c r="B517" s="80"/>
      <c r="C517" s="80"/>
      <c r="D517" s="80"/>
      <c r="E517" s="92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</row>
    <row r="518" spans="1:104" ht="12.75" customHeight="1" x14ac:dyDescent="0.2">
      <c r="A518" s="80"/>
      <c r="B518" s="80"/>
      <c r="C518" s="80"/>
      <c r="D518" s="80"/>
      <c r="E518" s="92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  <c r="CX518" s="80"/>
      <c r="CY518" s="80"/>
      <c r="CZ518" s="80"/>
    </row>
    <row r="519" spans="1:104" ht="12.75" customHeight="1" x14ac:dyDescent="0.2">
      <c r="A519" s="80"/>
      <c r="B519" s="80"/>
      <c r="C519" s="80"/>
      <c r="D519" s="80"/>
      <c r="E519" s="92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  <c r="CF519" s="80"/>
      <c r="CG519" s="80"/>
      <c r="CH519" s="80"/>
      <c r="CI519" s="80"/>
      <c r="CJ519" s="80"/>
      <c r="CK519" s="80"/>
      <c r="CL519" s="80"/>
      <c r="CM519" s="80"/>
      <c r="CN519" s="80"/>
      <c r="CO519" s="80"/>
      <c r="CP519" s="80"/>
      <c r="CQ519" s="80"/>
      <c r="CR519" s="80"/>
      <c r="CS519" s="80"/>
      <c r="CT519" s="80"/>
      <c r="CU519" s="80"/>
      <c r="CV519" s="80"/>
      <c r="CW519" s="80"/>
      <c r="CX519" s="80"/>
      <c r="CY519" s="80"/>
      <c r="CZ519" s="80"/>
    </row>
    <row r="520" spans="1:104" ht="12.75" customHeight="1" x14ac:dyDescent="0.2">
      <c r="A520" s="80"/>
      <c r="B520" s="80"/>
      <c r="C520" s="80"/>
      <c r="D520" s="80"/>
      <c r="E520" s="92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  <c r="CF520" s="80"/>
      <c r="CG520" s="80"/>
      <c r="CH520" s="80"/>
      <c r="CI520" s="80"/>
      <c r="CJ520" s="80"/>
      <c r="CK520" s="80"/>
      <c r="CL520" s="80"/>
      <c r="CM520" s="80"/>
      <c r="CN520" s="80"/>
      <c r="CO520" s="80"/>
      <c r="CP520" s="80"/>
      <c r="CQ520" s="80"/>
      <c r="CR520" s="80"/>
      <c r="CS520" s="80"/>
      <c r="CT520" s="80"/>
      <c r="CU520" s="80"/>
      <c r="CV520" s="80"/>
      <c r="CW520" s="80"/>
      <c r="CX520" s="80"/>
      <c r="CY520" s="80"/>
      <c r="CZ520" s="80"/>
    </row>
    <row r="521" spans="1:104" ht="12.75" customHeight="1" x14ac:dyDescent="0.2">
      <c r="A521" s="80"/>
      <c r="B521" s="80"/>
      <c r="C521" s="80"/>
      <c r="D521" s="80"/>
      <c r="E521" s="92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</row>
    <row r="522" spans="1:104" ht="12.75" customHeight="1" x14ac:dyDescent="0.2">
      <c r="A522" s="80"/>
      <c r="B522" s="80"/>
      <c r="C522" s="80"/>
      <c r="D522" s="80"/>
      <c r="E522" s="92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</row>
    <row r="523" spans="1:104" ht="12.75" customHeight="1" x14ac:dyDescent="0.2">
      <c r="A523" s="80"/>
      <c r="B523" s="80"/>
      <c r="C523" s="80"/>
      <c r="D523" s="80"/>
      <c r="E523" s="92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</row>
    <row r="524" spans="1:104" ht="12.75" customHeight="1" x14ac:dyDescent="0.2">
      <c r="A524" s="80"/>
      <c r="B524" s="80"/>
      <c r="C524" s="80"/>
      <c r="D524" s="80"/>
      <c r="E524" s="92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  <c r="CX524" s="80"/>
      <c r="CY524" s="80"/>
      <c r="CZ524" s="80"/>
    </row>
    <row r="525" spans="1:104" ht="12.75" customHeight="1" x14ac:dyDescent="0.2">
      <c r="A525" s="80"/>
      <c r="B525" s="80"/>
      <c r="C525" s="80"/>
      <c r="D525" s="80"/>
      <c r="E525" s="92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  <c r="CF525" s="80"/>
      <c r="CG525" s="80"/>
      <c r="CH525" s="80"/>
      <c r="CI525" s="80"/>
      <c r="CJ525" s="80"/>
      <c r="CK525" s="80"/>
      <c r="CL525" s="80"/>
      <c r="CM525" s="80"/>
      <c r="CN525" s="80"/>
      <c r="CO525" s="80"/>
      <c r="CP525" s="80"/>
      <c r="CQ525" s="80"/>
      <c r="CR525" s="80"/>
      <c r="CS525" s="80"/>
      <c r="CT525" s="80"/>
      <c r="CU525" s="80"/>
      <c r="CV525" s="80"/>
      <c r="CW525" s="80"/>
      <c r="CX525" s="80"/>
      <c r="CY525" s="80"/>
      <c r="CZ525" s="80"/>
    </row>
    <row r="526" spans="1:104" ht="12.75" customHeight="1" x14ac:dyDescent="0.2">
      <c r="A526" s="80"/>
      <c r="B526" s="80"/>
      <c r="C526" s="80"/>
      <c r="D526" s="80"/>
      <c r="E526" s="92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80"/>
      <c r="CK526" s="80"/>
      <c r="CL526" s="80"/>
      <c r="CM526" s="80"/>
      <c r="CN526" s="80"/>
      <c r="CO526" s="80"/>
      <c r="CP526" s="80"/>
      <c r="CQ526" s="80"/>
      <c r="CR526" s="80"/>
      <c r="CS526" s="80"/>
      <c r="CT526" s="80"/>
      <c r="CU526" s="80"/>
      <c r="CV526" s="80"/>
      <c r="CW526" s="80"/>
      <c r="CX526" s="80"/>
      <c r="CY526" s="80"/>
      <c r="CZ526" s="80"/>
    </row>
    <row r="527" spans="1:104" ht="12.75" customHeight="1" x14ac:dyDescent="0.2">
      <c r="A527" s="80"/>
      <c r="B527" s="80"/>
      <c r="C527" s="80"/>
      <c r="D527" s="80"/>
      <c r="E527" s="92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  <c r="CF527" s="80"/>
      <c r="CG527" s="80"/>
      <c r="CH527" s="80"/>
      <c r="CI527" s="80"/>
      <c r="CJ527" s="80"/>
      <c r="CK527" s="80"/>
      <c r="CL527" s="80"/>
      <c r="CM527" s="80"/>
      <c r="CN527" s="80"/>
      <c r="CO527" s="80"/>
      <c r="CP527" s="80"/>
      <c r="CQ527" s="80"/>
      <c r="CR527" s="80"/>
      <c r="CS527" s="80"/>
      <c r="CT527" s="80"/>
      <c r="CU527" s="80"/>
      <c r="CV527" s="80"/>
      <c r="CW527" s="80"/>
      <c r="CX527" s="80"/>
      <c r="CY527" s="80"/>
      <c r="CZ527" s="80"/>
    </row>
    <row r="528" spans="1:104" ht="12.75" customHeight="1" x14ac:dyDescent="0.2">
      <c r="A528" s="80"/>
      <c r="B528" s="80"/>
      <c r="C528" s="80"/>
      <c r="D528" s="80"/>
      <c r="E528" s="92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  <c r="CX528" s="80"/>
      <c r="CY528" s="80"/>
      <c r="CZ528" s="80"/>
    </row>
    <row r="529" spans="1:104" ht="12.75" customHeight="1" x14ac:dyDescent="0.2">
      <c r="A529" s="80"/>
      <c r="B529" s="80"/>
      <c r="C529" s="80"/>
      <c r="D529" s="80"/>
      <c r="E529" s="92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  <c r="CF529" s="80"/>
      <c r="CG529" s="80"/>
      <c r="CH529" s="80"/>
      <c r="CI529" s="80"/>
      <c r="CJ529" s="80"/>
      <c r="CK529" s="80"/>
      <c r="CL529" s="80"/>
      <c r="CM529" s="80"/>
      <c r="CN529" s="80"/>
      <c r="CO529" s="80"/>
      <c r="CP529" s="80"/>
      <c r="CQ529" s="80"/>
      <c r="CR529" s="80"/>
      <c r="CS529" s="80"/>
      <c r="CT529" s="80"/>
      <c r="CU529" s="80"/>
      <c r="CV529" s="80"/>
      <c r="CW529" s="80"/>
      <c r="CX529" s="80"/>
      <c r="CY529" s="80"/>
      <c r="CZ529" s="80"/>
    </row>
    <row r="530" spans="1:104" ht="12.75" customHeight="1" x14ac:dyDescent="0.2">
      <c r="A530" s="80"/>
      <c r="B530" s="80"/>
      <c r="C530" s="80"/>
      <c r="D530" s="80"/>
      <c r="E530" s="92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  <c r="CX530" s="80"/>
      <c r="CY530" s="80"/>
      <c r="CZ530" s="80"/>
    </row>
    <row r="531" spans="1:104" ht="12.75" customHeight="1" x14ac:dyDescent="0.2">
      <c r="A531" s="80"/>
      <c r="B531" s="80"/>
      <c r="C531" s="80"/>
      <c r="D531" s="80"/>
      <c r="E531" s="92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  <c r="CX531" s="80"/>
      <c r="CY531" s="80"/>
      <c r="CZ531" s="80"/>
    </row>
    <row r="532" spans="1:104" ht="12.75" customHeight="1" x14ac:dyDescent="0.2">
      <c r="A532" s="80"/>
      <c r="B532" s="80"/>
      <c r="C532" s="80"/>
      <c r="D532" s="80"/>
      <c r="E532" s="92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  <c r="CC532" s="80"/>
      <c r="CD532" s="80"/>
      <c r="CE532" s="80"/>
      <c r="CF532" s="80"/>
      <c r="CG532" s="80"/>
      <c r="CH532" s="80"/>
      <c r="CI532" s="80"/>
      <c r="CJ532" s="80"/>
      <c r="CK532" s="80"/>
      <c r="CL532" s="80"/>
      <c r="CM532" s="80"/>
      <c r="CN532" s="80"/>
      <c r="CO532" s="80"/>
      <c r="CP532" s="80"/>
      <c r="CQ532" s="80"/>
      <c r="CR532" s="80"/>
      <c r="CS532" s="80"/>
      <c r="CT532" s="80"/>
      <c r="CU532" s="80"/>
      <c r="CV532" s="80"/>
      <c r="CW532" s="80"/>
      <c r="CX532" s="80"/>
      <c r="CY532" s="80"/>
      <c r="CZ532" s="80"/>
    </row>
    <row r="533" spans="1:104" ht="12.75" customHeight="1" x14ac:dyDescent="0.2">
      <c r="A533" s="80"/>
      <c r="B533" s="80"/>
      <c r="C533" s="80"/>
      <c r="D533" s="80"/>
      <c r="E533" s="92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  <c r="CF533" s="80"/>
      <c r="CG533" s="80"/>
      <c r="CH533" s="80"/>
      <c r="CI533" s="80"/>
      <c r="CJ533" s="80"/>
      <c r="CK533" s="80"/>
      <c r="CL533" s="80"/>
      <c r="CM533" s="80"/>
      <c r="CN533" s="80"/>
      <c r="CO533" s="80"/>
      <c r="CP533" s="80"/>
      <c r="CQ533" s="80"/>
      <c r="CR533" s="80"/>
      <c r="CS533" s="80"/>
      <c r="CT533" s="80"/>
      <c r="CU533" s="80"/>
      <c r="CV533" s="80"/>
      <c r="CW533" s="80"/>
      <c r="CX533" s="80"/>
      <c r="CY533" s="80"/>
      <c r="CZ533" s="80"/>
    </row>
    <row r="534" spans="1:104" ht="12.75" customHeight="1" x14ac:dyDescent="0.2">
      <c r="A534" s="80"/>
      <c r="B534" s="80"/>
      <c r="C534" s="80"/>
      <c r="D534" s="80"/>
      <c r="E534" s="92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  <c r="CF534" s="80"/>
      <c r="CG534" s="80"/>
      <c r="CH534" s="80"/>
      <c r="CI534" s="80"/>
      <c r="CJ534" s="80"/>
      <c r="CK534" s="80"/>
      <c r="CL534" s="80"/>
      <c r="CM534" s="80"/>
      <c r="CN534" s="80"/>
      <c r="CO534" s="80"/>
      <c r="CP534" s="80"/>
      <c r="CQ534" s="80"/>
      <c r="CR534" s="80"/>
      <c r="CS534" s="80"/>
      <c r="CT534" s="80"/>
      <c r="CU534" s="80"/>
      <c r="CV534" s="80"/>
      <c r="CW534" s="80"/>
      <c r="CX534" s="80"/>
      <c r="CY534" s="80"/>
      <c r="CZ534" s="80"/>
    </row>
    <row r="535" spans="1:104" ht="12.75" customHeight="1" x14ac:dyDescent="0.2">
      <c r="A535" s="80"/>
      <c r="B535" s="80"/>
      <c r="C535" s="80"/>
      <c r="D535" s="80"/>
      <c r="E535" s="92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  <c r="CC535" s="80"/>
      <c r="CD535" s="80"/>
      <c r="CE535" s="80"/>
      <c r="CF535" s="80"/>
      <c r="CG535" s="80"/>
      <c r="CH535" s="80"/>
      <c r="CI535" s="80"/>
      <c r="CJ535" s="80"/>
      <c r="CK535" s="80"/>
      <c r="CL535" s="80"/>
      <c r="CM535" s="80"/>
      <c r="CN535" s="80"/>
      <c r="CO535" s="80"/>
      <c r="CP535" s="80"/>
      <c r="CQ535" s="80"/>
      <c r="CR535" s="80"/>
      <c r="CS535" s="80"/>
      <c r="CT535" s="80"/>
      <c r="CU535" s="80"/>
      <c r="CV535" s="80"/>
      <c r="CW535" s="80"/>
      <c r="CX535" s="80"/>
      <c r="CY535" s="80"/>
      <c r="CZ535" s="80"/>
    </row>
    <row r="536" spans="1:104" ht="12.75" customHeight="1" x14ac:dyDescent="0.2">
      <c r="A536" s="80"/>
      <c r="B536" s="80"/>
      <c r="C536" s="80"/>
      <c r="D536" s="80"/>
      <c r="E536" s="92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  <c r="CC536" s="80"/>
      <c r="CD536" s="80"/>
      <c r="CE536" s="80"/>
      <c r="CF536" s="80"/>
      <c r="CG536" s="80"/>
      <c r="CH536" s="80"/>
      <c r="CI536" s="80"/>
      <c r="CJ536" s="80"/>
      <c r="CK536" s="80"/>
      <c r="CL536" s="80"/>
      <c r="CM536" s="80"/>
      <c r="CN536" s="80"/>
      <c r="CO536" s="80"/>
      <c r="CP536" s="80"/>
      <c r="CQ536" s="80"/>
      <c r="CR536" s="80"/>
      <c r="CS536" s="80"/>
      <c r="CT536" s="80"/>
      <c r="CU536" s="80"/>
      <c r="CV536" s="80"/>
      <c r="CW536" s="80"/>
      <c r="CX536" s="80"/>
      <c r="CY536" s="80"/>
      <c r="CZ536" s="80"/>
    </row>
    <row r="537" spans="1:104" ht="12.75" customHeight="1" x14ac:dyDescent="0.2">
      <c r="A537" s="80"/>
      <c r="B537" s="80"/>
      <c r="C537" s="80"/>
      <c r="D537" s="80"/>
      <c r="E537" s="92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  <c r="CC537" s="80"/>
      <c r="CD537" s="80"/>
      <c r="CE537" s="80"/>
      <c r="CF537" s="80"/>
      <c r="CG537" s="80"/>
      <c r="CH537" s="80"/>
      <c r="CI537" s="80"/>
      <c r="CJ537" s="80"/>
      <c r="CK537" s="80"/>
      <c r="CL537" s="80"/>
      <c r="CM537" s="80"/>
      <c r="CN537" s="80"/>
      <c r="CO537" s="80"/>
      <c r="CP537" s="80"/>
      <c r="CQ537" s="80"/>
      <c r="CR537" s="80"/>
      <c r="CS537" s="80"/>
      <c r="CT537" s="80"/>
      <c r="CU537" s="80"/>
      <c r="CV537" s="80"/>
      <c r="CW537" s="80"/>
      <c r="CX537" s="80"/>
      <c r="CY537" s="80"/>
      <c r="CZ537" s="80"/>
    </row>
    <row r="538" spans="1:104" ht="12.75" customHeight="1" x14ac:dyDescent="0.2">
      <c r="A538" s="80"/>
      <c r="B538" s="80"/>
      <c r="C538" s="80"/>
      <c r="D538" s="80"/>
      <c r="E538" s="92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  <c r="CC538" s="80"/>
      <c r="CD538" s="80"/>
      <c r="CE538" s="80"/>
      <c r="CF538" s="80"/>
      <c r="CG538" s="80"/>
      <c r="CH538" s="80"/>
      <c r="CI538" s="80"/>
      <c r="CJ538" s="80"/>
      <c r="CK538" s="80"/>
      <c r="CL538" s="80"/>
      <c r="CM538" s="80"/>
      <c r="CN538" s="80"/>
      <c r="CO538" s="80"/>
      <c r="CP538" s="80"/>
      <c r="CQ538" s="80"/>
      <c r="CR538" s="80"/>
      <c r="CS538" s="80"/>
      <c r="CT538" s="80"/>
      <c r="CU538" s="80"/>
      <c r="CV538" s="80"/>
      <c r="CW538" s="80"/>
      <c r="CX538" s="80"/>
      <c r="CY538" s="80"/>
      <c r="CZ538" s="80"/>
    </row>
    <row r="539" spans="1:104" ht="12.75" customHeight="1" x14ac:dyDescent="0.2">
      <c r="A539" s="80"/>
      <c r="B539" s="80"/>
      <c r="C539" s="80"/>
      <c r="D539" s="80"/>
      <c r="E539" s="92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80"/>
      <c r="CK539" s="80"/>
      <c r="CL539" s="80"/>
      <c r="CM539" s="80"/>
      <c r="CN539" s="80"/>
      <c r="CO539" s="80"/>
      <c r="CP539" s="80"/>
      <c r="CQ539" s="80"/>
      <c r="CR539" s="80"/>
      <c r="CS539" s="80"/>
      <c r="CT539" s="80"/>
      <c r="CU539" s="80"/>
      <c r="CV539" s="80"/>
      <c r="CW539" s="80"/>
      <c r="CX539" s="80"/>
      <c r="CY539" s="80"/>
      <c r="CZ539" s="80"/>
    </row>
    <row r="540" spans="1:104" ht="12.75" customHeight="1" x14ac:dyDescent="0.2">
      <c r="A540" s="80"/>
      <c r="B540" s="80"/>
      <c r="C540" s="80"/>
      <c r="D540" s="80"/>
      <c r="E540" s="92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  <c r="CC540" s="80"/>
      <c r="CD540" s="80"/>
      <c r="CE540" s="80"/>
      <c r="CF540" s="80"/>
      <c r="CG540" s="80"/>
      <c r="CH540" s="80"/>
      <c r="CI540" s="80"/>
      <c r="CJ540" s="80"/>
      <c r="CK540" s="80"/>
      <c r="CL540" s="80"/>
      <c r="CM540" s="80"/>
      <c r="CN540" s="80"/>
      <c r="CO540" s="80"/>
      <c r="CP540" s="80"/>
      <c r="CQ540" s="80"/>
      <c r="CR540" s="80"/>
      <c r="CS540" s="80"/>
      <c r="CT540" s="80"/>
      <c r="CU540" s="80"/>
      <c r="CV540" s="80"/>
      <c r="CW540" s="80"/>
      <c r="CX540" s="80"/>
      <c r="CY540" s="80"/>
      <c r="CZ540" s="80"/>
    </row>
    <row r="541" spans="1:104" ht="12.75" customHeight="1" x14ac:dyDescent="0.2">
      <c r="A541" s="80"/>
      <c r="B541" s="80"/>
      <c r="C541" s="80"/>
      <c r="D541" s="80"/>
      <c r="E541" s="92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  <c r="CC541" s="80"/>
      <c r="CD541" s="80"/>
      <c r="CE541" s="80"/>
      <c r="CF541" s="80"/>
      <c r="CG541" s="80"/>
      <c r="CH541" s="80"/>
      <c r="CI541" s="80"/>
      <c r="CJ541" s="80"/>
      <c r="CK541" s="80"/>
      <c r="CL541" s="80"/>
      <c r="CM541" s="80"/>
      <c r="CN541" s="80"/>
      <c r="CO541" s="80"/>
      <c r="CP541" s="80"/>
      <c r="CQ541" s="80"/>
      <c r="CR541" s="80"/>
      <c r="CS541" s="80"/>
      <c r="CT541" s="80"/>
      <c r="CU541" s="80"/>
      <c r="CV541" s="80"/>
      <c r="CW541" s="80"/>
      <c r="CX541" s="80"/>
      <c r="CY541" s="80"/>
      <c r="CZ541" s="80"/>
    </row>
    <row r="542" spans="1:104" ht="12.75" customHeight="1" x14ac:dyDescent="0.2">
      <c r="A542" s="80"/>
      <c r="B542" s="80"/>
      <c r="C542" s="80"/>
      <c r="D542" s="80"/>
      <c r="E542" s="92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  <c r="CF542" s="80"/>
      <c r="CG542" s="80"/>
      <c r="CH542" s="80"/>
      <c r="CI542" s="80"/>
      <c r="CJ542" s="80"/>
      <c r="CK542" s="80"/>
      <c r="CL542" s="80"/>
      <c r="CM542" s="80"/>
      <c r="CN542" s="80"/>
      <c r="CO542" s="80"/>
      <c r="CP542" s="80"/>
      <c r="CQ542" s="80"/>
      <c r="CR542" s="80"/>
      <c r="CS542" s="80"/>
      <c r="CT542" s="80"/>
      <c r="CU542" s="80"/>
      <c r="CV542" s="80"/>
      <c r="CW542" s="80"/>
      <c r="CX542" s="80"/>
      <c r="CY542" s="80"/>
      <c r="CZ542" s="80"/>
    </row>
    <row r="543" spans="1:104" ht="12.75" customHeight="1" x14ac:dyDescent="0.2">
      <c r="A543" s="80"/>
      <c r="B543" s="80"/>
      <c r="C543" s="80"/>
      <c r="D543" s="80"/>
      <c r="E543" s="92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  <c r="CF543" s="80"/>
      <c r="CG543" s="80"/>
      <c r="CH543" s="80"/>
      <c r="CI543" s="80"/>
      <c r="CJ543" s="80"/>
      <c r="CK543" s="80"/>
      <c r="CL543" s="80"/>
      <c r="CM543" s="80"/>
      <c r="CN543" s="80"/>
      <c r="CO543" s="80"/>
      <c r="CP543" s="80"/>
      <c r="CQ543" s="80"/>
      <c r="CR543" s="80"/>
      <c r="CS543" s="80"/>
      <c r="CT543" s="80"/>
      <c r="CU543" s="80"/>
      <c r="CV543" s="80"/>
      <c r="CW543" s="80"/>
      <c r="CX543" s="80"/>
      <c r="CY543" s="80"/>
      <c r="CZ543" s="80"/>
    </row>
    <row r="544" spans="1:104" ht="12.75" customHeight="1" x14ac:dyDescent="0.2">
      <c r="A544" s="80"/>
      <c r="B544" s="80"/>
      <c r="C544" s="80"/>
      <c r="D544" s="80"/>
      <c r="E544" s="92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  <c r="CC544" s="80"/>
      <c r="CD544" s="80"/>
      <c r="CE544" s="80"/>
      <c r="CF544" s="80"/>
      <c r="CG544" s="80"/>
      <c r="CH544" s="80"/>
      <c r="CI544" s="80"/>
      <c r="CJ544" s="80"/>
      <c r="CK544" s="80"/>
      <c r="CL544" s="80"/>
      <c r="CM544" s="80"/>
      <c r="CN544" s="80"/>
      <c r="CO544" s="80"/>
      <c r="CP544" s="80"/>
      <c r="CQ544" s="80"/>
      <c r="CR544" s="80"/>
      <c r="CS544" s="80"/>
      <c r="CT544" s="80"/>
      <c r="CU544" s="80"/>
      <c r="CV544" s="80"/>
      <c r="CW544" s="80"/>
      <c r="CX544" s="80"/>
      <c r="CY544" s="80"/>
      <c r="CZ544" s="80"/>
    </row>
    <row r="545" spans="1:104" ht="12.75" customHeight="1" x14ac:dyDescent="0.2">
      <c r="A545" s="80"/>
      <c r="B545" s="80"/>
      <c r="C545" s="80"/>
      <c r="D545" s="80"/>
      <c r="E545" s="92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  <c r="CF545" s="80"/>
      <c r="CG545" s="80"/>
      <c r="CH545" s="80"/>
      <c r="CI545" s="80"/>
      <c r="CJ545" s="80"/>
      <c r="CK545" s="80"/>
      <c r="CL545" s="80"/>
      <c r="CM545" s="80"/>
      <c r="CN545" s="80"/>
      <c r="CO545" s="80"/>
      <c r="CP545" s="80"/>
      <c r="CQ545" s="80"/>
      <c r="CR545" s="80"/>
      <c r="CS545" s="80"/>
      <c r="CT545" s="80"/>
      <c r="CU545" s="80"/>
      <c r="CV545" s="80"/>
      <c r="CW545" s="80"/>
      <c r="CX545" s="80"/>
      <c r="CY545" s="80"/>
      <c r="CZ545" s="80"/>
    </row>
    <row r="546" spans="1:104" ht="12.75" customHeight="1" x14ac:dyDescent="0.2">
      <c r="A546" s="80"/>
      <c r="B546" s="80"/>
      <c r="C546" s="80"/>
      <c r="D546" s="80"/>
      <c r="E546" s="92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  <c r="CC546" s="80"/>
      <c r="CD546" s="80"/>
      <c r="CE546" s="80"/>
      <c r="CF546" s="80"/>
      <c r="CG546" s="80"/>
      <c r="CH546" s="80"/>
      <c r="CI546" s="80"/>
      <c r="CJ546" s="80"/>
      <c r="CK546" s="80"/>
      <c r="CL546" s="80"/>
      <c r="CM546" s="80"/>
      <c r="CN546" s="80"/>
      <c r="CO546" s="80"/>
      <c r="CP546" s="80"/>
      <c r="CQ546" s="80"/>
      <c r="CR546" s="80"/>
      <c r="CS546" s="80"/>
      <c r="CT546" s="80"/>
      <c r="CU546" s="80"/>
      <c r="CV546" s="80"/>
      <c r="CW546" s="80"/>
      <c r="CX546" s="80"/>
      <c r="CY546" s="80"/>
      <c r="CZ546" s="80"/>
    </row>
    <row r="547" spans="1:104" ht="12.75" customHeight="1" x14ac:dyDescent="0.2">
      <c r="A547" s="80"/>
      <c r="B547" s="80"/>
      <c r="C547" s="80"/>
      <c r="D547" s="80"/>
      <c r="E547" s="92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  <c r="CC547" s="80"/>
      <c r="CD547" s="80"/>
      <c r="CE547" s="80"/>
      <c r="CF547" s="80"/>
      <c r="CG547" s="80"/>
      <c r="CH547" s="80"/>
      <c r="CI547" s="80"/>
      <c r="CJ547" s="80"/>
      <c r="CK547" s="80"/>
      <c r="CL547" s="80"/>
      <c r="CM547" s="80"/>
      <c r="CN547" s="80"/>
      <c r="CO547" s="80"/>
      <c r="CP547" s="80"/>
      <c r="CQ547" s="80"/>
      <c r="CR547" s="80"/>
      <c r="CS547" s="80"/>
      <c r="CT547" s="80"/>
      <c r="CU547" s="80"/>
      <c r="CV547" s="80"/>
      <c r="CW547" s="80"/>
      <c r="CX547" s="80"/>
      <c r="CY547" s="80"/>
      <c r="CZ547" s="80"/>
    </row>
    <row r="548" spans="1:104" ht="12.75" customHeight="1" x14ac:dyDescent="0.2">
      <c r="A548" s="80"/>
      <c r="B548" s="80"/>
      <c r="C548" s="80"/>
      <c r="D548" s="80"/>
      <c r="E548" s="92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  <c r="CC548" s="80"/>
      <c r="CD548" s="80"/>
      <c r="CE548" s="80"/>
      <c r="CF548" s="80"/>
      <c r="CG548" s="80"/>
      <c r="CH548" s="80"/>
      <c r="CI548" s="80"/>
      <c r="CJ548" s="80"/>
      <c r="CK548" s="80"/>
      <c r="CL548" s="80"/>
      <c r="CM548" s="80"/>
      <c r="CN548" s="80"/>
      <c r="CO548" s="80"/>
      <c r="CP548" s="80"/>
      <c r="CQ548" s="80"/>
      <c r="CR548" s="80"/>
      <c r="CS548" s="80"/>
      <c r="CT548" s="80"/>
      <c r="CU548" s="80"/>
      <c r="CV548" s="80"/>
      <c r="CW548" s="80"/>
      <c r="CX548" s="80"/>
      <c r="CY548" s="80"/>
      <c r="CZ548" s="80"/>
    </row>
    <row r="549" spans="1:104" ht="12.75" customHeight="1" x14ac:dyDescent="0.2">
      <c r="A549" s="80"/>
      <c r="B549" s="80"/>
      <c r="C549" s="80"/>
      <c r="D549" s="80"/>
      <c r="E549" s="92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  <c r="CC549" s="80"/>
      <c r="CD549" s="80"/>
      <c r="CE549" s="80"/>
      <c r="CF549" s="80"/>
      <c r="CG549" s="80"/>
      <c r="CH549" s="80"/>
      <c r="CI549" s="80"/>
      <c r="CJ549" s="80"/>
      <c r="CK549" s="80"/>
      <c r="CL549" s="80"/>
      <c r="CM549" s="80"/>
      <c r="CN549" s="80"/>
      <c r="CO549" s="80"/>
      <c r="CP549" s="80"/>
      <c r="CQ549" s="80"/>
      <c r="CR549" s="80"/>
      <c r="CS549" s="80"/>
      <c r="CT549" s="80"/>
      <c r="CU549" s="80"/>
      <c r="CV549" s="80"/>
      <c r="CW549" s="80"/>
      <c r="CX549" s="80"/>
      <c r="CY549" s="80"/>
      <c r="CZ549" s="80"/>
    </row>
    <row r="550" spans="1:104" ht="12.75" customHeight="1" x14ac:dyDescent="0.2">
      <c r="A550" s="80"/>
      <c r="B550" s="80"/>
      <c r="C550" s="80"/>
      <c r="D550" s="80"/>
      <c r="E550" s="92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  <c r="CC550" s="80"/>
      <c r="CD550" s="80"/>
      <c r="CE550" s="80"/>
      <c r="CF550" s="80"/>
      <c r="CG550" s="80"/>
      <c r="CH550" s="80"/>
      <c r="CI550" s="80"/>
      <c r="CJ550" s="80"/>
      <c r="CK550" s="80"/>
      <c r="CL550" s="80"/>
      <c r="CM550" s="80"/>
      <c r="CN550" s="80"/>
      <c r="CO550" s="80"/>
      <c r="CP550" s="80"/>
      <c r="CQ550" s="80"/>
      <c r="CR550" s="80"/>
      <c r="CS550" s="80"/>
      <c r="CT550" s="80"/>
      <c r="CU550" s="80"/>
      <c r="CV550" s="80"/>
      <c r="CW550" s="80"/>
      <c r="CX550" s="80"/>
      <c r="CY550" s="80"/>
      <c r="CZ550" s="80"/>
    </row>
    <row r="551" spans="1:104" ht="12.75" customHeight="1" x14ac:dyDescent="0.2">
      <c r="A551" s="80"/>
      <c r="B551" s="80"/>
      <c r="C551" s="80"/>
      <c r="D551" s="80"/>
      <c r="E551" s="92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  <c r="CX551" s="80"/>
      <c r="CY551" s="80"/>
      <c r="CZ551" s="80"/>
    </row>
    <row r="552" spans="1:104" ht="12.75" customHeight="1" x14ac:dyDescent="0.2">
      <c r="A552" s="80"/>
      <c r="B552" s="80"/>
      <c r="C552" s="80"/>
      <c r="D552" s="80"/>
      <c r="E552" s="92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  <c r="CF552" s="80"/>
      <c r="CG552" s="80"/>
      <c r="CH552" s="80"/>
      <c r="CI552" s="80"/>
      <c r="CJ552" s="80"/>
      <c r="CK552" s="80"/>
      <c r="CL552" s="80"/>
      <c r="CM552" s="80"/>
      <c r="CN552" s="80"/>
      <c r="CO552" s="80"/>
      <c r="CP552" s="80"/>
      <c r="CQ552" s="80"/>
      <c r="CR552" s="80"/>
      <c r="CS552" s="80"/>
      <c r="CT552" s="80"/>
      <c r="CU552" s="80"/>
      <c r="CV552" s="80"/>
      <c r="CW552" s="80"/>
      <c r="CX552" s="80"/>
      <c r="CY552" s="80"/>
      <c r="CZ552" s="80"/>
    </row>
    <row r="553" spans="1:104" ht="12.75" customHeight="1" x14ac:dyDescent="0.2">
      <c r="A553" s="80"/>
      <c r="B553" s="80"/>
      <c r="C553" s="80"/>
      <c r="D553" s="80"/>
      <c r="E553" s="92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  <c r="CX553" s="80"/>
      <c r="CY553" s="80"/>
      <c r="CZ553" s="80"/>
    </row>
    <row r="554" spans="1:104" ht="12.75" customHeight="1" x14ac:dyDescent="0.2">
      <c r="A554" s="80"/>
      <c r="B554" s="80"/>
      <c r="C554" s="80"/>
      <c r="D554" s="80"/>
      <c r="E554" s="92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  <c r="CF554" s="80"/>
      <c r="CG554" s="80"/>
      <c r="CH554" s="80"/>
      <c r="CI554" s="80"/>
      <c r="CJ554" s="80"/>
      <c r="CK554" s="80"/>
      <c r="CL554" s="80"/>
      <c r="CM554" s="80"/>
      <c r="CN554" s="80"/>
      <c r="CO554" s="80"/>
      <c r="CP554" s="80"/>
      <c r="CQ554" s="80"/>
      <c r="CR554" s="80"/>
      <c r="CS554" s="80"/>
      <c r="CT554" s="80"/>
      <c r="CU554" s="80"/>
      <c r="CV554" s="80"/>
      <c r="CW554" s="80"/>
      <c r="CX554" s="80"/>
      <c r="CY554" s="80"/>
      <c r="CZ554" s="80"/>
    </row>
    <row r="555" spans="1:104" ht="12.75" customHeight="1" x14ac:dyDescent="0.2">
      <c r="A555" s="80"/>
      <c r="B555" s="80"/>
      <c r="C555" s="80"/>
      <c r="D555" s="80"/>
      <c r="E555" s="92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  <c r="CF555" s="80"/>
      <c r="CG555" s="80"/>
      <c r="CH555" s="80"/>
      <c r="CI555" s="80"/>
      <c r="CJ555" s="80"/>
      <c r="CK555" s="80"/>
      <c r="CL555" s="80"/>
      <c r="CM555" s="80"/>
      <c r="CN555" s="80"/>
      <c r="CO555" s="80"/>
      <c r="CP555" s="80"/>
      <c r="CQ555" s="80"/>
      <c r="CR555" s="80"/>
      <c r="CS555" s="80"/>
      <c r="CT555" s="80"/>
      <c r="CU555" s="80"/>
      <c r="CV555" s="80"/>
      <c r="CW555" s="80"/>
      <c r="CX555" s="80"/>
      <c r="CY555" s="80"/>
      <c r="CZ555" s="80"/>
    </row>
    <row r="556" spans="1:104" ht="12.75" customHeight="1" x14ac:dyDescent="0.2">
      <c r="A556" s="80"/>
      <c r="B556" s="80"/>
      <c r="C556" s="80"/>
      <c r="D556" s="80"/>
      <c r="E556" s="92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  <c r="CC556" s="80"/>
      <c r="CD556" s="80"/>
      <c r="CE556" s="80"/>
      <c r="CF556" s="80"/>
      <c r="CG556" s="80"/>
      <c r="CH556" s="80"/>
      <c r="CI556" s="80"/>
      <c r="CJ556" s="80"/>
      <c r="CK556" s="80"/>
      <c r="CL556" s="80"/>
      <c r="CM556" s="80"/>
      <c r="CN556" s="80"/>
      <c r="CO556" s="80"/>
      <c r="CP556" s="80"/>
      <c r="CQ556" s="80"/>
      <c r="CR556" s="80"/>
      <c r="CS556" s="80"/>
      <c r="CT556" s="80"/>
      <c r="CU556" s="80"/>
      <c r="CV556" s="80"/>
      <c r="CW556" s="80"/>
      <c r="CX556" s="80"/>
      <c r="CY556" s="80"/>
      <c r="CZ556" s="80"/>
    </row>
    <row r="557" spans="1:104" ht="12.75" customHeight="1" x14ac:dyDescent="0.2">
      <c r="A557" s="80"/>
      <c r="B557" s="80"/>
      <c r="C557" s="80"/>
      <c r="D557" s="80"/>
      <c r="E557" s="92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  <c r="CF557" s="80"/>
      <c r="CG557" s="80"/>
      <c r="CH557" s="80"/>
      <c r="CI557" s="80"/>
      <c r="CJ557" s="80"/>
      <c r="CK557" s="80"/>
      <c r="CL557" s="80"/>
      <c r="CM557" s="80"/>
      <c r="CN557" s="80"/>
      <c r="CO557" s="80"/>
      <c r="CP557" s="80"/>
      <c r="CQ557" s="80"/>
      <c r="CR557" s="80"/>
      <c r="CS557" s="80"/>
      <c r="CT557" s="80"/>
      <c r="CU557" s="80"/>
      <c r="CV557" s="80"/>
      <c r="CW557" s="80"/>
      <c r="CX557" s="80"/>
      <c r="CY557" s="80"/>
      <c r="CZ557" s="80"/>
    </row>
    <row r="558" spans="1:104" ht="12.75" customHeight="1" x14ac:dyDescent="0.2">
      <c r="A558" s="80"/>
      <c r="B558" s="80"/>
      <c r="C558" s="80"/>
      <c r="D558" s="80"/>
      <c r="E558" s="92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  <c r="CC558" s="80"/>
      <c r="CD558" s="80"/>
      <c r="CE558" s="80"/>
      <c r="CF558" s="80"/>
      <c r="CG558" s="80"/>
      <c r="CH558" s="80"/>
      <c r="CI558" s="80"/>
      <c r="CJ558" s="80"/>
      <c r="CK558" s="80"/>
      <c r="CL558" s="80"/>
      <c r="CM558" s="80"/>
      <c r="CN558" s="80"/>
      <c r="CO558" s="80"/>
      <c r="CP558" s="80"/>
      <c r="CQ558" s="80"/>
      <c r="CR558" s="80"/>
      <c r="CS558" s="80"/>
      <c r="CT558" s="80"/>
      <c r="CU558" s="80"/>
      <c r="CV558" s="80"/>
      <c r="CW558" s="80"/>
      <c r="CX558" s="80"/>
      <c r="CY558" s="80"/>
      <c r="CZ558" s="80"/>
    </row>
    <row r="559" spans="1:104" ht="12.75" customHeight="1" x14ac:dyDescent="0.2">
      <c r="A559" s="80"/>
      <c r="B559" s="80"/>
      <c r="C559" s="80"/>
      <c r="D559" s="80"/>
      <c r="E559" s="92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  <c r="CC559" s="80"/>
      <c r="CD559" s="80"/>
      <c r="CE559" s="80"/>
      <c r="CF559" s="80"/>
      <c r="CG559" s="80"/>
      <c r="CH559" s="80"/>
      <c r="CI559" s="80"/>
      <c r="CJ559" s="80"/>
      <c r="CK559" s="80"/>
      <c r="CL559" s="80"/>
      <c r="CM559" s="80"/>
      <c r="CN559" s="80"/>
      <c r="CO559" s="80"/>
      <c r="CP559" s="80"/>
      <c r="CQ559" s="80"/>
      <c r="CR559" s="80"/>
      <c r="CS559" s="80"/>
      <c r="CT559" s="80"/>
      <c r="CU559" s="80"/>
      <c r="CV559" s="80"/>
      <c r="CW559" s="80"/>
      <c r="CX559" s="80"/>
      <c r="CY559" s="80"/>
      <c r="CZ559" s="80"/>
    </row>
    <row r="560" spans="1:104" ht="12.75" customHeight="1" x14ac:dyDescent="0.2">
      <c r="A560" s="80"/>
      <c r="B560" s="80"/>
      <c r="C560" s="80"/>
      <c r="D560" s="80"/>
      <c r="E560" s="92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  <c r="CB560" s="80"/>
      <c r="CC560" s="80"/>
      <c r="CD560" s="80"/>
      <c r="CE560" s="80"/>
      <c r="CF560" s="80"/>
      <c r="CG560" s="80"/>
      <c r="CH560" s="80"/>
      <c r="CI560" s="80"/>
      <c r="CJ560" s="80"/>
      <c r="CK560" s="80"/>
      <c r="CL560" s="80"/>
      <c r="CM560" s="80"/>
      <c r="CN560" s="80"/>
      <c r="CO560" s="80"/>
      <c r="CP560" s="80"/>
      <c r="CQ560" s="80"/>
      <c r="CR560" s="80"/>
      <c r="CS560" s="80"/>
      <c r="CT560" s="80"/>
      <c r="CU560" s="80"/>
      <c r="CV560" s="80"/>
      <c r="CW560" s="80"/>
      <c r="CX560" s="80"/>
      <c r="CY560" s="80"/>
      <c r="CZ560" s="80"/>
    </row>
    <row r="561" spans="1:104" ht="12.75" customHeight="1" x14ac:dyDescent="0.2">
      <c r="A561" s="80"/>
      <c r="B561" s="80"/>
      <c r="C561" s="80"/>
      <c r="D561" s="80"/>
      <c r="E561" s="92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  <c r="CB561" s="80"/>
      <c r="CC561" s="80"/>
      <c r="CD561" s="80"/>
      <c r="CE561" s="80"/>
      <c r="CF561" s="80"/>
      <c r="CG561" s="80"/>
      <c r="CH561" s="80"/>
      <c r="CI561" s="80"/>
      <c r="CJ561" s="80"/>
      <c r="CK561" s="80"/>
      <c r="CL561" s="80"/>
      <c r="CM561" s="80"/>
      <c r="CN561" s="80"/>
      <c r="CO561" s="80"/>
      <c r="CP561" s="80"/>
      <c r="CQ561" s="80"/>
      <c r="CR561" s="80"/>
      <c r="CS561" s="80"/>
      <c r="CT561" s="80"/>
      <c r="CU561" s="80"/>
      <c r="CV561" s="80"/>
      <c r="CW561" s="80"/>
      <c r="CX561" s="80"/>
      <c r="CY561" s="80"/>
      <c r="CZ561" s="80"/>
    </row>
    <row r="562" spans="1:104" ht="12.75" customHeight="1" x14ac:dyDescent="0.2">
      <c r="A562" s="80"/>
      <c r="B562" s="80"/>
      <c r="C562" s="80"/>
      <c r="D562" s="80"/>
      <c r="E562" s="92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  <c r="CB562" s="80"/>
      <c r="CC562" s="80"/>
      <c r="CD562" s="80"/>
      <c r="CE562" s="80"/>
      <c r="CF562" s="80"/>
      <c r="CG562" s="80"/>
      <c r="CH562" s="80"/>
      <c r="CI562" s="80"/>
      <c r="CJ562" s="80"/>
      <c r="CK562" s="80"/>
      <c r="CL562" s="80"/>
      <c r="CM562" s="80"/>
      <c r="CN562" s="80"/>
      <c r="CO562" s="80"/>
      <c r="CP562" s="80"/>
      <c r="CQ562" s="80"/>
      <c r="CR562" s="80"/>
      <c r="CS562" s="80"/>
      <c r="CT562" s="80"/>
      <c r="CU562" s="80"/>
      <c r="CV562" s="80"/>
      <c r="CW562" s="80"/>
      <c r="CX562" s="80"/>
      <c r="CY562" s="80"/>
      <c r="CZ562" s="80"/>
    </row>
    <row r="563" spans="1:104" ht="12.75" customHeight="1" x14ac:dyDescent="0.2">
      <c r="A563" s="80"/>
      <c r="B563" s="80"/>
      <c r="C563" s="80"/>
      <c r="D563" s="80"/>
      <c r="E563" s="92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  <c r="CB563" s="80"/>
      <c r="CC563" s="80"/>
      <c r="CD563" s="80"/>
      <c r="CE563" s="80"/>
      <c r="CF563" s="80"/>
      <c r="CG563" s="80"/>
      <c r="CH563" s="80"/>
      <c r="CI563" s="80"/>
      <c r="CJ563" s="80"/>
      <c r="CK563" s="80"/>
      <c r="CL563" s="80"/>
      <c r="CM563" s="80"/>
      <c r="CN563" s="80"/>
      <c r="CO563" s="80"/>
      <c r="CP563" s="80"/>
      <c r="CQ563" s="80"/>
      <c r="CR563" s="80"/>
      <c r="CS563" s="80"/>
      <c r="CT563" s="80"/>
      <c r="CU563" s="80"/>
      <c r="CV563" s="80"/>
      <c r="CW563" s="80"/>
      <c r="CX563" s="80"/>
      <c r="CY563" s="80"/>
      <c r="CZ563" s="80"/>
    </row>
    <row r="564" spans="1:104" ht="12.75" customHeight="1" x14ac:dyDescent="0.2">
      <c r="A564" s="80"/>
      <c r="B564" s="80"/>
      <c r="C564" s="80"/>
      <c r="D564" s="80"/>
      <c r="E564" s="92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  <c r="CB564" s="80"/>
      <c r="CC564" s="80"/>
      <c r="CD564" s="80"/>
      <c r="CE564" s="80"/>
      <c r="CF564" s="80"/>
      <c r="CG564" s="80"/>
      <c r="CH564" s="80"/>
      <c r="CI564" s="80"/>
      <c r="CJ564" s="80"/>
      <c r="CK564" s="80"/>
      <c r="CL564" s="80"/>
      <c r="CM564" s="80"/>
      <c r="CN564" s="80"/>
      <c r="CO564" s="80"/>
      <c r="CP564" s="80"/>
      <c r="CQ564" s="80"/>
      <c r="CR564" s="80"/>
      <c r="CS564" s="80"/>
      <c r="CT564" s="80"/>
      <c r="CU564" s="80"/>
      <c r="CV564" s="80"/>
      <c r="CW564" s="80"/>
      <c r="CX564" s="80"/>
      <c r="CY564" s="80"/>
      <c r="CZ564" s="80"/>
    </row>
    <row r="565" spans="1:104" ht="12.75" customHeight="1" x14ac:dyDescent="0.2">
      <c r="A565" s="80"/>
      <c r="B565" s="80"/>
      <c r="C565" s="80"/>
      <c r="D565" s="80"/>
      <c r="E565" s="92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  <c r="CB565" s="80"/>
      <c r="CC565" s="80"/>
      <c r="CD565" s="80"/>
      <c r="CE565" s="80"/>
      <c r="CF565" s="80"/>
      <c r="CG565" s="80"/>
      <c r="CH565" s="80"/>
      <c r="CI565" s="80"/>
      <c r="CJ565" s="80"/>
      <c r="CK565" s="80"/>
      <c r="CL565" s="80"/>
      <c r="CM565" s="80"/>
      <c r="CN565" s="80"/>
      <c r="CO565" s="80"/>
      <c r="CP565" s="80"/>
      <c r="CQ565" s="80"/>
      <c r="CR565" s="80"/>
      <c r="CS565" s="80"/>
      <c r="CT565" s="80"/>
      <c r="CU565" s="80"/>
      <c r="CV565" s="80"/>
      <c r="CW565" s="80"/>
      <c r="CX565" s="80"/>
      <c r="CY565" s="80"/>
      <c r="CZ565" s="80"/>
    </row>
    <row r="566" spans="1:104" ht="12.75" customHeight="1" x14ac:dyDescent="0.2">
      <c r="A566" s="80"/>
      <c r="B566" s="80"/>
      <c r="C566" s="80"/>
      <c r="D566" s="80"/>
      <c r="E566" s="92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  <c r="CC566" s="80"/>
      <c r="CD566" s="80"/>
      <c r="CE566" s="80"/>
      <c r="CF566" s="80"/>
      <c r="CG566" s="80"/>
      <c r="CH566" s="80"/>
      <c r="CI566" s="80"/>
      <c r="CJ566" s="80"/>
      <c r="CK566" s="80"/>
      <c r="CL566" s="80"/>
      <c r="CM566" s="80"/>
      <c r="CN566" s="80"/>
      <c r="CO566" s="80"/>
      <c r="CP566" s="80"/>
      <c r="CQ566" s="80"/>
      <c r="CR566" s="80"/>
      <c r="CS566" s="80"/>
      <c r="CT566" s="80"/>
      <c r="CU566" s="80"/>
      <c r="CV566" s="80"/>
      <c r="CW566" s="80"/>
      <c r="CX566" s="80"/>
      <c r="CY566" s="80"/>
      <c r="CZ566" s="80"/>
    </row>
    <row r="567" spans="1:104" ht="12.75" customHeight="1" x14ac:dyDescent="0.2">
      <c r="A567" s="80"/>
      <c r="B567" s="80"/>
      <c r="C567" s="80"/>
      <c r="D567" s="80"/>
      <c r="E567" s="92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  <c r="CB567" s="80"/>
      <c r="CC567" s="80"/>
      <c r="CD567" s="80"/>
      <c r="CE567" s="80"/>
      <c r="CF567" s="80"/>
      <c r="CG567" s="80"/>
      <c r="CH567" s="80"/>
      <c r="CI567" s="80"/>
      <c r="CJ567" s="80"/>
      <c r="CK567" s="80"/>
      <c r="CL567" s="80"/>
      <c r="CM567" s="80"/>
      <c r="CN567" s="80"/>
      <c r="CO567" s="80"/>
      <c r="CP567" s="80"/>
      <c r="CQ567" s="80"/>
      <c r="CR567" s="80"/>
      <c r="CS567" s="80"/>
      <c r="CT567" s="80"/>
      <c r="CU567" s="80"/>
      <c r="CV567" s="80"/>
      <c r="CW567" s="80"/>
      <c r="CX567" s="80"/>
      <c r="CY567" s="80"/>
      <c r="CZ567" s="80"/>
    </row>
    <row r="568" spans="1:104" ht="12.75" customHeight="1" x14ac:dyDescent="0.2">
      <c r="A568" s="80"/>
      <c r="B568" s="80"/>
      <c r="C568" s="80"/>
      <c r="D568" s="80"/>
      <c r="E568" s="92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  <c r="CB568" s="80"/>
      <c r="CC568" s="80"/>
      <c r="CD568" s="80"/>
      <c r="CE568" s="80"/>
      <c r="CF568" s="80"/>
      <c r="CG568" s="80"/>
      <c r="CH568" s="80"/>
      <c r="CI568" s="80"/>
      <c r="CJ568" s="80"/>
      <c r="CK568" s="80"/>
      <c r="CL568" s="80"/>
      <c r="CM568" s="80"/>
      <c r="CN568" s="80"/>
      <c r="CO568" s="80"/>
      <c r="CP568" s="80"/>
      <c r="CQ568" s="80"/>
      <c r="CR568" s="80"/>
      <c r="CS568" s="80"/>
      <c r="CT568" s="80"/>
      <c r="CU568" s="80"/>
      <c r="CV568" s="80"/>
      <c r="CW568" s="80"/>
      <c r="CX568" s="80"/>
      <c r="CY568" s="80"/>
      <c r="CZ568" s="80"/>
    </row>
    <row r="569" spans="1:104" ht="12.75" customHeight="1" x14ac:dyDescent="0.2">
      <c r="A569" s="80"/>
      <c r="B569" s="80"/>
      <c r="C569" s="80"/>
      <c r="D569" s="80"/>
      <c r="E569" s="92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  <c r="CB569" s="80"/>
      <c r="CC569" s="80"/>
      <c r="CD569" s="80"/>
      <c r="CE569" s="80"/>
      <c r="CF569" s="80"/>
      <c r="CG569" s="80"/>
      <c r="CH569" s="80"/>
      <c r="CI569" s="80"/>
      <c r="CJ569" s="80"/>
      <c r="CK569" s="80"/>
      <c r="CL569" s="80"/>
      <c r="CM569" s="80"/>
      <c r="CN569" s="80"/>
      <c r="CO569" s="80"/>
      <c r="CP569" s="80"/>
      <c r="CQ569" s="80"/>
      <c r="CR569" s="80"/>
      <c r="CS569" s="80"/>
      <c r="CT569" s="80"/>
      <c r="CU569" s="80"/>
      <c r="CV569" s="80"/>
      <c r="CW569" s="80"/>
      <c r="CX569" s="80"/>
      <c r="CY569" s="80"/>
      <c r="CZ569" s="80"/>
    </row>
    <row r="570" spans="1:104" ht="12.75" customHeight="1" x14ac:dyDescent="0.2">
      <c r="A570" s="80"/>
      <c r="B570" s="80"/>
      <c r="C570" s="80"/>
      <c r="D570" s="80"/>
      <c r="E570" s="92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  <c r="CB570" s="80"/>
      <c r="CC570" s="80"/>
      <c r="CD570" s="80"/>
      <c r="CE570" s="80"/>
      <c r="CF570" s="80"/>
      <c r="CG570" s="80"/>
      <c r="CH570" s="80"/>
      <c r="CI570" s="80"/>
      <c r="CJ570" s="80"/>
      <c r="CK570" s="80"/>
      <c r="CL570" s="80"/>
      <c r="CM570" s="80"/>
      <c r="CN570" s="80"/>
      <c r="CO570" s="80"/>
      <c r="CP570" s="80"/>
      <c r="CQ570" s="80"/>
      <c r="CR570" s="80"/>
      <c r="CS570" s="80"/>
      <c r="CT570" s="80"/>
      <c r="CU570" s="80"/>
      <c r="CV570" s="80"/>
      <c r="CW570" s="80"/>
      <c r="CX570" s="80"/>
      <c r="CY570" s="80"/>
      <c r="CZ570" s="80"/>
    </row>
    <row r="571" spans="1:104" ht="12.75" customHeight="1" x14ac:dyDescent="0.2">
      <c r="A571" s="80"/>
      <c r="B571" s="80"/>
      <c r="C571" s="80"/>
      <c r="D571" s="80"/>
      <c r="E571" s="92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  <c r="CC571" s="80"/>
      <c r="CD571" s="80"/>
      <c r="CE571" s="80"/>
      <c r="CF571" s="80"/>
      <c r="CG571" s="80"/>
      <c r="CH571" s="80"/>
      <c r="CI571" s="80"/>
      <c r="CJ571" s="80"/>
      <c r="CK571" s="80"/>
      <c r="CL571" s="80"/>
      <c r="CM571" s="80"/>
      <c r="CN571" s="80"/>
      <c r="CO571" s="80"/>
      <c r="CP571" s="80"/>
      <c r="CQ571" s="80"/>
      <c r="CR571" s="80"/>
      <c r="CS571" s="80"/>
      <c r="CT571" s="80"/>
      <c r="CU571" s="80"/>
      <c r="CV571" s="80"/>
      <c r="CW571" s="80"/>
      <c r="CX571" s="80"/>
      <c r="CY571" s="80"/>
      <c r="CZ571" s="80"/>
    </row>
    <row r="572" spans="1:104" ht="12.75" customHeight="1" x14ac:dyDescent="0.2">
      <c r="A572" s="80"/>
      <c r="B572" s="80"/>
      <c r="C572" s="80"/>
      <c r="D572" s="80"/>
      <c r="E572" s="92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  <c r="CB572" s="80"/>
      <c r="CC572" s="80"/>
      <c r="CD572" s="80"/>
      <c r="CE572" s="80"/>
      <c r="CF572" s="80"/>
      <c r="CG572" s="80"/>
      <c r="CH572" s="80"/>
      <c r="CI572" s="80"/>
      <c r="CJ572" s="80"/>
      <c r="CK572" s="80"/>
      <c r="CL572" s="80"/>
      <c r="CM572" s="80"/>
      <c r="CN572" s="80"/>
      <c r="CO572" s="80"/>
      <c r="CP572" s="80"/>
      <c r="CQ572" s="80"/>
      <c r="CR572" s="80"/>
      <c r="CS572" s="80"/>
      <c r="CT572" s="80"/>
      <c r="CU572" s="80"/>
      <c r="CV572" s="80"/>
      <c r="CW572" s="80"/>
      <c r="CX572" s="80"/>
      <c r="CY572" s="80"/>
      <c r="CZ572" s="80"/>
    </row>
    <row r="573" spans="1:104" ht="12.75" customHeight="1" x14ac:dyDescent="0.2">
      <c r="A573" s="80"/>
      <c r="B573" s="80"/>
      <c r="C573" s="80"/>
      <c r="D573" s="80"/>
      <c r="E573" s="92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  <c r="CB573" s="80"/>
      <c r="CC573" s="80"/>
      <c r="CD573" s="80"/>
      <c r="CE573" s="80"/>
      <c r="CF573" s="80"/>
      <c r="CG573" s="80"/>
      <c r="CH573" s="80"/>
      <c r="CI573" s="80"/>
      <c r="CJ573" s="80"/>
      <c r="CK573" s="80"/>
      <c r="CL573" s="80"/>
      <c r="CM573" s="80"/>
      <c r="CN573" s="80"/>
      <c r="CO573" s="80"/>
      <c r="CP573" s="80"/>
      <c r="CQ573" s="80"/>
      <c r="CR573" s="80"/>
      <c r="CS573" s="80"/>
      <c r="CT573" s="80"/>
      <c r="CU573" s="80"/>
      <c r="CV573" s="80"/>
      <c r="CW573" s="80"/>
      <c r="CX573" s="80"/>
      <c r="CY573" s="80"/>
      <c r="CZ573" s="80"/>
    </row>
    <row r="574" spans="1:104" ht="12.75" customHeight="1" x14ac:dyDescent="0.2">
      <c r="A574" s="80"/>
      <c r="B574" s="80"/>
      <c r="C574" s="80"/>
      <c r="D574" s="80"/>
      <c r="E574" s="92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  <c r="CB574" s="80"/>
      <c r="CC574" s="80"/>
      <c r="CD574" s="80"/>
      <c r="CE574" s="80"/>
      <c r="CF574" s="80"/>
      <c r="CG574" s="80"/>
      <c r="CH574" s="80"/>
      <c r="CI574" s="80"/>
      <c r="CJ574" s="80"/>
      <c r="CK574" s="80"/>
      <c r="CL574" s="80"/>
      <c r="CM574" s="80"/>
      <c r="CN574" s="80"/>
      <c r="CO574" s="80"/>
      <c r="CP574" s="80"/>
      <c r="CQ574" s="80"/>
      <c r="CR574" s="80"/>
      <c r="CS574" s="80"/>
      <c r="CT574" s="80"/>
      <c r="CU574" s="80"/>
      <c r="CV574" s="80"/>
      <c r="CW574" s="80"/>
      <c r="CX574" s="80"/>
      <c r="CY574" s="80"/>
      <c r="CZ574" s="80"/>
    </row>
    <row r="575" spans="1:104" ht="12.75" customHeight="1" x14ac:dyDescent="0.2">
      <c r="A575" s="80"/>
      <c r="B575" s="80"/>
      <c r="C575" s="80"/>
      <c r="D575" s="80"/>
      <c r="E575" s="92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  <c r="CB575" s="80"/>
      <c r="CC575" s="80"/>
      <c r="CD575" s="80"/>
      <c r="CE575" s="80"/>
      <c r="CF575" s="80"/>
      <c r="CG575" s="80"/>
      <c r="CH575" s="80"/>
      <c r="CI575" s="80"/>
      <c r="CJ575" s="80"/>
      <c r="CK575" s="80"/>
      <c r="CL575" s="80"/>
      <c r="CM575" s="80"/>
      <c r="CN575" s="80"/>
      <c r="CO575" s="80"/>
      <c r="CP575" s="80"/>
      <c r="CQ575" s="80"/>
      <c r="CR575" s="80"/>
      <c r="CS575" s="80"/>
      <c r="CT575" s="80"/>
      <c r="CU575" s="80"/>
      <c r="CV575" s="80"/>
      <c r="CW575" s="80"/>
      <c r="CX575" s="80"/>
      <c r="CY575" s="80"/>
      <c r="CZ575" s="80"/>
    </row>
    <row r="576" spans="1:104" ht="12.75" customHeight="1" x14ac:dyDescent="0.2">
      <c r="A576" s="80"/>
      <c r="B576" s="80"/>
      <c r="C576" s="80"/>
      <c r="D576" s="80"/>
      <c r="E576" s="92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  <c r="CB576" s="80"/>
      <c r="CC576" s="80"/>
      <c r="CD576" s="80"/>
      <c r="CE576" s="80"/>
      <c r="CF576" s="80"/>
      <c r="CG576" s="80"/>
      <c r="CH576" s="80"/>
      <c r="CI576" s="80"/>
      <c r="CJ576" s="80"/>
      <c r="CK576" s="80"/>
      <c r="CL576" s="80"/>
      <c r="CM576" s="80"/>
      <c r="CN576" s="80"/>
      <c r="CO576" s="80"/>
      <c r="CP576" s="80"/>
      <c r="CQ576" s="80"/>
      <c r="CR576" s="80"/>
      <c r="CS576" s="80"/>
      <c r="CT576" s="80"/>
      <c r="CU576" s="80"/>
      <c r="CV576" s="80"/>
      <c r="CW576" s="80"/>
      <c r="CX576" s="80"/>
      <c r="CY576" s="80"/>
      <c r="CZ576" s="80"/>
    </row>
    <row r="577" spans="1:104" ht="12.75" customHeight="1" x14ac:dyDescent="0.2">
      <c r="A577" s="80"/>
      <c r="B577" s="80"/>
      <c r="C577" s="80"/>
      <c r="D577" s="80"/>
      <c r="E577" s="92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  <c r="CB577" s="80"/>
      <c r="CC577" s="80"/>
      <c r="CD577" s="80"/>
      <c r="CE577" s="80"/>
      <c r="CF577" s="80"/>
      <c r="CG577" s="80"/>
      <c r="CH577" s="80"/>
      <c r="CI577" s="80"/>
      <c r="CJ577" s="80"/>
      <c r="CK577" s="80"/>
      <c r="CL577" s="80"/>
      <c r="CM577" s="80"/>
      <c r="CN577" s="80"/>
      <c r="CO577" s="80"/>
      <c r="CP577" s="80"/>
      <c r="CQ577" s="80"/>
      <c r="CR577" s="80"/>
      <c r="CS577" s="80"/>
      <c r="CT577" s="80"/>
      <c r="CU577" s="80"/>
      <c r="CV577" s="80"/>
      <c r="CW577" s="80"/>
      <c r="CX577" s="80"/>
      <c r="CY577" s="80"/>
      <c r="CZ577" s="80"/>
    </row>
    <row r="578" spans="1:104" ht="12.75" customHeight="1" x14ac:dyDescent="0.2">
      <c r="A578" s="80"/>
      <c r="B578" s="80"/>
      <c r="C578" s="80"/>
      <c r="D578" s="80"/>
      <c r="E578" s="92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  <c r="CB578" s="80"/>
      <c r="CC578" s="80"/>
      <c r="CD578" s="80"/>
      <c r="CE578" s="80"/>
      <c r="CF578" s="80"/>
      <c r="CG578" s="80"/>
      <c r="CH578" s="80"/>
      <c r="CI578" s="80"/>
      <c r="CJ578" s="80"/>
      <c r="CK578" s="80"/>
      <c r="CL578" s="80"/>
      <c r="CM578" s="80"/>
      <c r="CN578" s="80"/>
      <c r="CO578" s="80"/>
      <c r="CP578" s="80"/>
      <c r="CQ578" s="80"/>
      <c r="CR578" s="80"/>
      <c r="CS578" s="80"/>
      <c r="CT578" s="80"/>
      <c r="CU578" s="80"/>
      <c r="CV578" s="80"/>
      <c r="CW578" s="80"/>
      <c r="CX578" s="80"/>
      <c r="CY578" s="80"/>
      <c r="CZ578" s="80"/>
    </row>
    <row r="579" spans="1:104" ht="12.75" customHeight="1" x14ac:dyDescent="0.2">
      <c r="A579" s="80"/>
      <c r="B579" s="80"/>
      <c r="C579" s="80"/>
      <c r="D579" s="80"/>
      <c r="E579" s="92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  <c r="CB579" s="80"/>
      <c r="CC579" s="80"/>
      <c r="CD579" s="80"/>
      <c r="CE579" s="80"/>
      <c r="CF579" s="80"/>
      <c r="CG579" s="80"/>
      <c r="CH579" s="80"/>
      <c r="CI579" s="80"/>
      <c r="CJ579" s="80"/>
      <c r="CK579" s="80"/>
      <c r="CL579" s="80"/>
      <c r="CM579" s="80"/>
      <c r="CN579" s="80"/>
      <c r="CO579" s="80"/>
      <c r="CP579" s="80"/>
      <c r="CQ579" s="80"/>
      <c r="CR579" s="80"/>
      <c r="CS579" s="80"/>
      <c r="CT579" s="80"/>
      <c r="CU579" s="80"/>
      <c r="CV579" s="80"/>
      <c r="CW579" s="80"/>
      <c r="CX579" s="80"/>
      <c r="CY579" s="80"/>
      <c r="CZ579" s="80"/>
    </row>
    <row r="580" spans="1:104" ht="12.75" customHeight="1" x14ac:dyDescent="0.2">
      <c r="A580" s="80"/>
      <c r="B580" s="80"/>
      <c r="C580" s="80"/>
      <c r="D580" s="80"/>
      <c r="E580" s="92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  <c r="CB580" s="80"/>
      <c r="CC580" s="80"/>
      <c r="CD580" s="80"/>
      <c r="CE580" s="80"/>
      <c r="CF580" s="80"/>
      <c r="CG580" s="80"/>
      <c r="CH580" s="80"/>
      <c r="CI580" s="80"/>
      <c r="CJ580" s="80"/>
      <c r="CK580" s="80"/>
      <c r="CL580" s="80"/>
      <c r="CM580" s="80"/>
      <c r="CN580" s="80"/>
      <c r="CO580" s="80"/>
      <c r="CP580" s="80"/>
      <c r="CQ580" s="80"/>
      <c r="CR580" s="80"/>
      <c r="CS580" s="80"/>
      <c r="CT580" s="80"/>
      <c r="CU580" s="80"/>
      <c r="CV580" s="80"/>
      <c r="CW580" s="80"/>
      <c r="CX580" s="80"/>
      <c r="CY580" s="80"/>
      <c r="CZ580" s="80"/>
    </row>
    <row r="581" spans="1:104" ht="12.75" customHeight="1" x14ac:dyDescent="0.2">
      <c r="A581" s="80"/>
      <c r="B581" s="80"/>
      <c r="C581" s="80"/>
      <c r="D581" s="80"/>
      <c r="E581" s="92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  <c r="CB581" s="80"/>
      <c r="CC581" s="80"/>
      <c r="CD581" s="80"/>
      <c r="CE581" s="80"/>
      <c r="CF581" s="80"/>
      <c r="CG581" s="80"/>
      <c r="CH581" s="80"/>
      <c r="CI581" s="80"/>
      <c r="CJ581" s="80"/>
      <c r="CK581" s="80"/>
      <c r="CL581" s="80"/>
      <c r="CM581" s="80"/>
      <c r="CN581" s="80"/>
      <c r="CO581" s="80"/>
      <c r="CP581" s="80"/>
      <c r="CQ581" s="80"/>
      <c r="CR581" s="80"/>
      <c r="CS581" s="80"/>
      <c r="CT581" s="80"/>
      <c r="CU581" s="80"/>
      <c r="CV581" s="80"/>
      <c r="CW581" s="80"/>
      <c r="CX581" s="80"/>
      <c r="CY581" s="80"/>
      <c r="CZ581" s="80"/>
    </row>
    <row r="582" spans="1:104" ht="12.75" customHeight="1" x14ac:dyDescent="0.2">
      <c r="A582" s="80"/>
      <c r="B582" s="80"/>
      <c r="C582" s="80"/>
      <c r="D582" s="80"/>
      <c r="E582" s="92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  <c r="CB582" s="80"/>
      <c r="CC582" s="80"/>
      <c r="CD582" s="80"/>
      <c r="CE582" s="80"/>
      <c r="CF582" s="80"/>
      <c r="CG582" s="80"/>
      <c r="CH582" s="80"/>
      <c r="CI582" s="80"/>
      <c r="CJ582" s="80"/>
      <c r="CK582" s="80"/>
      <c r="CL582" s="80"/>
      <c r="CM582" s="80"/>
      <c r="CN582" s="80"/>
      <c r="CO582" s="80"/>
      <c r="CP582" s="80"/>
      <c r="CQ582" s="80"/>
      <c r="CR582" s="80"/>
      <c r="CS582" s="80"/>
      <c r="CT582" s="80"/>
      <c r="CU582" s="80"/>
      <c r="CV582" s="80"/>
      <c r="CW582" s="80"/>
      <c r="CX582" s="80"/>
      <c r="CY582" s="80"/>
      <c r="CZ582" s="80"/>
    </row>
    <row r="583" spans="1:104" ht="12.75" customHeight="1" x14ac:dyDescent="0.2">
      <c r="A583" s="80"/>
      <c r="B583" s="80"/>
      <c r="C583" s="80"/>
      <c r="D583" s="80"/>
      <c r="E583" s="92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  <c r="CB583" s="80"/>
      <c r="CC583" s="80"/>
      <c r="CD583" s="80"/>
      <c r="CE583" s="80"/>
      <c r="CF583" s="80"/>
      <c r="CG583" s="80"/>
      <c r="CH583" s="80"/>
      <c r="CI583" s="80"/>
      <c r="CJ583" s="80"/>
      <c r="CK583" s="80"/>
      <c r="CL583" s="80"/>
      <c r="CM583" s="80"/>
      <c r="CN583" s="80"/>
      <c r="CO583" s="80"/>
      <c r="CP583" s="80"/>
      <c r="CQ583" s="80"/>
      <c r="CR583" s="80"/>
      <c r="CS583" s="80"/>
      <c r="CT583" s="80"/>
      <c r="CU583" s="80"/>
      <c r="CV583" s="80"/>
      <c r="CW583" s="80"/>
      <c r="CX583" s="80"/>
      <c r="CY583" s="80"/>
      <c r="CZ583" s="80"/>
    </row>
    <row r="584" spans="1:104" ht="12.75" customHeight="1" x14ac:dyDescent="0.2">
      <c r="A584" s="80"/>
      <c r="B584" s="80"/>
      <c r="C584" s="80"/>
      <c r="D584" s="80"/>
      <c r="E584" s="92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  <c r="CB584" s="80"/>
      <c r="CC584" s="80"/>
      <c r="CD584" s="80"/>
      <c r="CE584" s="80"/>
      <c r="CF584" s="80"/>
      <c r="CG584" s="80"/>
      <c r="CH584" s="80"/>
      <c r="CI584" s="80"/>
      <c r="CJ584" s="80"/>
      <c r="CK584" s="80"/>
      <c r="CL584" s="80"/>
      <c r="CM584" s="80"/>
      <c r="CN584" s="80"/>
      <c r="CO584" s="80"/>
      <c r="CP584" s="80"/>
      <c r="CQ584" s="80"/>
      <c r="CR584" s="80"/>
      <c r="CS584" s="80"/>
      <c r="CT584" s="80"/>
      <c r="CU584" s="80"/>
      <c r="CV584" s="80"/>
      <c r="CW584" s="80"/>
      <c r="CX584" s="80"/>
      <c r="CY584" s="80"/>
      <c r="CZ584" s="80"/>
    </row>
    <row r="585" spans="1:104" ht="12.75" customHeight="1" x14ac:dyDescent="0.2">
      <c r="A585" s="80"/>
      <c r="B585" s="80"/>
      <c r="C585" s="80"/>
      <c r="D585" s="80"/>
      <c r="E585" s="92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  <c r="CB585" s="80"/>
      <c r="CC585" s="80"/>
      <c r="CD585" s="80"/>
      <c r="CE585" s="80"/>
      <c r="CF585" s="80"/>
      <c r="CG585" s="80"/>
      <c r="CH585" s="80"/>
      <c r="CI585" s="80"/>
      <c r="CJ585" s="80"/>
      <c r="CK585" s="80"/>
      <c r="CL585" s="80"/>
      <c r="CM585" s="80"/>
      <c r="CN585" s="80"/>
      <c r="CO585" s="80"/>
      <c r="CP585" s="80"/>
      <c r="CQ585" s="80"/>
      <c r="CR585" s="80"/>
      <c r="CS585" s="80"/>
      <c r="CT585" s="80"/>
      <c r="CU585" s="80"/>
      <c r="CV585" s="80"/>
      <c r="CW585" s="80"/>
      <c r="CX585" s="80"/>
      <c r="CY585" s="80"/>
      <c r="CZ585" s="80"/>
    </row>
    <row r="586" spans="1:104" ht="12.75" customHeight="1" x14ac:dyDescent="0.2">
      <c r="A586" s="80"/>
      <c r="B586" s="80"/>
      <c r="C586" s="80"/>
      <c r="D586" s="80"/>
      <c r="E586" s="92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  <c r="CB586" s="80"/>
      <c r="CC586" s="80"/>
      <c r="CD586" s="80"/>
      <c r="CE586" s="80"/>
      <c r="CF586" s="80"/>
      <c r="CG586" s="80"/>
      <c r="CH586" s="80"/>
      <c r="CI586" s="80"/>
      <c r="CJ586" s="80"/>
      <c r="CK586" s="80"/>
      <c r="CL586" s="80"/>
      <c r="CM586" s="80"/>
      <c r="CN586" s="80"/>
      <c r="CO586" s="80"/>
      <c r="CP586" s="80"/>
      <c r="CQ586" s="80"/>
      <c r="CR586" s="80"/>
      <c r="CS586" s="80"/>
      <c r="CT586" s="80"/>
      <c r="CU586" s="80"/>
      <c r="CV586" s="80"/>
      <c r="CW586" s="80"/>
      <c r="CX586" s="80"/>
      <c r="CY586" s="80"/>
      <c r="CZ586" s="80"/>
    </row>
    <row r="587" spans="1:104" ht="12.75" customHeight="1" x14ac:dyDescent="0.2">
      <c r="A587" s="80"/>
      <c r="B587" s="80"/>
      <c r="C587" s="80"/>
      <c r="D587" s="80"/>
      <c r="E587" s="92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  <c r="CC587" s="80"/>
      <c r="CD587" s="80"/>
      <c r="CE587" s="80"/>
      <c r="CF587" s="80"/>
      <c r="CG587" s="80"/>
      <c r="CH587" s="80"/>
      <c r="CI587" s="80"/>
      <c r="CJ587" s="80"/>
      <c r="CK587" s="80"/>
      <c r="CL587" s="80"/>
      <c r="CM587" s="80"/>
      <c r="CN587" s="80"/>
      <c r="CO587" s="80"/>
      <c r="CP587" s="80"/>
      <c r="CQ587" s="80"/>
      <c r="CR587" s="80"/>
      <c r="CS587" s="80"/>
      <c r="CT587" s="80"/>
      <c r="CU587" s="80"/>
      <c r="CV587" s="80"/>
      <c r="CW587" s="80"/>
      <c r="CX587" s="80"/>
      <c r="CY587" s="80"/>
      <c r="CZ587" s="80"/>
    </row>
    <row r="588" spans="1:104" ht="12.75" customHeight="1" x14ac:dyDescent="0.2">
      <c r="A588" s="80"/>
      <c r="B588" s="80"/>
      <c r="C588" s="80"/>
      <c r="D588" s="80"/>
      <c r="E588" s="92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  <c r="CB588" s="80"/>
      <c r="CC588" s="80"/>
      <c r="CD588" s="80"/>
      <c r="CE588" s="80"/>
      <c r="CF588" s="80"/>
      <c r="CG588" s="80"/>
      <c r="CH588" s="80"/>
      <c r="CI588" s="80"/>
      <c r="CJ588" s="80"/>
      <c r="CK588" s="80"/>
      <c r="CL588" s="80"/>
      <c r="CM588" s="80"/>
      <c r="CN588" s="80"/>
      <c r="CO588" s="80"/>
      <c r="CP588" s="80"/>
      <c r="CQ588" s="80"/>
      <c r="CR588" s="80"/>
      <c r="CS588" s="80"/>
      <c r="CT588" s="80"/>
      <c r="CU588" s="80"/>
      <c r="CV588" s="80"/>
      <c r="CW588" s="80"/>
      <c r="CX588" s="80"/>
      <c r="CY588" s="80"/>
      <c r="CZ588" s="80"/>
    </row>
    <row r="589" spans="1:104" ht="12.75" customHeight="1" x14ac:dyDescent="0.2">
      <c r="A589" s="80"/>
      <c r="B589" s="80"/>
      <c r="C589" s="80"/>
      <c r="D589" s="80"/>
      <c r="E589" s="92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  <c r="CC589" s="80"/>
      <c r="CD589" s="80"/>
      <c r="CE589" s="80"/>
      <c r="CF589" s="80"/>
      <c r="CG589" s="80"/>
      <c r="CH589" s="80"/>
      <c r="CI589" s="80"/>
      <c r="CJ589" s="80"/>
      <c r="CK589" s="80"/>
      <c r="CL589" s="80"/>
      <c r="CM589" s="80"/>
      <c r="CN589" s="80"/>
      <c r="CO589" s="80"/>
      <c r="CP589" s="80"/>
      <c r="CQ589" s="80"/>
      <c r="CR589" s="80"/>
      <c r="CS589" s="80"/>
      <c r="CT589" s="80"/>
      <c r="CU589" s="80"/>
      <c r="CV589" s="80"/>
      <c r="CW589" s="80"/>
      <c r="CX589" s="80"/>
      <c r="CY589" s="80"/>
      <c r="CZ589" s="80"/>
    </row>
    <row r="590" spans="1:104" ht="12.75" customHeight="1" x14ac:dyDescent="0.2">
      <c r="A590" s="80"/>
      <c r="B590" s="80"/>
      <c r="C590" s="80"/>
      <c r="D590" s="80"/>
      <c r="E590" s="92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  <c r="CB590" s="80"/>
      <c r="CC590" s="80"/>
      <c r="CD590" s="80"/>
      <c r="CE590" s="80"/>
      <c r="CF590" s="80"/>
      <c r="CG590" s="80"/>
      <c r="CH590" s="80"/>
      <c r="CI590" s="80"/>
      <c r="CJ590" s="80"/>
      <c r="CK590" s="80"/>
      <c r="CL590" s="80"/>
      <c r="CM590" s="80"/>
      <c r="CN590" s="80"/>
      <c r="CO590" s="80"/>
      <c r="CP590" s="80"/>
      <c r="CQ590" s="80"/>
      <c r="CR590" s="80"/>
      <c r="CS590" s="80"/>
      <c r="CT590" s="80"/>
      <c r="CU590" s="80"/>
      <c r="CV590" s="80"/>
      <c r="CW590" s="80"/>
      <c r="CX590" s="80"/>
      <c r="CY590" s="80"/>
      <c r="CZ590" s="80"/>
    </row>
    <row r="591" spans="1:104" ht="12.75" customHeight="1" x14ac:dyDescent="0.2">
      <c r="A591" s="80"/>
      <c r="B591" s="80"/>
      <c r="C591" s="80"/>
      <c r="D591" s="80"/>
      <c r="E591" s="92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  <c r="CB591" s="80"/>
      <c r="CC591" s="80"/>
      <c r="CD591" s="80"/>
      <c r="CE591" s="80"/>
      <c r="CF591" s="80"/>
      <c r="CG591" s="80"/>
      <c r="CH591" s="80"/>
      <c r="CI591" s="80"/>
      <c r="CJ591" s="80"/>
      <c r="CK591" s="80"/>
      <c r="CL591" s="80"/>
      <c r="CM591" s="80"/>
      <c r="CN591" s="80"/>
      <c r="CO591" s="80"/>
      <c r="CP591" s="80"/>
      <c r="CQ591" s="80"/>
      <c r="CR591" s="80"/>
      <c r="CS591" s="80"/>
      <c r="CT591" s="80"/>
      <c r="CU591" s="80"/>
      <c r="CV591" s="80"/>
      <c r="CW591" s="80"/>
      <c r="CX591" s="80"/>
      <c r="CY591" s="80"/>
      <c r="CZ591" s="80"/>
    </row>
    <row r="592" spans="1:104" ht="12.75" customHeight="1" x14ac:dyDescent="0.2">
      <c r="A592" s="80"/>
      <c r="B592" s="80"/>
      <c r="C592" s="80"/>
      <c r="D592" s="80"/>
      <c r="E592" s="92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  <c r="CB592" s="80"/>
      <c r="CC592" s="80"/>
      <c r="CD592" s="80"/>
      <c r="CE592" s="80"/>
      <c r="CF592" s="80"/>
      <c r="CG592" s="80"/>
      <c r="CH592" s="80"/>
      <c r="CI592" s="80"/>
      <c r="CJ592" s="80"/>
      <c r="CK592" s="80"/>
      <c r="CL592" s="80"/>
      <c r="CM592" s="80"/>
      <c r="CN592" s="80"/>
      <c r="CO592" s="80"/>
      <c r="CP592" s="80"/>
      <c r="CQ592" s="80"/>
      <c r="CR592" s="80"/>
      <c r="CS592" s="80"/>
      <c r="CT592" s="80"/>
      <c r="CU592" s="80"/>
      <c r="CV592" s="80"/>
      <c r="CW592" s="80"/>
      <c r="CX592" s="80"/>
      <c r="CY592" s="80"/>
      <c r="CZ592" s="80"/>
    </row>
    <row r="593" spans="1:104" ht="12.75" customHeight="1" x14ac:dyDescent="0.2">
      <c r="A593" s="80"/>
      <c r="B593" s="80"/>
      <c r="C593" s="80"/>
      <c r="D593" s="80"/>
      <c r="E593" s="92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  <c r="CB593" s="80"/>
      <c r="CC593" s="80"/>
      <c r="CD593" s="80"/>
      <c r="CE593" s="80"/>
      <c r="CF593" s="80"/>
      <c r="CG593" s="80"/>
      <c r="CH593" s="80"/>
      <c r="CI593" s="80"/>
      <c r="CJ593" s="80"/>
      <c r="CK593" s="80"/>
      <c r="CL593" s="80"/>
      <c r="CM593" s="80"/>
      <c r="CN593" s="80"/>
      <c r="CO593" s="80"/>
      <c r="CP593" s="80"/>
      <c r="CQ593" s="80"/>
      <c r="CR593" s="80"/>
      <c r="CS593" s="80"/>
      <c r="CT593" s="80"/>
      <c r="CU593" s="80"/>
      <c r="CV593" s="80"/>
      <c r="CW593" s="80"/>
      <c r="CX593" s="80"/>
      <c r="CY593" s="80"/>
      <c r="CZ593" s="80"/>
    </row>
    <row r="594" spans="1:104" ht="12.75" customHeight="1" x14ac:dyDescent="0.2">
      <c r="A594" s="80"/>
      <c r="B594" s="80"/>
      <c r="C594" s="80"/>
      <c r="D594" s="80"/>
      <c r="E594" s="92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  <c r="CB594" s="80"/>
      <c r="CC594" s="80"/>
      <c r="CD594" s="80"/>
      <c r="CE594" s="80"/>
      <c r="CF594" s="80"/>
      <c r="CG594" s="80"/>
      <c r="CH594" s="80"/>
      <c r="CI594" s="80"/>
      <c r="CJ594" s="80"/>
      <c r="CK594" s="80"/>
      <c r="CL594" s="80"/>
      <c r="CM594" s="80"/>
      <c r="CN594" s="80"/>
      <c r="CO594" s="80"/>
      <c r="CP594" s="80"/>
      <c r="CQ594" s="80"/>
      <c r="CR594" s="80"/>
      <c r="CS594" s="80"/>
      <c r="CT594" s="80"/>
      <c r="CU594" s="80"/>
      <c r="CV594" s="80"/>
      <c r="CW594" s="80"/>
      <c r="CX594" s="80"/>
      <c r="CY594" s="80"/>
      <c r="CZ594" s="80"/>
    </row>
    <row r="595" spans="1:104" ht="12.75" customHeight="1" x14ac:dyDescent="0.2">
      <c r="A595" s="80"/>
      <c r="B595" s="80"/>
      <c r="C595" s="80"/>
      <c r="D595" s="80"/>
      <c r="E595" s="92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  <c r="CB595" s="80"/>
      <c r="CC595" s="80"/>
      <c r="CD595" s="80"/>
      <c r="CE595" s="80"/>
      <c r="CF595" s="80"/>
      <c r="CG595" s="80"/>
      <c r="CH595" s="80"/>
      <c r="CI595" s="80"/>
      <c r="CJ595" s="80"/>
      <c r="CK595" s="80"/>
      <c r="CL595" s="80"/>
      <c r="CM595" s="80"/>
      <c r="CN595" s="80"/>
      <c r="CO595" s="80"/>
      <c r="CP595" s="80"/>
      <c r="CQ595" s="80"/>
      <c r="CR595" s="80"/>
      <c r="CS595" s="80"/>
      <c r="CT595" s="80"/>
      <c r="CU595" s="80"/>
      <c r="CV595" s="80"/>
      <c r="CW595" s="80"/>
      <c r="CX595" s="80"/>
      <c r="CY595" s="80"/>
      <c r="CZ595" s="80"/>
    </row>
    <row r="596" spans="1:104" ht="12.75" customHeight="1" x14ac:dyDescent="0.2">
      <c r="A596" s="80"/>
      <c r="B596" s="80"/>
      <c r="C596" s="80"/>
      <c r="D596" s="80"/>
      <c r="E596" s="92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  <c r="CC596" s="80"/>
      <c r="CD596" s="80"/>
      <c r="CE596" s="80"/>
      <c r="CF596" s="80"/>
      <c r="CG596" s="80"/>
      <c r="CH596" s="80"/>
      <c r="CI596" s="80"/>
      <c r="CJ596" s="80"/>
      <c r="CK596" s="80"/>
      <c r="CL596" s="80"/>
      <c r="CM596" s="80"/>
      <c r="CN596" s="80"/>
      <c r="CO596" s="80"/>
      <c r="CP596" s="80"/>
      <c r="CQ596" s="80"/>
      <c r="CR596" s="80"/>
      <c r="CS596" s="80"/>
      <c r="CT596" s="80"/>
      <c r="CU596" s="80"/>
      <c r="CV596" s="80"/>
      <c r="CW596" s="80"/>
      <c r="CX596" s="80"/>
      <c r="CY596" s="80"/>
      <c r="CZ596" s="80"/>
    </row>
    <row r="597" spans="1:104" ht="12.75" customHeight="1" x14ac:dyDescent="0.2">
      <c r="A597" s="80"/>
      <c r="B597" s="80"/>
      <c r="C597" s="80"/>
      <c r="D597" s="80"/>
      <c r="E597" s="92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  <c r="CB597" s="80"/>
      <c r="CC597" s="80"/>
      <c r="CD597" s="80"/>
      <c r="CE597" s="80"/>
      <c r="CF597" s="80"/>
      <c r="CG597" s="80"/>
      <c r="CH597" s="80"/>
      <c r="CI597" s="80"/>
      <c r="CJ597" s="80"/>
      <c r="CK597" s="80"/>
      <c r="CL597" s="80"/>
      <c r="CM597" s="80"/>
      <c r="CN597" s="80"/>
      <c r="CO597" s="80"/>
      <c r="CP597" s="80"/>
      <c r="CQ597" s="80"/>
      <c r="CR597" s="80"/>
      <c r="CS597" s="80"/>
      <c r="CT597" s="80"/>
      <c r="CU597" s="80"/>
      <c r="CV597" s="80"/>
      <c r="CW597" s="80"/>
      <c r="CX597" s="80"/>
      <c r="CY597" s="80"/>
      <c r="CZ597" s="80"/>
    </row>
    <row r="598" spans="1:104" ht="12.75" customHeight="1" x14ac:dyDescent="0.2">
      <c r="A598" s="80"/>
      <c r="B598" s="80"/>
      <c r="C598" s="80"/>
      <c r="D598" s="80"/>
      <c r="E598" s="92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  <c r="CB598" s="80"/>
      <c r="CC598" s="80"/>
      <c r="CD598" s="80"/>
      <c r="CE598" s="80"/>
      <c r="CF598" s="80"/>
      <c r="CG598" s="80"/>
      <c r="CH598" s="80"/>
      <c r="CI598" s="80"/>
      <c r="CJ598" s="80"/>
      <c r="CK598" s="80"/>
      <c r="CL598" s="80"/>
      <c r="CM598" s="80"/>
      <c r="CN598" s="80"/>
      <c r="CO598" s="80"/>
      <c r="CP598" s="80"/>
      <c r="CQ598" s="80"/>
      <c r="CR598" s="80"/>
      <c r="CS598" s="80"/>
      <c r="CT598" s="80"/>
      <c r="CU598" s="80"/>
      <c r="CV598" s="80"/>
      <c r="CW598" s="80"/>
      <c r="CX598" s="80"/>
      <c r="CY598" s="80"/>
      <c r="CZ598" s="80"/>
    </row>
    <row r="599" spans="1:104" ht="12.75" customHeight="1" x14ac:dyDescent="0.2">
      <c r="A599" s="80"/>
      <c r="B599" s="80"/>
      <c r="C599" s="80"/>
      <c r="D599" s="80"/>
      <c r="E599" s="92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  <c r="CB599" s="80"/>
      <c r="CC599" s="80"/>
      <c r="CD599" s="80"/>
      <c r="CE599" s="80"/>
      <c r="CF599" s="80"/>
      <c r="CG599" s="80"/>
      <c r="CH599" s="80"/>
      <c r="CI599" s="80"/>
      <c r="CJ599" s="80"/>
      <c r="CK599" s="80"/>
      <c r="CL599" s="80"/>
      <c r="CM599" s="80"/>
      <c r="CN599" s="80"/>
      <c r="CO599" s="80"/>
      <c r="CP599" s="80"/>
      <c r="CQ599" s="80"/>
      <c r="CR599" s="80"/>
      <c r="CS599" s="80"/>
      <c r="CT599" s="80"/>
      <c r="CU599" s="80"/>
      <c r="CV599" s="80"/>
      <c r="CW599" s="80"/>
      <c r="CX599" s="80"/>
      <c r="CY599" s="80"/>
      <c r="CZ599" s="80"/>
    </row>
    <row r="600" spans="1:104" ht="12.75" customHeight="1" x14ac:dyDescent="0.2">
      <c r="A600" s="80"/>
      <c r="B600" s="80"/>
      <c r="C600" s="80"/>
      <c r="D600" s="80"/>
      <c r="E600" s="92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  <c r="CB600" s="80"/>
      <c r="CC600" s="80"/>
      <c r="CD600" s="80"/>
      <c r="CE600" s="80"/>
      <c r="CF600" s="80"/>
      <c r="CG600" s="80"/>
      <c r="CH600" s="80"/>
      <c r="CI600" s="80"/>
      <c r="CJ600" s="80"/>
      <c r="CK600" s="80"/>
      <c r="CL600" s="80"/>
      <c r="CM600" s="80"/>
      <c r="CN600" s="80"/>
      <c r="CO600" s="80"/>
      <c r="CP600" s="80"/>
      <c r="CQ600" s="80"/>
      <c r="CR600" s="80"/>
      <c r="CS600" s="80"/>
      <c r="CT600" s="80"/>
      <c r="CU600" s="80"/>
      <c r="CV600" s="80"/>
      <c r="CW600" s="80"/>
      <c r="CX600" s="80"/>
      <c r="CY600" s="80"/>
      <c r="CZ600" s="80"/>
    </row>
    <row r="601" spans="1:104" ht="12.75" customHeight="1" x14ac:dyDescent="0.2">
      <c r="A601" s="80"/>
      <c r="B601" s="80"/>
      <c r="C601" s="80"/>
      <c r="D601" s="80"/>
      <c r="E601" s="92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  <c r="CB601" s="80"/>
      <c r="CC601" s="80"/>
      <c r="CD601" s="80"/>
      <c r="CE601" s="80"/>
      <c r="CF601" s="80"/>
      <c r="CG601" s="80"/>
      <c r="CH601" s="80"/>
      <c r="CI601" s="80"/>
      <c r="CJ601" s="80"/>
      <c r="CK601" s="80"/>
      <c r="CL601" s="80"/>
      <c r="CM601" s="80"/>
      <c r="CN601" s="80"/>
      <c r="CO601" s="80"/>
      <c r="CP601" s="80"/>
      <c r="CQ601" s="80"/>
      <c r="CR601" s="80"/>
      <c r="CS601" s="80"/>
      <c r="CT601" s="80"/>
      <c r="CU601" s="80"/>
      <c r="CV601" s="80"/>
      <c r="CW601" s="80"/>
      <c r="CX601" s="80"/>
      <c r="CY601" s="80"/>
      <c r="CZ601" s="80"/>
    </row>
    <row r="602" spans="1:104" ht="12.75" customHeight="1" x14ac:dyDescent="0.2">
      <c r="A602" s="80"/>
      <c r="B602" s="80"/>
      <c r="C602" s="80"/>
      <c r="D602" s="80"/>
      <c r="E602" s="92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  <c r="CB602" s="80"/>
      <c r="CC602" s="80"/>
      <c r="CD602" s="80"/>
      <c r="CE602" s="80"/>
      <c r="CF602" s="80"/>
      <c r="CG602" s="80"/>
      <c r="CH602" s="80"/>
      <c r="CI602" s="80"/>
      <c r="CJ602" s="80"/>
      <c r="CK602" s="80"/>
      <c r="CL602" s="80"/>
      <c r="CM602" s="80"/>
      <c r="CN602" s="80"/>
      <c r="CO602" s="80"/>
      <c r="CP602" s="80"/>
      <c r="CQ602" s="80"/>
      <c r="CR602" s="80"/>
      <c r="CS602" s="80"/>
      <c r="CT602" s="80"/>
      <c r="CU602" s="80"/>
      <c r="CV602" s="80"/>
      <c r="CW602" s="80"/>
      <c r="CX602" s="80"/>
      <c r="CY602" s="80"/>
      <c r="CZ602" s="80"/>
    </row>
    <row r="603" spans="1:104" ht="12.75" customHeight="1" x14ac:dyDescent="0.2">
      <c r="A603" s="80"/>
      <c r="B603" s="80"/>
      <c r="C603" s="80"/>
      <c r="D603" s="80"/>
      <c r="E603" s="92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  <c r="CB603" s="80"/>
      <c r="CC603" s="80"/>
      <c r="CD603" s="80"/>
      <c r="CE603" s="80"/>
      <c r="CF603" s="80"/>
      <c r="CG603" s="80"/>
      <c r="CH603" s="80"/>
      <c r="CI603" s="80"/>
      <c r="CJ603" s="80"/>
      <c r="CK603" s="80"/>
      <c r="CL603" s="80"/>
      <c r="CM603" s="80"/>
      <c r="CN603" s="80"/>
      <c r="CO603" s="80"/>
      <c r="CP603" s="80"/>
      <c r="CQ603" s="80"/>
      <c r="CR603" s="80"/>
      <c r="CS603" s="80"/>
      <c r="CT603" s="80"/>
      <c r="CU603" s="80"/>
      <c r="CV603" s="80"/>
      <c r="CW603" s="80"/>
      <c r="CX603" s="80"/>
      <c r="CY603" s="80"/>
      <c r="CZ603" s="80"/>
    </row>
    <row r="604" spans="1:104" ht="12.75" customHeight="1" x14ac:dyDescent="0.2">
      <c r="A604" s="80"/>
      <c r="B604" s="80"/>
      <c r="C604" s="80"/>
      <c r="D604" s="80"/>
      <c r="E604" s="92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  <c r="CB604" s="80"/>
      <c r="CC604" s="80"/>
      <c r="CD604" s="80"/>
      <c r="CE604" s="80"/>
      <c r="CF604" s="80"/>
      <c r="CG604" s="80"/>
      <c r="CH604" s="80"/>
      <c r="CI604" s="80"/>
      <c r="CJ604" s="80"/>
      <c r="CK604" s="80"/>
      <c r="CL604" s="80"/>
      <c r="CM604" s="80"/>
      <c r="CN604" s="80"/>
      <c r="CO604" s="80"/>
      <c r="CP604" s="80"/>
      <c r="CQ604" s="80"/>
      <c r="CR604" s="80"/>
      <c r="CS604" s="80"/>
      <c r="CT604" s="80"/>
      <c r="CU604" s="80"/>
      <c r="CV604" s="80"/>
      <c r="CW604" s="80"/>
      <c r="CX604" s="80"/>
      <c r="CY604" s="80"/>
      <c r="CZ604" s="80"/>
    </row>
    <row r="605" spans="1:104" ht="12.75" customHeight="1" x14ac:dyDescent="0.2">
      <c r="A605" s="80"/>
      <c r="B605" s="80"/>
      <c r="C605" s="80"/>
      <c r="D605" s="80"/>
      <c r="E605" s="92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  <c r="CB605" s="80"/>
      <c r="CC605" s="80"/>
      <c r="CD605" s="80"/>
      <c r="CE605" s="80"/>
      <c r="CF605" s="80"/>
      <c r="CG605" s="80"/>
      <c r="CH605" s="80"/>
      <c r="CI605" s="80"/>
      <c r="CJ605" s="80"/>
      <c r="CK605" s="80"/>
      <c r="CL605" s="80"/>
      <c r="CM605" s="80"/>
      <c r="CN605" s="80"/>
      <c r="CO605" s="80"/>
      <c r="CP605" s="80"/>
      <c r="CQ605" s="80"/>
      <c r="CR605" s="80"/>
      <c r="CS605" s="80"/>
      <c r="CT605" s="80"/>
      <c r="CU605" s="80"/>
      <c r="CV605" s="80"/>
      <c r="CW605" s="80"/>
      <c r="CX605" s="80"/>
      <c r="CY605" s="80"/>
      <c r="CZ605" s="80"/>
    </row>
    <row r="606" spans="1:104" ht="12.75" customHeight="1" x14ac:dyDescent="0.2">
      <c r="A606" s="80"/>
      <c r="B606" s="80"/>
      <c r="C606" s="80"/>
      <c r="D606" s="80"/>
      <c r="E606" s="92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  <c r="CB606" s="80"/>
      <c r="CC606" s="80"/>
      <c r="CD606" s="80"/>
      <c r="CE606" s="80"/>
      <c r="CF606" s="80"/>
      <c r="CG606" s="80"/>
      <c r="CH606" s="80"/>
      <c r="CI606" s="80"/>
      <c r="CJ606" s="80"/>
      <c r="CK606" s="80"/>
      <c r="CL606" s="80"/>
      <c r="CM606" s="80"/>
      <c r="CN606" s="80"/>
      <c r="CO606" s="80"/>
      <c r="CP606" s="80"/>
      <c r="CQ606" s="80"/>
      <c r="CR606" s="80"/>
      <c r="CS606" s="80"/>
      <c r="CT606" s="80"/>
      <c r="CU606" s="80"/>
      <c r="CV606" s="80"/>
      <c r="CW606" s="80"/>
      <c r="CX606" s="80"/>
      <c r="CY606" s="80"/>
      <c r="CZ606" s="80"/>
    </row>
    <row r="607" spans="1:104" ht="12.75" customHeight="1" x14ac:dyDescent="0.2">
      <c r="A607" s="80"/>
      <c r="B607" s="80"/>
      <c r="C607" s="80"/>
      <c r="D607" s="80"/>
      <c r="E607" s="92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  <c r="CC607" s="80"/>
      <c r="CD607" s="80"/>
      <c r="CE607" s="80"/>
      <c r="CF607" s="80"/>
      <c r="CG607" s="80"/>
      <c r="CH607" s="80"/>
      <c r="CI607" s="80"/>
      <c r="CJ607" s="80"/>
      <c r="CK607" s="80"/>
      <c r="CL607" s="80"/>
      <c r="CM607" s="80"/>
      <c r="CN607" s="80"/>
      <c r="CO607" s="80"/>
      <c r="CP607" s="80"/>
      <c r="CQ607" s="80"/>
      <c r="CR607" s="80"/>
      <c r="CS607" s="80"/>
      <c r="CT607" s="80"/>
      <c r="CU607" s="80"/>
      <c r="CV607" s="80"/>
      <c r="CW607" s="80"/>
      <c r="CX607" s="80"/>
      <c r="CY607" s="80"/>
      <c r="CZ607" s="80"/>
    </row>
    <row r="608" spans="1:104" ht="12.75" customHeight="1" x14ac:dyDescent="0.2">
      <c r="A608" s="80"/>
      <c r="B608" s="80"/>
      <c r="C608" s="80"/>
      <c r="D608" s="80"/>
      <c r="E608" s="92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  <c r="CC608" s="80"/>
      <c r="CD608" s="80"/>
      <c r="CE608" s="80"/>
      <c r="CF608" s="80"/>
      <c r="CG608" s="80"/>
      <c r="CH608" s="80"/>
      <c r="CI608" s="80"/>
      <c r="CJ608" s="80"/>
      <c r="CK608" s="80"/>
      <c r="CL608" s="80"/>
      <c r="CM608" s="80"/>
      <c r="CN608" s="80"/>
      <c r="CO608" s="80"/>
      <c r="CP608" s="80"/>
      <c r="CQ608" s="80"/>
      <c r="CR608" s="80"/>
      <c r="CS608" s="80"/>
      <c r="CT608" s="80"/>
      <c r="CU608" s="80"/>
      <c r="CV608" s="80"/>
      <c r="CW608" s="80"/>
      <c r="CX608" s="80"/>
      <c r="CY608" s="80"/>
      <c r="CZ608" s="80"/>
    </row>
    <row r="609" spans="1:104" ht="12.75" customHeight="1" x14ac:dyDescent="0.2">
      <c r="A609" s="80"/>
      <c r="B609" s="80"/>
      <c r="C609" s="80"/>
      <c r="D609" s="80"/>
      <c r="E609" s="92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  <c r="CC609" s="80"/>
      <c r="CD609" s="80"/>
      <c r="CE609" s="80"/>
      <c r="CF609" s="80"/>
      <c r="CG609" s="80"/>
      <c r="CH609" s="80"/>
      <c r="CI609" s="80"/>
      <c r="CJ609" s="80"/>
      <c r="CK609" s="80"/>
      <c r="CL609" s="80"/>
      <c r="CM609" s="80"/>
      <c r="CN609" s="80"/>
      <c r="CO609" s="80"/>
      <c r="CP609" s="80"/>
      <c r="CQ609" s="80"/>
      <c r="CR609" s="80"/>
      <c r="CS609" s="80"/>
      <c r="CT609" s="80"/>
      <c r="CU609" s="80"/>
      <c r="CV609" s="80"/>
      <c r="CW609" s="80"/>
      <c r="CX609" s="80"/>
      <c r="CY609" s="80"/>
      <c r="CZ609" s="80"/>
    </row>
    <row r="610" spans="1:104" ht="12.75" customHeight="1" x14ac:dyDescent="0.2">
      <c r="A610" s="80"/>
      <c r="B610" s="80"/>
      <c r="C610" s="80"/>
      <c r="D610" s="80"/>
      <c r="E610" s="92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  <c r="CB610" s="80"/>
      <c r="CC610" s="80"/>
      <c r="CD610" s="80"/>
      <c r="CE610" s="80"/>
      <c r="CF610" s="80"/>
      <c r="CG610" s="80"/>
      <c r="CH610" s="80"/>
      <c r="CI610" s="80"/>
      <c r="CJ610" s="80"/>
      <c r="CK610" s="80"/>
      <c r="CL610" s="80"/>
      <c r="CM610" s="80"/>
      <c r="CN610" s="80"/>
      <c r="CO610" s="80"/>
      <c r="CP610" s="80"/>
      <c r="CQ610" s="80"/>
      <c r="CR610" s="80"/>
      <c r="CS610" s="80"/>
      <c r="CT610" s="80"/>
      <c r="CU610" s="80"/>
      <c r="CV610" s="80"/>
      <c r="CW610" s="80"/>
      <c r="CX610" s="80"/>
      <c r="CY610" s="80"/>
      <c r="CZ610" s="80"/>
    </row>
    <row r="611" spans="1:104" ht="12.75" customHeight="1" x14ac:dyDescent="0.2">
      <c r="A611" s="80"/>
      <c r="B611" s="80"/>
      <c r="C611" s="80"/>
      <c r="D611" s="80"/>
      <c r="E611" s="92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  <c r="CX611" s="80"/>
      <c r="CY611" s="80"/>
      <c r="CZ611" s="80"/>
    </row>
    <row r="612" spans="1:104" ht="12.75" customHeight="1" x14ac:dyDescent="0.2">
      <c r="A612" s="80"/>
      <c r="B612" s="80"/>
      <c r="C612" s="80"/>
      <c r="D612" s="80"/>
      <c r="E612" s="92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  <c r="CB612" s="80"/>
      <c r="CC612" s="80"/>
      <c r="CD612" s="80"/>
      <c r="CE612" s="80"/>
      <c r="CF612" s="80"/>
      <c r="CG612" s="80"/>
      <c r="CH612" s="80"/>
      <c r="CI612" s="80"/>
      <c r="CJ612" s="80"/>
      <c r="CK612" s="80"/>
      <c r="CL612" s="80"/>
      <c r="CM612" s="80"/>
      <c r="CN612" s="80"/>
      <c r="CO612" s="80"/>
      <c r="CP612" s="80"/>
      <c r="CQ612" s="80"/>
      <c r="CR612" s="80"/>
      <c r="CS612" s="80"/>
      <c r="CT612" s="80"/>
      <c r="CU612" s="80"/>
      <c r="CV612" s="80"/>
      <c r="CW612" s="80"/>
      <c r="CX612" s="80"/>
      <c r="CY612" s="80"/>
      <c r="CZ612" s="80"/>
    </row>
    <row r="613" spans="1:104" ht="12.75" customHeight="1" x14ac:dyDescent="0.2">
      <c r="A613" s="80"/>
      <c r="B613" s="80"/>
      <c r="C613" s="80"/>
      <c r="D613" s="80"/>
      <c r="E613" s="92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  <c r="CC613" s="80"/>
      <c r="CD613" s="80"/>
      <c r="CE613" s="80"/>
      <c r="CF613" s="80"/>
      <c r="CG613" s="80"/>
      <c r="CH613" s="80"/>
      <c r="CI613" s="80"/>
      <c r="CJ613" s="80"/>
      <c r="CK613" s="80"/>
      <c r="CL613" s="80"/>
      <c r="CM613" s="80"/>
      <c r="CN613" s="80"/>
      <c r="CO613" s="80"/>
      <c r="CP613" s="80"/>
      <c r="CQ613" s="80"/>
      <c r="CR613" s="80"/>
      <c r="CS613" s="80"/>
      <c r="CT613" s="80"/>
      <c r="CU613" s="80"/>
      <c r="CV613" s="80"/>
      <c r="CW613" s="80"/>
      <c r="CX613" s="80"/>
      <c r="CY613" s="80"/>
      <c r="CZ613" s="80"/>
    </row>
    <row r="614" spans="1:104" ht="12.75" customHeight="1" x14ac:dyDescent="0.2">
      <c r="A614" s="80"/>
      <c r="B614" s="80"/>
      <c r="C614" s="80"/>
      <c r="D614" s="80"/>
      <c r="E614" s="92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  <c r="CC614" s="80"/>
      <c r="CD614" s="80"/>
      <c r="CE614" s="80"/>
      <c r="CF614" s="80"/>
      <c r="CG614" s="80"/>
      <c r="CH614" s="80"/>
      <c r="CI614" s="80"/>
      <c r="CJ614" s="80"/>
      <c r="CK614" s="80"/>
      <c r="CL614" s="80"/>
      <c r="CM614" s="80"/>
      <c r="CN614" s="80"/>
      <c r="CO614" s="80"/>
      <c r="CP614" s="80"/>
      <c r="CQ614" s="80"/>
      <c r="CR614" s="80"/>
      <c r="CS614" s="80"/>
      <c r="CT614" s="80"/>
      <c r="CU614" s="80"/>
      <c r="CV614" s="80"/>
      <c r="CW614" s="80"/>
      <c r="CX614" s="80"/>
      <c r="CY614" s="80"/>
      <c r="CZ614" s="80"/>
    </row>
    <row r="615" spans="1:104" ht="12.75" customHeight="1" x14ac:dyDescent="0.2">
      <c r="A615" s="80"/>
      <c r="B615" s="80"/>
      <c r="C615" s="80"/>
      <c r="D615" s="80"/>
      <c r="E615" s="92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  <c r="CC615" s="80"/>
      <c r="CD615" s="80"/>
      <c r="CE615" s="80"/>
      <c r="CF615" s="80"/>
      <c r="CG615" s="80"/>
      <c r="CH615" s="80"/>
      <c r="CI615" s="80"/>
      <c r="CJ615" s="80"/>
      <c r="CK615" s="80"/>
      <c r="CL615" s="80"/>
      <c r="CM615" s="80"/>
      <c r="CN615" s="80"/>
      <c r="CO615" s="80"/>
      <c r="CP615" s="80"/>
      <c r="CQ615" s="80"/>
      <c r="CR615" s="80"/>
      <c r="CS615" s="80"/>
      <c r="CT615" s="80"/>
      <c r="CU615" s="80"/>
      <c r="CV615" s="80"/>
      <c r="CW615" s="80"/>
      <c r="CX615" s="80"/>
      <c r="CY615" s="80"/>
      <c r="CZ615" s="80"/>
    </row>
    <row r="616" spans="1:104" ht="12.75" customHeight="1" x14ac:dyDescent="0.2">
      <c r="A616" s="80"/>
      <c r="B616" s="80"/>
      <c r="C616" s="80"/>
      <c r="D616" s="80"/>
      <c r="E616" s="92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  <c r="CB616" s="80"/>
      <c r="CC616" s="80"/>
      <c r="CD616" s="80"/>
      <c r="CE616" s="80"/>
      <c r="CF616" s="80"/>
      <c r="CG616" s="80"/>
      <c r="CH616" s="80"/>
      <c r="CI616" s="80"/>
      <c r="CJ616" s="80"/>
      <c r="CK616" s="80"/>
      <c r="CL616" s="80"/>
      <c r="CM616" s="80"/>
      <c r="CN616" s="80"/>
      <c r="CO616" s="80"/>
      <c r="CP616" s="80"/>
      <c r="CQ616" s="80"/>
      <c r="CR616" s="80"/>
      <c r="CS616" s="80"/>
      <c r="CT616" s="80"/>
      <c r="CU616" s="80"/>
      <c r="CV616" s="80"/>
      <c r="CW616" s="80"/>
      <c r="CX616" s="80"/>
      <c r="CY616" s="80"/>
      <c r="CZ616" s="80"/>
    </row>
    <row r="617" spans="1:104" ht="12.75" customHeight="1" x14ac:dyDescent="0.2">
      <c r="A617" s="80"/>
      <c r="B617" s="80"/>
      <c r="C617" s="80"/>
      <c r="D617" s="80"/>
      <c r="E617" s="92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  <c r="CB617" s="80"/>
      <c r="CC617" s="80"/>
      <c r="CD617" s="80"/>
      <c r="CE617" s="80"/>
      <c r="CF617" s="80"/>
      <c r="CG617" s="80"/>
      <c r="CH617" s="80"/>
      <c r="CI617" s="80"/>
      <c r="CJ617" s="80"/>
      <c r="CK617" s="80"/>
      <c r="CL617" s="80"/>
      <c r="CM617" s="80"/>
      <c r="CN617" s="80"/>
      <c r="CO617" s="80"/>
      <c r="CP617" s="80"/>
      <c r="CQ617" s="80"/>
      <c r="CR617" s="80"/>
      <c r="CS617" s="80"/>
      <c r="CT617" s="80"/>
      <c r="CU617" s="80"/>
      <c r="CV617" s="80"/>
      <c r="CW617" s="80"/>
      <c r="CX617" s="80"/>
      <c r="CY617" s="80"/>
      <c r="CZ617" s="80"/>
    </row>
    <row r="618" spans="1:104" ht="12.75" customHeight="1" x14ac:dyDescent="0.2">
      <c r="A618" s="80"/>
      <c r="B618" s="80"/>
      <c r="C618" s="80"/>
      <c r="D618" s="80"/>
      <c r="E618" s="92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  <c r="CB618" s="80"/>
      <c r="CC618" s="80"/>
      <c r="CD618" s="80"/>
      <c r="CE618" s="80"/>
      <c r="CF618" s="80"/>
      <c r="CG618" s="80"/>
      <c r="CH618" s="80"/>
      <c r="CI618" s="80"/>
      <c r="CJ618" s="80"/>
      <c r="CK618" s="80"/>
      <c r="CL618" s="80"/>
      <c r="CM618" s="80"/>
      <c r="CN618" s="80"/>
      <c r="CO618" s="80"/>
      <c r="CP618" s="80"/>
      <c r="CQ618" s="80"/>
      <c r="CR618" s="80"/>
      <c r="CS618" s="80"/>
      <c r="CT618" s="80"/>
      <c r="CU618" s="80"/>
      <c r="CV618" s="80"/>
      <c r="CW618" s="80"/>
      <c r="CX618" s="80"/>
      <c r="CY618" s="80"/>
      <c r="CZ618" s="80"/>
    </row>
    <row r="619" spans="1:104" ht="12.75" customHeight="1" x14ac:dyDescent="0.2">
      <c r="A619" s="80"/>
      <c r="B619" s="80"/>
      <c r="C619" s="80"/>
      <c r="D619" s="80"/>
      <c r="E619" s="92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  <c r="CB619" s="80"/>
      <c r="CC619" s="80"/>
      <c r="CD619" s="80"/>
      <c r="CE619" s="80"/>
      <c r="CF619" s="80"/>
      <c r="CG619" s="80"/>
      <c r="CH619" s="80"/>
      <c r="CI619" s="80"/>
      <c r="CJ619" s="80"/>
      <c r="CK619" s="80"/>
      <c r="CL619" s="80"/>
      <c r="CM619" s="80"/>
      <c r="CN619" s="80"/>
      <c r="CO619" s="80"/>
      <c r="CP619" s="80"/>
      <c r="CQ619" s="80"/>
      <c r="CR619" s="80"/>
      <c r="CS619" s="80"/>
      <c r="CT619" s="80"/>
      <c r="CU619" s="80"/>
      <c r="CV619" s="80"/>
      <c r="CW619" s="80"/>
      <c r="CX619" s="80"/>
      <c r="CY619" s="80"/>
      <c r="CZ619" s="80"/>
    </row>
    <row r="620" spans="1:104" ht="12.75" customHeight="1" x14ac:dyDescent="0.2">
      <c r="A620" s="80"/>
      <c r="B620" s="80"/>
      <c r="C620" s="80"/>
      <c r="D620" s="80"/>
      <c r="E620" s="92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  <c r="CB620" s="80"/>
      <c r="CC620" s="80"/>
      <c r="CD620" s="80"/>
      <c r="CE620" s="80"/>
      <c r="CF620" s="80"/>
      <c r="CG620" s="80"/>
      <c r="CH620" s="80"/>
      <c r="CI620" s="80"/>
      <c r="CJ620" s="80"/>
      <c r="CK620" s="80"/>
      <c r="CL620" s="80"/>
      <c r="CM620" s="80"/>
      <c r="CN620" s="80"/>
      <c r="CO620" s="80"/>
      <c r="CP620" s="80"/>
      <c r="CQ620" s="80"/>
      <c r="CR620" s="80"/>
      <c r="CS620" s="80"/>
      <c r="CT620" s="80"/>
      <c r="CU620" s="80"/>
      <c r="CV620" s="80"/>
      <c r="CW620" s="80"/>
      <c r="CX620" s="80"/>
      <c r="CY620" s="80"/>
      <c r="CZ620" s="80"/>
    </row>
    <row r="621" spans="1:104" ht="12.75" customHeight="1" x14ac:dyDescent="0.2">
      <c r="A621" s="80"/>
      <c r="B621" s="80"/>
      <c r="C621" s="80"/>
      <c r="D621" s="80"/>
      <c r="E621" s="92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  <c r="CB621" s="80"/>
      <c r="CC621" s="80"/>
      <c r="CD621" s="80"/>
      <c r="CE621" s="80"/>
      <c r="CF621" s="80"/>
      <c r="CG621" s="80"/>
      <c r="CH621" s="80"/>
      <c r="CI621" s="80"/>
      <c r="CJ621" s="80"/>
      <c r="CK621" s="80"/>
      <c r="CL621" s="80"/>
      <c r="CM621" s="80"/>
      <c r="CN621" s="80"/>
      <c r="CO621" s="80"/>
      <c r="CP621" s="80"/>
      <c r="CQ621" s="80"/>
      <c r="CR621" s="80"/>
      <c r="CS621" s="80"/>
      <c r="CT621" s="80"/>
      <c r="CU621" s="80"/>
      <c r="CV621" s="80"/>
      <c r="CW621" s="80"/>
      <c r="CX621" s="80"/>
      <c r="CY621" s="80"/>
      <c r="CZ621" s="80"/>
    </row>
    <row r="622" spans="1:104" ht="12.75" customHeight="1" x14ac:dyDescent="0.2">
      <c r="A622" s="80"/>
      <c r="B622" s="80"/>
      <c r="C622" s="80"/>
      <c r="D622" s="80"/>
      <c r="E622" s="92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  <c r="CC622" s="80"/>
      <c r="CD622" s="80"/>
      <c r="CE622" s="80"/>
      <c r="CF622" s="80"/>
      <c r="CG622" s="80"/>
      <c r="CH622" s="80"/>
      <c r="CI622" s="80"/>
      <c r="CJ622" s="80"/>
      <c r="CK622" s="80"/>
      <c r="CL622" s="80"/>
      <c r="CM622" s="80"/>
      <c r="CN622" s="80"/>
      <c r="CO622" s="80"/>
      <c r="CP622" s="80"/>
      <c r="CQ622" s="80"/>
      <c r="CR622" s="80"/>
      <c r="CS622" s="80"/>
      <c r="CT622" s="80"/>
      <c r="CU622" s="80"/>
      <c r="CV622" s="80"/>
      <c r="CW622" s="80"/>
      <c r="CX622" s="80"/>
      <c r="CY622" s="80"/>
      <c r="CZ622" s="80"/>
    </row>
    <row r="623" spans="1:104" ht="12.75" customHeight="1" x14ac:dyDescent="0.2">
      <c r="A623" s="80"/>
      <c r="B623" s="80"/>
      <c r="C623" s="80"/>
      <c r="D623" s="80"/>
      <c r="E623" s="92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  <c r="CC623" s="80"/>
      <c r="CD623" s="80"/>
      <c r="CE623" s="80"/>
      <c r="CF623" s="80"/>
      <c r="CG623" s="80"/>
      <c r="CH623" s="80"/>
      <c r="CI623" s="80"/>
      <c r="CJ623" s="80"/>
      <c r="CK623" s="80"/>
      <c r="CL623" s="80"/>
      <c r="CM623" s="80"/>
      <c r="CN623" s="80"/>
      <c r="CO623" s="80"/>
      <c r="CP623" s="80"/>
      <c r="CQ623" s="80"/>
      <c r="CR623" s="80"/>
      <c r="CS623" s="80"/>
      <c r="CT623" s="80"/>
      <c r="CU623" s="80"/>
      <c r="CV623" s="80"/>
      <c r="CW623" s="80"/>
      <c r="CX623" s="80"/>
      <c r="CY623" s="80"/>
      <c r="CZ623" s="80"/>
    </row>
    <row r="624" spans="1:104" ht="12.75" customHeight="1" x14ac:dyDescent="0.2">
      <c r="A624" s="80"/>
      <c r="B624" s="80"/>
      <c r="C624" s="80"/>
      <c r="D624" s="80"/>
      <c r="E624" s="92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  <c r="CB624" s="80"/>
      <c r="CC624" s="80"/>
      <c r="CD624" s="80"/>
      <c r="CE624" s="80"/>
      <c r="CF624" s="80"/>
      <c r="CG624" s="80"/>
      <c r="CH624" s="80"/>
      <c r="CI624" s="80"/>
      <c r="CJ624" s="80"/>
      <c r="CK624" s="80"/>
      <c r="CL624" s="80"/>
      <c r="CM624" s="80"/>
      <c r="CN624" s="80"/>
      <c r="CO624" s="80"/>
      <c r="CP624" s="80"/>
      <c r="CQ624" s="80"/>
      <c r="CR624" s="80"/>
      <c r="CS624" s="80"/>
      <c r="CT624" s="80"/>
      <c r="CU624" s="80"/>
      <c r="CV624" s="80"/>
      <c r="CW624" s="80"/>
      <c r="CX624" s="80"/>
      <c r="CY624" s="80"/>
      <c r="CZ624" s="80"/>
    </row>
    <row r="625" spans="1:104" ht="12.75" customHeight="1" x14ac:dyDescent="0.2">
      <c r="A625" s="80"/>
      <c r="B625" s="80"/>
      <c r="C625" s="80"/>
      <c r="D625" s="80"/>
      <c r="E625" s="92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  <c r="CC625" s="80"/>
      <c r="CD625" s="80"/>
      <c r="CE625" s="80"/>
      <c r="CF625" s="80"/>
      <c r="CG625" s="80"/>
      <c r="CH625" s="80"/>
      <c r="CI625" s="80"/>
      <c r="CJ625" s="80"/>
      <c r="CK625" s="80"/>
      <c r="CL625" s="80"/>
      <c r="CM625" s="80"/>
      <c r="CN625" s="80"/>
      <c r="CO625" s="80"/>
      <c r="CP625" s="80"/>
      <c r="CQ625" s="80"/>
      <c r="CR625" s="80"/>
      <c r="CS625" s="80"/>
      <c r="CT625" s="80"/>
      <c r="CU625" s="80"/>
      <c r="CV625" s="80"/>
      <c r="CW625" s="80"/>
      <c r="CX625" s="80"/>
      <c r="CY625" s="80"/>
      <c r="CZ625" s="80"/>
    </row>
    <row r="626" spans="1:104" ht="12.75" customHeight="1" x14ac:dyDescent="0.2">
      <c r="A626" s="80"/>
      <c r="B626" s="80"/>
      <c r="C626" s="80"/>
      <c r="D626" s="80"/>
      <c r="E626" s="92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  <c r="CX626" s="80"/>
      <c r="CY626" s="80"/>
      <c r="CZ626" s="80"/>
    </row>
    <row r="627" spans="1:104" ht="12.75" customHeight="1" x14ac:dyDescent="0.2">
      <c r="A627" s="80"/>
      <c r="B627" s="80"/>
      <c r="C627" s="80"/>
      <c r="D627" s="80"/>
      <c r="E627" s="92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  <c r="CC627" s="80"/>
      <c r="CD627" s="80"/>
      <c r="CE627" s="80"/>
      <c r="CF627" s="80"/>
      <c r="CG627" s="80"/>
      <c r="CH627" s="80"/>
      <c r="CI627" s="80"/>
      <c r="CJ627" s="80"/>
      <c r="CK627" s="80"/>
      <c r="CL627" s="80"/>
      <c r="CM627" s="80"/>
      <c r="CN627" s="80"/>
      <c r="CO627" s="80"/>
      <c r="CP627" s="80"/>
      <c r="CQ627" s="80"/>
      <c r="CR627" s="80"/>
      <c r="CS627" s="80"/>
      <c r="CT627" s="80"/>
      <c r="CU627" s="80"/>
      <c r="CV627" s="80"/>
      <c r="CW627" s="80"/>
      <c r="CX627" s="80"/>
      <c r="CY627" s="80"/>
      <c r="CZ627" s="80"/>
    </row>
    <row r="628" spans="1:104" ht="12.75" customHeight="1" x14ac:dyDescent="0.2">
      <c r="A628" s="80"/>
      <c r="B628" s="80"/>
      <c r="C628" s="80"/>
      <c r="D628" s="80"/>
      <c r="E628" s="92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  <c r="CF628" s="80"/>
      <c r="CG628" s="80"/>
      <c r="CH628" s="80"/>
      <c r="CI628" s="80"/>
      <c r="CJ628" s="80"/>
      <c r="CK628" s="80"/>
      <c r="CL628" s="80"/>
      <c r="CM628" s="80"/>
      <c r="CN628" s="80"/>
      <c r="CO628" s="80"/>
      <c r="CP628" s="80"/>
      <c r="CQ628" s="80"/>
      <c r="CR628" s="80"/>
      <c r="CS628" s="80"/>
      <c r="CT628" s="80"/>
      <c r="CU628" s="80"/>
      <c r="CV628" s="80"/>
      <c r="CW628" s="80"/>
      <c r="CX628" s="80"/>
      <c r="CY628" s="80"/>
      <c r="CZ628" s="80"/>
    </row>
    <row r="629" spans="1:104" ht="12.75" customHeight="1" x14ac:dyDescent="0.2">
      <c r="A629" s="80"/>
      <c r="B629" s="80"/>
      <c r="C629" s="80"/>
      <c r="D629" s="80"/>
      <c r="E629" s="92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0"/>
      <c r="CS629" s="80"/>
      <c r="CT629" s="80"/>
      <c r="CU629" s="80"/>
      <c r="CV629" s="80"/>
      <c r="CW629" s="80"/>
      <c r="CX629" s="80"/>
      <c r="CY629" s="80"/>
      <c r="CZ629" s="80"/>
    </row>
    <row r="630" spans="1:104" ht="12.75" customHeight="1" x14ac:dyDescent="0.2">
      <c r="A630" s="80"/>
      <c r="B630" s="80"/>
      <c r="C630" s="80"/>
      <c r="D630" s="80"/>
      <c r="E630" s="92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  <c r="CF630" s="80"/>
      <c r="CG630" s="80"/>
      <c r="CH630" s="80"/>
      <c r="CI630" s="80"/>
      <c r="CJ630" s="80"/>
      <c r="CK630" s="80"/>
      <c r="CL630" s="80"/>
      <c r="CM630" s="80"/>
      <c r="CN630" s="80"/>
      <c r="CO630" s="80"/>
      <c r="CP630" s="80"/>
      <c r="CQ630" s="80"/>
      <c r="CR630" s="80"/>
      <c r="CS630" s="80"/>
      <c r="CT630" s="80"/>
      <c r="CU630" s="80"/>
      <c r="CV630" s="80"/>
      <c r="CW630" s="80"/>
      <c r="CX630" s="80"/>
      <c r="CY630" s="80"/>
      <c r="CZ630" s="80"/>
    </row>
    <row r="631" spans="1:104" ht="12.75" customHeight="1" x14ac:dyDescent="0.2">
      <c r="A631" s="80"/>
      <c r="B631" s="80"/>
      <c r="C631" s="80"/>
      <c r="D631" s="80"/>
      <c r="E631" s="92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  <c r="CF631" s="80"/>
      <c r="CG631" s="80"/>
      <c r="CH631" s="80"/>
      <c r="CI631" s="80"/>
      <c r="CJ631" s="80"/>
      <c r="CK631" s="80"/>
      <c r="CL631" s="80"/>
      <c r="CM631" s="80"/>
      <c r="CN631" s="80"/>
      <c r="CO631" s="80"/>
      <c r="CP631" s="80"/>
      <c r="CQ631" s="80"/>
      <c r="CR631" s="80"/>
      <c r="CS631" s="80"/>
      <c r="CT631" s="80"/>
      <c r="CU631" s="80"/>
      <c r="CV631" s="80"/>
      <c r="CW631" s="80"/>
      <c r="CX631" s="80"/>
      <c r="CY631" s="80"/>
      <c r="CZ631" s="80"/>
    </row>
    <row r="632" spans="1:104" ht="12.75" customHeight="1" x14ac:dyDescent="0.2">
      <c r="A632" s="80"/>
      <c r="B632" s="80"/>
      <c r="C632" s="80"/>
      <c r="D632" s="80"/>
      <c r="E632" s="92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  <c r="CF632" s="80"/>
      <c r="CG632" s="80"/>
      <c r="CH632" s="80"/>
      <c r="CI632" s="80"/>
      <c r="CJ632" s="80"/>
      <c r="CK632" s="80"/>
      <c r="CL632" s="80"/>
      <c r="CM632" s="80"/>
      <c r="CN632" s="80"/>
      <c r="CO632" s="80"/>
      <c r="CP632" s="80"/>
      <c r="CQ632" s="80"/>
      <c r="CR632" s="80"/>
      <c r="CS632" s="80"/>
      <c r="CT632" s="80"/>
      <c r="CU632" s="80"/>
      <c r="CV632" s="80"/>
      <c r="CW632" s="80"/>
      <c r="CX632" s="80"/>
      <c r="CY632" s="80"/>
      <c r="CZ632" s="80"/>
    </row>
    <row r="633" spans="1:104" ht="12.75" customHeight="1" x14ac:dyDescent="0.2">
      <c r="A633" s="80"/>
      <c r="B633" s="80"/>
      <c r="C633" s="80"/>
      <c r="D633" s="80"/>
      <c r="E633" s="92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  <c r="CC633" s="80"/>
      <c r="CD633" s="80"/>
      <c r="CE633" s="80"/>
      <c r="CF633" s="80"/>
      <c r="CG633" s="80"/>
      <c r="CH633" s="80"/>
      <c r="CI633" s="80"/>
      <c r="CJ633" s="80"/>
      <c r="CK633" s="80"/>
      <c r="CL633" s="80"/>
      <c r="CM633" s="80"/>
      <c r="CN633" s="80"/>
      <c r="CO633" s="80"/>
      <c r="CP633" s="80"/>
      <c r="CQ633" s="80"/>
      <c r="CR633" s="80"/>
      <c r="CS633" s="80"/>
      <c r="CT633" s="80"/>
      <c r="CU633" s="80"/>
      <c r="CV633" s="80"/>
      <c r="CW633" s="80"/>
      <c r="CX633" s="80"/>
      <c r="CY633" s="80"/>
      <c r="CZ633" s="80"/>
    </row>
    <row r="634" spans="1:104" ht="12.75" customHeight="1" x14ac:dyDescent="0.2">
      <c r="A634" s="80"/>
      <c r="B634" s="80"/>
      <c r="C634" s="80"/>
      <c r="D634" s="80"/>
      <c r="E634" s="92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  <c r="CC634" s="80"/>
      <c r="CD634" s="80"/>
      <c r="CE634" s="80"/>
      <c r="CF634" s="80"/>
      <c r="CG634" s="80"/>
      <c r="CH634" s="80"/>
      <c r="CI634" s="80"/>
      <c r="CJ634" s="80"/>
      <c r="CK634" s="80"/>
      <c r="CL634" s="80"/>
      <c r="CM634" s="80"/>
      <c r="CN634" s="80"/>
      <c r="CO634" s="80"/>
      <c r="CP634" s="80"/>
      <c r="CQ634" s="80"/>
      <c r="CR634" s="80"/>
      <c r="CS634" s="80"/>
      <c r="CT634" s="80"/>
      <c r="CU634" s="80"/>
      <c r="CV634" s="80"/>
      <c r="CW634" s="80"/>
      <c r="CX634" s="80"/>
      <c r="CY634" s="80"/>
      <c r="CZ634" s="80"/>
    </row>
    <row r="635" spans="1:104" ht="12.75" customHeight="1" x14ac:dyDescent="0.2">
      <c r="A635" s="80"/>
      <c r="B635" s="80"/>
      <c r="C635" s="80"/>
      <c r="D635" s="80"/>
      <c r="E635" s="92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  <c r="CC635" s="80"/>
      <c r="CD635" s="80"/>
      <c r="CE635" s="80"/>
      <c r="CF635" s="80"/>
      <c r="CG635" s="80"/>
      <c r="CH635" s="80"/>
      <c r="CI635" s="80"/>
      <c r="CJ635" s="80"/>
      <c r="CK635" s="80"/>
      <c r="CL635" s="80"/>
      <c r="CM635" s="80"/>
      <c r="CN635" s="80"/>
      <c r="CO635" s="80"/>
      <c r="CP635" s="80"/>
      <c r="CQ635" s="80"/>
      <c r="CR635" s="80"/>
      <c r="CS635" s="80"/>
      <c r="CT635" s="80"/>
      <c r="CU635" s="80"/>
      <c r="CV635" s="80"/>
      <c r="CW635" s="80"/>
      <c r="CX635" s="80"/>
      <c r="CY635" s="80"/>
      <c r="CZ635" s="80"/>
    </row>
    <row r="636" spans="1:104" ht="12.75" customHeight="1" x14ac:dyDescent="0.2">
      <c r="A636" s="80"/>
      <c r="B636" s="80"/>
      <c r="C636" s="80"/>
      <c r="D636" s="80"/>
      <c r="E636" s="92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  <c r="CC636" s="80"/>
      <c r="CD636" s="80"/>
      <c r="CE636" s="80"/>
      <c r="CF636" s="80"/>
      <c r="CG636" s="80"/>
      <c r="CH636" s="80"/>
      <c r="CI636" s="80"/>
      <c r="CJ636" s="80"/>
      <c r="CK636" s="80"/>
      <c r="CL636" s="80"/>
      <c r="CM636" s="80"/>
      <c r="CN636" s="80"/>
      <c r="CO636" s="80"/>
      <c r="CP636" s="80"/>
      <c r="CQ636" s="80"/>
      <c r="CR636" s="80"/>
      <c r="CS636" s="80"/>
      <c r="CT636" s="80"/>
      <c r="CU636" s="80"/>
      <c r="CV636" s="80"/>
      <c r="CW636" s="80"/>
      <c r="CX636" s="80"/>
      <c r="CY636" s="80"/>
      <c r="CZ636" s="80"/>
    </row>
    <row r="637" spans="1:104" ht="12.75" customHeight="1" x14ac:dyDescent="0.2">
      <c r="A637" s="80"/>
      <c r="B637" s="80"/>
      <c r="C637" s="80"/>
      <c r="D637" s="80"/>
      <c r="E637" s="92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  <c r="CC637" s="80"/>
      <c r="CD637" s="80"/>
      <c r="CE637" s="80"/>
      <c r="CF637" s="80"/>
      <c r="CG637" s="80"/>
      <c r="CH637" s="80"/>
      <c r="CI637" s="80"/>
      <c r="CJ637" s="80"/>
      <c r="CK637" s="80"/>
      <c r="CL637" s="80"/>
      <c r="CM637" s="80"/>
      <c r="CN637" s="80"/>
      <c r="CO637" s="80"/>
      <c r="CP637" s="80"/>
      <c r="CQ637" s="80"/>
      <c r="CR637" s="80"/>
      <c r="CS637" s="80"/>
      <c r="CT637" s="80"/>
      <c r="CU637" s="80"/>
      <c r="CV637" s="80"/>
      <c r="CW637" s="80"/>
      <c r="CX637" s="80"/>
      <c r="CY637" s="80"/>
      <c r="CZ637" s="80"/>
    </row>
    <row r="638" spans="1:104" ht="12.75" customHeight="1" x14ac:dyDescent="0.2">
      <c r="A638" s="80"/>
      <c r="B638" s="80"/>
      <c r="C638" s="80"/>
      <c r="D638" s="80"/>
      <c r="E638" s="92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  <c r="CC638" s="80"/>
      <c r="CD638" s="80"/>
      <c r="CE638" s="80"/>
      <c r="CF638" s="80"/>
      <c r="CG638" s="80"/>
      <c r="CH638" s="80"/>
      <c r="CI638" s="80"/>
      <c r="CJ638" s="80"/>
      <c r="CK638" s="80"/>
      <c r="CL638" s="80"/>
      <c r="CM638" s="80"/>
      <c r="CN638" s="80"/>
      <c r="CO638" s="80"/>
      <c r="CP638" s="80"/>
      <c r="CQ638" s="80"/>
      <c r="CR638" s="80"/>
      <c r="CS638" s="80"/>
      <c r="CT638" s="80"/>
      <c r="CU638" s="80"/>
      <c r="CV638" s="80"/>
      <c r="CW638" s="80"/>
      <c r="CX638" s="80"/>
      <c r="CY638" s="80"/>
      <c r="CZ638" s="80"/>
    </row>
    <row r="639" spans="1:104" ht="12.75" customHeight="1" x14ac:dyDescent="0.2">
      <c r="A639" s="80"/>
      <c r="B639" s="80"/>
      <c r="C639" s="80"/>
      <c r="D639" s="80"/>
      <c r="E639" s="92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  <c r="CC639" s="80"/>
      <c r="CD639" s="80"/>
      <c r="CE639" s="80"/>
      <c r="CF639" s="80"/>
      <c r="CG639" s="80"/>
      <c r="CH639" s="80"/>
      <c r="CI639" s="80"/>
      <c r="CJ639" s="80"/>
      <c r="CK639" s="80"/>
      <c r="CL639" s="80"/>
      <c r="CM639" s="80"/>
      <c r="CN639" s="80"/>
      <c r="CO639" s="80"/>
      <c r="CP639" s="80"/>
      <c r="CQ639" s="80"/>
      <c r="CR639" s="80"/>
      <c r="CS639" s="80"/>
      <c r="CT639" s="80"/>
      <c r="CU639" s="80"/>
      <c r="CV639" s="80"/>
      <c r="CW639" s="80"/>
      <c r="CX639" s="80"/>
      <c r="CY639" s="80"/>
      <c r="CZ639" s="80"/>
    </row>
    <row r="640" spans="1:104" ht="12.75" customHeight="1" x14ac:dyDescent="0.2">
      <c r="A640" s="80"/>
      <c r="B640" s="80"/>
      <c r="C640" s="80"/>
      <c r="D640" s="80"/>
      <c r="E640" s="92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  <c r="CB640" s="80"/>
      <c r="CC640" s="80"/>
      <c r="CD640" s="80"/>
      <c r="CE640" s="80"/>
      <c r="CF640" s="80"/>
      <c r="CG640" s="80"/>
      <c r="CH640" s="80"/>
      <c r="CI640" s="80"/>
      <c r="CJ640" s="80"/>
      <c r="CK640" s="80"/>
      <c r="CL640" s="80"/>
      <c r="CM640" s="80"/>
      <c r="CN640" s="80"/>
      <c r="CO640" s="80"/>
      <c r="CP640" s="80"/>
      <c r="CQ640" s="80"/>
      <c r="CR640" s="80"/>
      <c r="CS640" s="80"/>
      <c r="CT640" s="80"/>
      <c r="CU640" s="80"/>
      <c r="CV640" s="80"/>
      <c r="CW640" s="80"/>
      <c r="CX640" s="80"/>
      <c r="CY640" s="80"/>
      <c r="CZ640" s="80"/>
    </row>
    <row r="641" spans="1:104" ht="12.75" customHeight="1" x14ac:dyDescent="0.2">
      <c r="A641" s="80"/>
      <c r="B641" s="80"/>
      <c r="C641" s="80"/>
      <c r="D641" s="80"/>
      <c r="E641" s="92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  <c r="CB641" s="80"/>
      <c r="CC641" s="80"/>
      <c r="CD641" s="80"/>
      <c r="CE641" s="80"/>
      <c r="CF641" s="80"/>
      <c r="CG641" s="80"/>
      <c r="CH641" s="80"/>
      <c r="CI641" s="80"/>
      <c r="CJ641" s="80"/>
      <c r="CK641" s="80"/>
      <c r="CL641" s="80"/>
      <c r="CM641" s="80"/>
      <c r="CN641" s="80"/>
      <c r="CO641" s="80"/>
      <c r="CP641" s="80"/>
      <c r="CQ641" s="80"/>
      <c r="CR641" s="80"/>
      <c r="CS641" s="80"/>
      <c r="CT641" s="80"/>
      <c r="CU641" s="80"/>
      <c r="CV641" s="80"/>
      <c r="CW641" s="80"/>
      <c r="CX641" s="80"/>
      <c r="CY641" s="80"/>
      <c r="CZ641" s="80"/>
    </row>
    <row r="642" spans="1:104" ht="12.75" customHeight="1" x14ac:dyDescent="0.2">
      <c r="A642" s="80"/>
      <c r="B642" s="80"/>
      <c r="C642" s="80"/>
      <c r="D642" s="80"/>
      <c r="E642" s="92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  <c r="CB642" s="80"/>
      <c r="CC642" s="80"/>
      <c r="CD642" s="80"/>
      <c r="CE642" s="80"/>
      <c r="CF642" s="80"/>
      <c r="CG642" s="80"/>
      <c r="CH642" s="80"/>
      <c r="CI642" s="80"/>
      <c r="CJ642" s="80"/>
      <c r="CK642" s="80"/>
      <c r="CL642" s="80"/>
      <c r="CM642" s="80"/>
      <c r="CN642" s="80"/>
      <c r="CO642" s="80"/>
      <c r="CP642" s="80"/>
      <c r="CQ642" s="80"/>
      <c r="CR642" s="80"/>
      <c r="CS642" s="80"/>
      <c r="CT642" s="80"/>
      <c r="CU642" s="80"/>
      <c r="CV642" s="80"/>
      <c r="CW642" s="80"/>
      <c r="CX642" s="80"/>
      <c r="CY642" s="80"/>
      <c r="CZ642" s="80"/>
    </row>
    <row r="643" spans="1:104" ht="12.75" customHeight="1" x14ac:dyDescent="0.2">
      <c r="A643" s="80"/>
      <c r="B643" s="80"/>
      <c r="C643" s="80"/>
      <c r="D643" s="80"/>
      <c r="E643" s="92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  <c r="CB643" s="80"/>
      <c r="CC643" s="80"/>
      <c r="CD643" s="80"/>
      <c r="CE643" s="80"/>
      <c r="CF643" s="80"/>
      <c r="CG643" s="80"/>
      <c r="CH643" s="80"/>
      <c r="CI643" s="80"/>
      <c r="CJ643" s="80"/>
      <c r="CK643" s="80"/>
      <c r="CL643" s="80"/>
      <c r="CM643" s="80"/>
      <c r="CN643" s="80"/>
      <c r="CO643" s="80"/>
      <c r="CP643" s="80"/>
      <c r="CQ643" s="80"/>
      <c r="CR643" s="80"/>
      <c r="CS643" s="80"/>
      <c r="CT643" s="80"/>
      <c r="CU643" s="80"/>
      <c r="CV643" s="80"/>
      <c r="CW643" s="80"/>
      <c r="CX643" s="80"/>
      <c r="CY643" s="80"/>
      <c r="CZ643" s="80"/>
    </row>
    <row r="644" spans="1:104" ht="12.75" customHeight="1" x14ac:dyDescent="0.2">
      <c r="A644" s="80"/>
      <c r="B644" s="80"/>
      <c r="C644" s="80"/>
      <c r="D644" s="80"/>
      <c r="E644" s="92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  <c r="CB644" s="80"/>
      <c r="CC644" s="80"/>
      <c r="CD644" s="80"/>
      <c r="CE644" s="80"/>
      <c r="CF644" s="80"/>
      <c r="CG644" s="80"/>
      <c r="CH644" s="80"/>
      <c r="CI644" s="80"/>
      <c r="CJ644" s="80"/>
      <c r="CK644" s="80"/>
      <c r="CL644" s="80"/>
      <c r="CM644" s="80"/>
      <c r="CN644" s="80"/>
      <c r="CO644" s="80"/>
      <c r="CP644" s="80"/>
      <c r="CQ644" s="80"/>
      <c r="CR644" s="80"/>
      <c r="CS644" s="80"/>
      <c r="CT644" s="80"/>
      <c r="CU644" s="80"/>
      <c r="CV644" s="80"/>
      <c r="CW644" s="80"/>
      <c r="CX644" s="80"/>
      <c r="CY644" s="80"/>
      <c r="CZ644" s="80"/>
    </row>
    <row r="645" spans="1:104" ht="12.75" customHeight="1" x14ac:dyDescent="0.2">
      <c r="A645" s="80"/>
      <c r="B645" s="80"/>
      <c r="C645" s="80"/>
      <c r="D645" s="80"/>
      <c r="E645" s="92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  <c r="CB645" s="80"/>
      <c r="CC645" s="80"/>
      <c r="CD645" s="80"/>
      <c r="CE645" s="80"/>
      <c r="CF645" s="80"/>
      <c r="CG645" s="80"/>
      <c r="CH645" s="80"/>
      <c r="CI645" s="80"/>
      <c r="CJ645" s="80"/>
      <c r="CK645" s="80"/>
      <c r="CL645" s="80"/>
      <c r="CM645" s="80"/>
      <c r="CN645" s="80"/>
      <c r="CO645" s="80"/>
      <c r="CP645" s="80"/>
      <c r="CQ645" s="80"/>
      <c r="CR645" s="80"/>
      <c r="CS645" s="80"/>
      <c r="CT645" s="80"/>
      <c r="CU645" s="80"/>
      <c r="CV645" s="80"/>
      <c r="CW645" s="80"/>
      <c r="CX645" s="80"/>
      <c r="CY645" s="80"/>
      <c r="CZ645" s="80"/>
    </row>
    <row r="646" spans="1:104" ht="12.75" customHeight="1" x14ac:dyDescent="0.2">
      <c r="A646" s="80"/>
      <c r="B646" s="80"/>
      <c r="C646" s="80"/>
      <c r="D646" s="80"/>
      <c r="E646" s="92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  <c r="CB646" s="80"/>
      <c r="CC646" s="80"/>
      <c r="CD646" s="80"/>
      <c r="CE646" s="80"/>
      <c r="CF646" s="80"/>
      <c r="CG646" s="80"/>
      <c r="CH646" s="80"/>
      <c r="CI646" s="80"/>
      <c r="CJ646" s="80"/>
      <c r="CK646" s="80"/>
      <c r="CL646" s="80"/>
      <c r="CM646" s="80"/>
      <c r="CN646" s="80"/>
      <c r="CO646" s="80"/>
      <c r="CP646" s="80"/>
      <c r="CQ646" s="80"/>
      <c r="CR646" s="80"/>
      <c r="CS646" s="80"/>
      <c r="CT646" s="80"/>
      <c r="CU646" s="80"/>
      <c r="CV646" s="80"/>
      <c r="CW646" s="80"/>
      <c r="CX646" s="80"/>
      <c r="CY646" s="80"/>
      <c r="CZ646" s="80"/>
    </row>
    <row r="647" spans="1:104" ht="12.75" customHeight="1" x14ac:dyDescent="0.2">
      <c r="A647" s="80"/>
      <c r="B647" s="80"/>
      <c r="C647" s="80"/>
      <c r="D647" s="80"/>
      <c r="E647" s="92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  <c r="CB647" s="80"/>
      <c r="CC647" s="80"/>
      <c r="CD647" s="80"/>
      <c r="CE647" s="80"/>
      <c r="CF647" s="80"/>
      <c r="CG647" s="80"/>
      <c r="CH647" s="80"/>
      <c r="CI647" s="80"/>
      <c r="CJ647" s="80"/>
      <c r="CK647" s="80"/>
      <c r="CL647" s="80"/>
      <c r="CM647" s="80"/>
      <c r="CN647" s="80"/>
      <c r="CO647" s="80"/>
      <c r="CP647" s="80"/>
      <c r="CQ647" s="80"/>
      <c r="CR647" s="80"/>
      <c r="CS647" s="80"/>
      <c r="CT647" s="80"/>
      <c r="CU647" s="80"/>
      <c r="CV647" s="80"/>
      <c r="CW647" s="80"/>
      <c r="CX647" s="80"/>
      <c r="CY647" s="80"/>
      <c r="CZ647" s="80"/>
    </row>
    <row r="648" spans="1:104" ht="12.75" customHeight="1" x14ac:dyDescent="0.2">
      <c r="A648" s="80"/>
      <c r="B648" s="80"/>
      <c r="C648" s="80"/>
      <c r="D648" s="80"/>
      <c r="E648" s="92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  <c r="CC648" s="80"/>
      <c r="CD648" s="80"/>
      <c r="CE648" s="80"/>
      <c r="CF648" s="80"/>
      <c r="CG648" s="80"/>
      <c r="CH648" s="80"/>
      <c r="CI648" s="80"/>
      <c r="CJ648" s="80"/>
      <c r="CK648" s="80"/>
      <c r="CL648" s="80"/>
      <c r="CM648" s="80"/>
      <c r="CN648" s="80"/>
      <c r="CO648" s="80"/>
      <c r="CP648" s="80"/>
      <c r="CQ648" s="80"/>
      <c r="CR648" s="80"/>
      <c r="CS648" s="80"/>
      <c r="CT648" s="80"/>
      <c r="CU648" s="80"/>
      <c r="CV648" s="80"/>
      <c r="CW648" s="80"/>
      <c r="CX648" s="80"/>
      <c r="CY648" s="80"/>
      <c r="CZ648" s="80"/>
    </row>
    <row r="649" spans="1:104" ht="12.75" customHeight="1" x14ac:dyDescent="0.2">
      <c r="A649" s="80"/>
      <c r="B649" s="80"/>
      <c r="C649" s="80"/>
      <c r="D649" s="80"/>
      <c r="E649" s="92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  <c r="CC649" s="80"/>
      <c r="CD649" s="80"/>
      <c r="CE649" s="80"/>
      <c r="CF649" s="80"/>
      <c r="CG649" s="80"/>
      <c r="CH649" s="80"/>
      <c r="CI649" s="80"/>
      <c r="CJ649" s="80"/>
      <c r="CK649" s="80"/>
      <c r="CL649" s="80"/>
      <c r="CM649" s="80"/>
      <c r="CN649" s="80"/>
      <c r="CO649" s="80"/>
      <c r="CP649" s="80"/>
      <c r="CQ649" s="80"/>
      <c r="CR649" s="80"/>
      <c r="CS649" s="80"/>
      <c r="CT649" s="80"/>
      <c r="CU649" s="80"/>
      <c r="CV649" s="80"/>
      <c r="CW649" s="80"/>
      <c r="CX649" s="80"/>
      <c r="CY649" s="80"/>
      <c r="CZ649" s="80"/>
    </row>
    <row r="650" spans="1:104" ht="12.75" customHeight="1" x14ac:dyDescent="0.2">
      <c r="A650" s="80"/>
      <c r="B650" s="80"/>
      <c r="C650" s="80"/>
      <c r="D650" s="80"/>
      <c r="E650" s="92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  <c r="CY650" s="80"/>
      <c r="CZ650" s="80"/>
    </row>
    <row r="651" spans="1:104" ht="12.75" customHeight="1" x14ac:dyDescent="0.2">
      <c r="A651" s="80"/>
      <c r="B651" s="80"/>
      <c r="C651" s="80"/>
      <c r="D651" s="80"/>
      <c r="E651" s="92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  <c r="CY651" s="80"/>
      <c r="CZ651" s="80"/>
    </row>
    <row r="652" spans="1:104" ht="12.75" customHeight="1" x14ac:dyDescent="0.2">
      <c r="A652" s="80"/>
      <c r="B652" s="80"/>
      <c r="C652" s="80"/>
      <c r="D652" s="80"/>
      <c r="E652" s="92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  <c r="CY652" s="80"/>
      <c r="CZ652" s="80"/>
    </row>
    <row r="653" spans="1:104" ht="12.75" customHeight="1" x14ac:dyDescent="0.2">
      <c r="A653" s="80"/>
      <c r="B653" s="80"/>
      <c r="C653" s="80"/>
      <c r="D653" s="80"/>
      <c r="E653" s="92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  <c r="CX653" s="80"/>
      <c r="CY653" s="80"/>
      <c r="CZ653" s="80"/>
    </row>
    <row r="654" spans="1:104" ht="12.75" customHeight="1" x14ac:dyDescent="0.2">
      <c r="A654" s="80"/>
      <c r="B654" s="80"/>
      <c r="C654" s="80"/>
      <c r="D654" s="80"/>
      <c r="E654" s="92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</row>
    <row r="655" spans="1:104" ht="12.75" customHeight="1" x14ac:dyDescent="0.2">
      <c r="A655" s="80"/>
      <c r="B655" s="80"/>
      <c r="C655" s="80"/>
      <c r="D655" s="80"/>
      <c r="E655" s="92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  <c r="CX655" s="80"/>
      <c r="CY655" s="80"/>
      <c r="CZ655" s="80"/>
    </row>
    <row r="656" spans="1:104" ht="12.75" customHeight="1" x14ac:dyDescent="0.2">
      <c r="A656" s="80"/>
      <c r="B656" s="80"/>
      <c r="C656" s="80"/>
      <c r="D656" s="80"/>
      <c r="E656" s="92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  <c r="CX656" s="80"/>
      <c r="CY656" s="80"/>
      <c r="CZ656" s="80"/>
    </row>
    <row r="657" spans="1:104" ht="12.75" customHeight="1" x14ac:dyDescent="0.2">
      <c r="A657" s="80"/>
      <c r="B657" s="80"/>
      <c r="C657" s="80"/>
      <c r="D657" s="80"/>
      <c r="E657" s="92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  <c r="CX657" s="80"/>
      <c r="CY657" s="80"/>
      <c r="CZ657" s="80"/>
    </row>
    <row r="658" spans="1:104" ht="12.75" customHeight="1" x14ac:dyDescent="0.2">
      <c r="A658" s="80"/>
      <c r="B658" s="80"/>
      <c r="C658" s="80"/>
      <c r="D658" s="80"/>
      <c r="E658" s="92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  <c r="CC658" s="80"/>
      <c r="CD658" s="80"/>
      <c r="CE658" s="80"/>
      <c r="CF658" s="80"/>
      <c r="CG658" s="80"/>
      <c r="CH658" s="80"/>
      <c r="CI658" s="80"/>
      <c r="CJ658" s="80"/>
      <c r="CK658" s="80"/>
      <c r="CL658" s="80"/>
      <c r="CM658" s="80"/>
      <c r="CN658" s="80"/>
      <c r="CO658" s="80"/>
      <c r="CP658" s="80"/>
      <c r="CQ658" s="80"/>
      <c r="CR658" s="80"/>
      <c r="CS658" s="80"/>
      <c r="CT658" s="80"/>
      <c r="CU658" s="80"/>
      <c r="CV658" s="80"/>
      <c r="CW658" s="80"/>
      <c r="CX658" s="80"/>
      <c r="CY658" s="80"/>
      <c r="CZ658" s="80"/>
    </row>
    <row r="659" spans="1:104" ht="12.75" customHeight="1" x14ac:dyDescent="0.2">
      <c r="A659" s="80"/>
      <c r="B659" s="80"/>
      <c r="C659" s="80"/>
      <c r="D659" s="80"/>
      <c r="E659" s="92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  <c r="CC659" s="80"/>
      <c r="CD659" s="80"/>
      <c r="CE659" s="80"/>
      <c r="CF659" s="80"/>
      <c r="CG659" s="80"/>
      <c r="CH659" s="80"/>
      <c r="CI659" s="80"/>
      <c r="CJ659" s="80"/>
      <c r="CK659" s="80"/>
      <c r="CL659" s="80"/>
      <c r="CM659" s="80"/>
      <c r="CN659" s="80"/>
      <c r="CO659" s="80"/>
      <c r="CP659" s="80"/>
      <c r="CQ659" s="80"/>
      <c r="CR659" s="80"/>
      <c r="CS659" s="80"/>
      <c r="CT659" s="80"/>
      <c r="CU659" s="80"/>
      <c r="CV659" s="80"/>
      <c r="CW659" s="80"/>
      <c r="CX659" s="80"/>
      <c r="CY659" s="80"/>
      <c r="CZ659" s="80"/>
    </row>
    <row r="660" spans="1:104" ht="12.75" customHeight="1" x14ac:dyDescent="0.2">
      <c r="A660" s="80"/>
      <c r="B660" s="80"/>
      <c r="C660" s="80"/>
      <c r="D660" s="80"/>
      <c r="E660" s="92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  <c r="CC660" s="80"/>
      <c r="CD660" s="80"/>
      <c r="CE660" s="80"/>
      <c r="CF660" s="80"/>
      <c r="CG660" s="80"/>
      <c r="CH660" s="80"/>
      <c r="CI660" s="80"/>
      <c r="CJ660" s="80"/>
      <c r="CK660" s="80"/>
      <c r="CL660" s="80"/>
      <c r="CM660" s="80"/>
      <c r="CN660" s="80"/>
      <c r="CO660" s="80"/>
      <c r="CP660" s="80"/>
      <c r="CQ660" s="80"/>
      <c r="CR660" s="80"/>
      <c r="CS660" s="80"/>
      <c r="CT660" s="80"/>
      <c r="CU660" s="80"/>
      <c r="CV660" s="80"/>
      <c r="CW660" s="80"/>
      <c r="CX660" s="80"/>
      <c r="CY660" s="80"/>
      <c r="CZ660" s="80"/>
    </row>
    <row r="661" spans="1:104" ht="12.75" customHeight="1" x14ac:dyDescent="0.2">
      <c r="A661" s="80"/>
      <c r="B661" s="80"/>
      <c r="C661" s="80"/>
      <c r="D661" s="80"/>
      <c r="E661" s="92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  <c r="CC661" s="80"/>
      <c r="CD661" s="80"/>
      <c r="CE661" s="80"/>
      <c r="CF661" s="80"/>
      <c r="CG661" s="80"/>
      <c r="CH661" s="80"/>
      <c r="CI661" s="80"/>
      <c r="CJ661" s="80"/>
      <c r="CK661" s="80"/>
      <c r="CL661" s="80"/>
      <c r="CM661" s="80"/>
      <c r="CN661" s="80"/>
      <c r="CO661" s="80"/>
      <c r="CP661" s="80"/>
      <c r="CQ661" s="80"/>
      <c r="CR661" s="80"/>
      <c r="CS661" s="80"/>
      <c r="CT661" s="80"/>
      <c r="CU661" s="80"/>
      <c r="CV661" s="80"/>
      <c r="CW661" s="80"/>
      <c r="CX661" s="80"/>
      <c r="CY661" s="80"/>
      <c r="CZ661" s="80"/>
    </row>
    <row r="662" spans="1:104" ht="12.75" customHeight="1" x14ac:dyDescent="0.2">
      <c r="A662" s="80"/>
      <c r="B662" s="80"/>
      <c r="C662" s="80"/>
      <c r="D662" s="80"/>
      <c r="E662" s="92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  <c r="CB662" s="80"/>
      <c r="CC662" s="80"/>
      <c r="CD662" s="80"/>
      <c r="CE662" s="80"/>
      <c r="CF662" s="80"/>
      <c r="CG662" s="80"/>
      <c r="CH662" s="80"/>
      <c r="CI662" s="80"/>
      <c r="CJ662" s="80"/>
      <c r="CK662" s="80"/>
      <c r="CL662" s="80"/>
      <c r="CM662" s="80"/>
      <c r="CN662" s="80"/>
      <c r="CO662" s="80"/>
      <c r="CP662" s="80"/>
      <c r="CQ662" s="80"/>
      <c r="CR662" s="80"/>
      <c r="CS662" s="80"/>
      <c r="CT662" s="80"/>
      <c r="CU662" s="80"/>
      <c r="CV662" s="80"/>
      <c r="CW662" s="80"/>
      <c r="CX662" s="80"/>
      <c r="CY662" s="80"/>
      <c r="CZ662" s="80"/>
    </row>
    <row r="663" spans="1:104" ht="12.75" customHeight="1" x14ac:dyDescent="0.2">
      <c r="A663" s="80"/>
      <c r="B663" s="80"/>
      <c r="C663" s="80"/>
      <c r="D663" s="80"/>
      <c r="E663" s="92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  <c r="CB663" s="80"/>
      <c r="CC663" s="80"/>
      <c r="CD663" s="80"/>
      <c r="CE663" s="80"/>
      <c r="CF663" s="80"/>
      <c r="CG663" s="80"/>
      <c r="CH663" s="80"/>
      <c r="CI663" s="80"/>
      <c r="CJ663" s="80"/>
      <c r="CK663" s="80"/>
      <c r="CL663" s="80"/>
      <c r="CM663" s="80"/>
      <c r="CN663" s="80"/>
      <c r="CO663" s="80"/>
      <c r="CP663" s="80"/>
      <c r="CQ663" s="80"/>
      <c r="CR663" s="80"/>
      <c r="CS663" s="80"/>
      <c r="CT663" s="80"/>
      <c r="CU663" s="80"/>
      <c r="CV663" s="80"/>
      <c r="CW663" s="80"/>
      <c r="CX663" s="80"/>
      <c r="CY663" s="80"/>
      <c r="CZ663" s="80"/>
    </row>
    <row r="664" spans="1:104" ht="12.75" customHeight="1" x14ac:dyDescent="0.2">
      <c r="A664" s="80"/>
      <c r="B664" s="80"/>
      <c r="C664" s="80"/>
      <c r="D664" s="80"/>
      <c r="E664" s="92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  <c r="CB664" s="80"/>
      <c r="CC664" s="80"/>
      <c r="CD664" s="80"/>
      <c r="CE664" s="80"/>
      <c r="CF664" s="80"/>
      <c r="CG664" s="80"/>
      <c r="CH664" s="80"/>
      <c r="CI664" s="80"/>
      <c r="CJ664" s="80"/>
      <c r="CK664" s="80"/>
      <c r="CL664" s="80"/>
      <c r="CM664" s="80"/>
      <c r="CN664" s="80"/>
      <c r="CO664" s="80"/>
      <c r="CP664" s="80"/>
      <c r="CQ664" s="80"/>
      <c r="CR664" s="80"/>
      <c r="CS664" s="80"/>
      <c r="CT664" s="80"/>
      <c r="CU664" s="80"/>
      <c r="CV664" s="80"/>
      <c r="CW664" s="80"/>
      <c r="CX664" s="80"/>
      <c r="CY664" s="80"/>
      <c r="CZ664" s="80"/>
    </row>
    <row r="665" spans="1:104" ht="12.75" customHeight="1" x14ac:dyDescent="0.2">
      <c r="A665" s="80"/>
      <c r="B665" s="80"/>
      <c r="C665" s="80"/>
      <c r="D665" s="80"/>
      <c r="E665" s="92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  <c r="CB665" s="80"/>
      <c r="CC665" s="80"/>
      <c r="CD665" s="80"/>
      <c r="CE665" s="80"/>
      <c r="CF665" s="80"/>
      <c r="CG665" s="80"/>
      <c r="CH665" s="80"/>
      <c r="CI665" s="80"/>
      <c r="CJ665" s="80"/>
      <c r="CK665" s="80"/>
      <c r="CL665" s="80"/>
      <c r="CM665" s="80"/>
      <c r="CN665" s="80"/>
      <c r="CO665" s="80"/>
      <c r="CP665" s="80"/>
      <c r="CQ665" s="80"/>
      <c r="CR665" s="80"/>
      <c r="CS665" s="80"/>
      <c r="CT665" s="80"/>
      <c r="CU665" s="80"/>
      <c r="CV665" s="80"/>
      <c r="CW665" s="80"/>
      <c r="CX665" s="80"/>
      <c r="CY665" s="80"/>
      <c r="CZ665" s="80"/>
    </row>
    <row r="666" spans="1:104" ht="12.75" customHeight="1" x14ac:dyDescent="0.2">
      <c r="A666" s="80"/>
      <c r="B666" s="80"/>
      <c r="C666" s="80"/>
      <c r="D666" s="80"/>
      <c r="E666" s="92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  <c r="CB666" s="80"/>
      <c r="CC666" s="80"/>
      <c r="CD666" s="80"/>
      <c r="CE666" s="80"/>
      <c r="CF666" s="80"/>
      <c r="CG666" s="80"/>
      <c r="CH666" s="80"/>
      <c r="CI666" s="80"/>
      <c r="CJ666" s="80"/>
      <c r="CK666" s="80"/>
      <c r="CL666" s="80"/>
      <c r="CM666" s="80"/>
      <c r="CN666" s="80"/>
      <c r="CO666" s="80"/>
      <c r="CP666" s="80"/>
      <c r="CQ666" s="80"/>
      <c r="CR666" s="80"/>
      <c r="CS666" s="80"/>
      <c r="CT666" s="80"/>
      <c r="CU666" s="80"/>
      <c r="CV666" s="80"/>
      <c r="CW666" s="80"/>
      <c r="CX666" s="80"/>
      <c r="CY666" s="80"/>
      <c r="CZ666" s="80"/>
    </row>
    <row r="667" spans="1:104" ht="12.75" customHeight="1" x14ac:dyDescent="0.2">
      <c r="A667" s="80"/>
      <c r="B667" s="80"/>
      <c r="C667" s="80"/>
      <c r="D667" s="80"/>
      <c r="E667" s="92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  <c r="CB667" s="80"/>
      <c r="CC667" s="80"/>
      <c r="CD667" s="80"/>
      <c r="CE667" s="80"/>
      <c r="CF667" s="80"/>
      <c r="CG667" s="80"/>
      <c r="CH667" s="80"/>
      <c r="CI667" s="80"/>
      <c r="CJ667" s="80"/>
      <c r="CK667" s="80"/>
      <c r="CL667" s="80"/>
      <c r="CM667" s="80"/>
      <c r="CN667" s="80"/>
      <c r="CO667" s="80"/>
      <c r="CP667" s="80"/>
      <c r="CQ667" s="80"/>
      <c r="CR667" s="80"/>
      <c r="CS667" s="80"/>
      <c r="CT667" s="80"/>
      <c r="CU667" s="80"/>
      <c r="CV667" s="80"/>
      <c r="CW667" s="80"/>
      <c r="CX667" s="80"/>
      <c r="CY667" s="80"/>
      <c r="CZ667" s="80"/>
    </row>
    <row r="668" spans="1:104" ht="12.75" customHeight="1" x14ac:dyDescent="0.2">
      <c r="A668" s="80"/>
      <c r="B668" s="80"/>
      <c r="C668" s="80"/>
      <c r="D668" s="80"/>
      <c r="E668" s="92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  <c r="CB668" s="80"/>
      <c r="CC668" s="80"/>
      <c r="CD668" s="80"/>
      <c r="CE668" s="80"/>
      <c r="CF668" s="80"/>
      <c r="CG668" s="80"/>
      <c r="CH668" s="80"/>
      <c r="CI668" s="80"/>
      <c r="CJ668" s="80"/>
      <c r="CK668" s="80"/>
      <c r="CL668" s="80"/>
      <c r="CM668" s="80"/>
      <c r="CN668" s="80"/>
      <c r="CO668" s="80"/>
      <c r="CP668" s="80"/>
      <c r="CQ668" s="80"/>
      <c r="CR668" s="80"/>
      <c r="CS668" s="80"/>
      <c r="CT668" s="80"/>
      <c r="CU668" s="80"/>
      <c r="CV668" s="80"/>
      <c r="CW668" s="80"/>
      <c r="CX668" s="80"/>
      <c r="CY668" s="80"/>
      <c r="CZ668" s="80"/>
    </row>
    <row r="669" spans="1:104" ht="12.75" customHeight="1" x14ac:dyDescent="0.2">
      <c r="A669" s="80"/>
      <c r="B669" s="80"/>
      <c r="C669" s="80"/>
      <c r="D669" s="80"/>
      <c r="E669" s="92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  <c r="CB669" s="80"/>
      <c r="CC669" s="80"/>
      <c r="CD669" s="80"/>
      <c r="CE669" s="80"/>
      <c r="CF669" s="80"/>
      <c r="CG669" s="80"/>
      <c r="CH669" s="80"/>
      <c r="CI669" s="80"/>
      <c r="CJ669" s="80"/>
      <c r="CK669" s="80"/>
      <c r="CL669" s="80"/>
      <c r="CM669" s="80"/>
      <c r="CN669" s="80"/>
      <c r="CO669" s="80"/>
      <c r="CP669" s="80"/>
      <c r="CQ669" s="80"/>
      <c r="CR669" s="80"/>
      <c r="CS669" s="80"/>
      <c r="CT669" s="80"/>
      <c r="CU669" s="80"/>
      <c r="CV669" s="80"/>
      <c r="CW669" s="80"/>
      <c r="CX669" s="80"/>
      <c r="CY669" s="80"/>
      <c r="CZ669" s="80"/>
    </row>
    <row r="670" spans="1:104" ht="12.75" customHeight="1" x14ac:dyDescent="0.2">
      <c r="A670" s="80"/>
      <c r="B670" s="80"/>
      <c r="C670" s="80"/>
      <c r="D670" s="80"/>
      <c r="E670" s="92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  <c r="CF670" s="80"/>
      <c r="CG670" s="80"/>
      <c r="CH670" s="80"/>
      <c r="CI670" s="80"/>
      <c r="CJ670" s="80"/>
      <c r="CK670" s="80"/>
      <c r="CL670" s="80"/>
      <c r="CM670" s="80"/>
      <c r="CN670" s="80"/>
      <c r="CO670" s="80"/>
      <c r="CP670" s="80"/>
      <c r="CQ670" s="80"/>
      <c r="CR670" s="80"/>
      <c r="CS670" s="80"/>
      <c r="CT670" s="80"/>
      <c r="CU670" s="80"/>
      <c r="CV670" s="80"/>
      <c r="CW670" s="80"/>
      <c r="CX670" s="80"/>
      <c r="CY670" s="80"/>
      <c r="CZ670" s="80"/>
    </row>
    <row r="671" spans="1:104" ht="12.75" customHeight="1" x14ac:dyDescent="0.2">
      <c r="A671" s="80"/>
      <c r="B671" s="80"/>
      <c r="C671" s="80"/>
      <c r="D671" s="80"/>
      <c r="E671" s="92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  <c r="CB671" s="80"/>
      <c r="CC671" s="80"/>
      <c r="CD671" s="80"/>
      <c r="CE671" s="80"/>
      <c r="CF671" s="80"/>
      <c r="CG671" s="80"/>
      <c r="CH671" s="80"/>
      <c r="CI671" s="80"/>
      <c r="CJ671" s="80"/>
      <c r="CK671" s="80"/>
      <c r="CL671" s="80"/>
      <c r="CM671" s="80"/>
      <c r="CN671" s="80"/>
      <c r="CO671" s="80"/>
      <c r="CP671" s="80"/>
      <c r="CQ671" s="80"/>
      <c r="CR671" s="80"/>
      <c r="CS671" s="80"/>
      <c r="CT671" s="80"/>
      <c r="CU671" s="80"/>
      <c r="CV671" s="80"/>
      <c r="CW671" s="80"/>
      <c r="CX671" s="80"/>
      <c r="CY671" s="80"/>
      <c r="CZ671" s="80"/>
    </row>
    <row r="672" spans="1:104" ht="12.75" customHeight="1" x14ac:dyDescent="0.2">
      <c r="A672" s="80"/>
      <c r="B672" s="80"/>
      <c r="C672" s="80"/>
      <c r="D672" s="80"/>
      <c r="E672" s="92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  <c r="CB672" s="80"/>
      <c r="CC672" s="80"/>
      <c r="CD672" s="80"/>
      <c r="CE672" s="80"/>
      <c r="CF672" s="80"/>
      <c r="CG672" s="80"/>
      <c r="CH672" s="80"/>
      <c r="CI672" s="80"/>
      <c r="CJ672" s="80"/>
      <c r="CK672" s="80"/>
      <c r="CL672" s="80"/>
      <c r="CM672" s="80"/>
      <c r="CN672" s="80"/>
      <c r="CO672" s="80"/>
      <c r="CP672" s="80"/>
      <c r="CQ672" s="80"/>
      <c r="CR672" s="80"/>
      <c r="CS672" s="80"/>
      <c r="CT672" s="80"/>
      <c r="CU672" s="80"/>
      <c r="CV672" s="80"/>
      <c r="CW672" s="80"/>
      <c r="CX672" s="80"/>
      <c r="CY672" s="80"/>
      <c r="CZ672" s="80"/>
    </row>
    <row r="673" spans="1:104" ht="12.75" customHeight="1" x14ac:dyDescent="0.2">
      <c r="A673" s="80"/>
      <c r="B673" s="80"/>
      <c r="C673" s="80"/>
      <c r="D673" s="80"/>
      <c r="E673" s="92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  <c r="CB673" s="80"/>
      <c r="CC673" s="80"/>
      <c r="CD673" s="80"/>
      <c r="CE673" s="80"/>
      <c r="CF673" s="80"/>
      <c r="CG673" s="80"/>
      <c r="CH673" s="80"/>
      <c r="CI673" s="80"/>
      <c r="CJ673" s="80"/>
      <c r="CK673" s="80"/>
      <c r="CL673" s="80"/>
      <c r="CM673" s="80"/>
      <c r="CN673" s="80"/>
      <c r="CO673" s="80"/>
      <c r="CP673" s="80"/>
      <c r="CQ673" s="80"/>
      <c r="CR673" s="80"/>
      <c r="CS673" s="80"/>
      <c r="CT673" s="80"/>
      <c r="CU673" s="80"/>
      <c r="CV673" s="80"/>
      <c r="CW673" s="80"/>
      <c r="CX673" s="80"/>
      <c r="CY673" s="80"/>
      <c r="CZ673" s="80"/>
    </row>
    <row r="674" spans="1:104" ht="12.75" customHeight="1" x14ac:dyDescent="0.2">
      <c r="A674" s="80"/>
      <c r="B674" s="80"/>
      <c r="C674" s="80"/>
      <c r="D674" s="80"/>
      <c r="E674" s="92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  <c r="CB674" s="80"/>
      <c r="CC674" s="80"/>
      <c r="CD674" s="80"/>
      <c r="CE674" s="80"/>
      <c r="CF674" s="80"/>
      <c r="CG674" s="80"/>
      <c r="CH674" s="80"/>
      <c r="CI674" s="80"/>
      <c r="CJ674" s="80"/>
      <c r="CK674" s="80"/>
      <c r="CL674" s="80"/>
      <c r="CM674" s="80"/>
      <c r="CN674" s="80"/>
      <c r="CO674" s="80"/>
      <c r="CP674" s="80"/>
      <c r="CQ674" s="80"/>
      <c r="CR674" s="80"/>
      <c r="CS674" s="80"/>
      <c r="CT674" s="80"/>
      <c r="CU674" s="80"/>
      <c r="CV674" s="80"/>
      <c r="CW674" s="80"/>
      <c r="CX674" s="80"/>
      <c r="CY674" s="80"/>
      <c r="CZ674" s="80"/>
    </row>
    <row r="675" spans="1:104" ht="12.75" customHeight="1" x14ac:dyDescent="0.2">
      <c r="A675" s="80"/>
      <c r="B675" s="80"/>
      <c r="C675" s="80"/>
      <c r="D675" s="80"/>
      <c r="E675" s="92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  <c r="CB675" s="80"/>
      <c r="CC675" s="80"/>
      <c r="CD675" s="80"/>
      <c r="CE675" s="80"/>
      <c r="CF675" s="80"/>
      <c r="CG675" s="80"/>
      <c r="CH675" s="80"/>
      <c r="CI675" s="80"/>
      <c r="CJ675" s="80"/>
      <c r="CK675" s="80"/>
      <c r="CL675" s="80"/>
      <c r="CM675" s="80"/>
      <c r="CN675" s="80"/>
      <c r="CO675" s="80"/>
      <c r="CP675" s="80"/>
      <c r="CQ675" s="80"/>
      <c r="CR675" s="80"/>
      <c r="CS675" s="80"/>
      <c r="CT675" s="80"/>
      <c r="CU675" s="80"/>
      <c r="CV675" s="80"/>
      <c r="CW675" s="80"/>
      <c r="CX675" s="80"/>
      <c r="CY675" s="80"/>
      <c r="CZ675" s="80"/>
    </row>
    <row r="676" spans="1:104" ht="12.75" customHeight="1" x14ac:dyDescent="0.2">
      <c r="A676" s="80"/>
      <c r="B676" s="80"/>
      <c r="C676" s="80"/>
      <c r="D676" s="80"/>
      <c r="E676" s="92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  <c r="CB676" s="80"/>
      <c r="CC676" s="80"/>
      <c r="CD676" s="80"/>
      <c r="CE676" s="80"/>
      <c r="CF676" s="80"/>
      <c r="CG676" s="80"/>
      <c r="CH676" s="80"/>
      <c r="CI676" s="80"/>
      <c r="CJ676" s="80"/>
      <c r="CK676" s="80"/>
      <c r="CL676" s="80"/>
      <c r="CM676" s="80"/>
      <c r="CN676" s="80"/>
      <c r="CO676" s="80"/>
      <c r="CP676" s="80"/>
      <c r="CQ676" s="80"/>
      <c r="CR676" s="80"/>
      <c r="CS676" s="80"/>
      <c r="CT676" s="80"/>
      <c r="CU676" s="80"/>
      <c r="CV676" s="80"/>
      <c r="CW676" s="80"/>
      <c r="CX676" s="80"/>
      <c r="CY676" s="80"/>
      <c r="CZ676" s="80"/>
    </row>
    <row r="677" spans="1:104" ht="12.75" customHeight="1" x14ac:dyDescent="0.2">
      <c r="A677" s="80"/>
      <c r="B677" s="80"/>
      <c r="C677" s="80"/>
      <c r="D677" s="80"/>
      <c r="E677" s="92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  <c r="CB677" s="80"/>
      <c r="CC677" s="80"/>
      <c r="CD677" s="80"/>
      <c r="CE677" s="80"/>
      <c r="CF677" s="80"/>
      <c r="CG677" s="80"/>
      <c r="CH677" s="80"/>
      <c r="CI677" s="80"/>
      <c r="CJ677" s="80"/>
      <c r="CK677" s="80"/>
      <c r="CL677" s="80"/>
      <c r="CM677" s="80"/>
      <c r="CN677" s="80"/>
      <c r="CO677" s="80"/>
      <c r="CP677" s="80"/>
      <c r="CQ677" s="80"/>
      <c r="CR677" s="80"/>
      <c r="CS677" s="80"/>
      <c r="CT677" s="80"/>
      <c r="CU677" s="80"/>
      <c r="CV677" s="80"/>
      <c r="CW677" s="80"/>
      <c r="CX677" s="80"/>
      <c r="CY677" s="80"/>
      <c r="CZ677" s="80"/>
    </row>
    <row r="678" spans="1:104" ht="12.75" customHeight="1" x14ac:dyDescent="0.2">
      <c r="A678" s="80"/>
      <c r="B678" s="80"/>
      <c r="C678" s="80"/>
      <c r="D678" s="80"/>
      <c r="E678" s="92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  <c r="CC678" s="80"/>
      <c r="CD678" s="80"/>
      <c r="CE678" s="80"/>
      <c r="CF678" s="80"/>
      <c r="CG678" s="80"/>
      <c r="CH678" s="80"/>
      <c r="CI678" s="80"/>
      <c r="CJ678" s="80"/>
      <c r="CK678" s="80"/>
      <c r="CL678" s="80"/>
      <c r="CM678" s="80"/>
      <c r="CN678" s="80"/>
      <c r="CO678" s="80"/>
      <c r="CP678" s="80"/>
      <c r="CQ678" s="80"/>
      <c r="CR678" s="80"/>
      <c r="CS678" s="80"/>
      <c r="CT678" s="80"/>
      <c r="CU678" s="80"/>
      <c r="CV678" s="80"/>
      <c r="CW678" s="80"/>
      <c r="CX678" s="80"/>
      <c r="CY678" s="80"/>
      <c r="CZ678" s="80"/>
    </row>
    <row r="679" spans="1:104" ht="12.75" customHeight="1" x14ac:dyDescent="0.2">
      <c r="A679" s="80"/>
      <c r="B679" s="80"/>
      <c r="C679" s="80"/>
      <c r="D679" s="80"/>
      <c r="E679" s="92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  <c r="CX679" s="80"/>
      <c r="CY679" s="80"/>
      <c r="CZ679" s="80"/>
    </row>
    <row r="680" spans="1:104" ht="12.75" customHeight="1" x14ac:dyDescent="0.2">
      <c r="A680" s="80"/>
      <c r="B680" s="80"/>
      <c r="C680" s="80"/>
      <c r="D680" s="80"/>
      <c r="E680" s="92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  <c r="CX680" s="80"/>
      <c r="CY680" s="80"/>
      <c r="CZ680" s="80"/>
    </row>
    <row r="681" spans="1:104" ht="12.75" customHeight="1" x14ac:dyDescent="0.2">
      <c r="A681" s="80"/>
      <c r="B681" s="80"/>
      <c r="C681" s="80"/>
      <c r="D681" s="80"/>
      <c r="E681" s="92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  <c r="CC681" s="80"/>
      <c r="CD681" s="80"/>
      <c r="CE681" s="80"/>
      <c r="CF681" s="80"/>
      <c r="CG681" s="80"/>
      <c r="CH681" s="80"/>
      <c r="CI681" s="80"/>
      <c r="CJ681" s="80"/>
      <c r="CK681" s="80"/>
      <c r="CL681" s="80"/>
      <c r="CM681" s="80"/>
      <c r="CN681" s="80"/>
      <c r="CO681" s="80"/>
      <c r="CP681" s="80"/>
      <c r="CQ681" s="80"/>
      <c r="CR681" s="80"/>
      <c r="CS681" s="80"/>
      <c r="CT681" s="80"/>
      <c r="CU681" s="80"/>
      <c r="CV681" s="80"/>
      <c r="CW681" s="80"/>
      <c r="CX681" s="80"/>
      <c r="CY681" s="80"/>
      <c r="CZ681" s="80"/>
    </row>
    <row r="682" spans="1:104" ht="12.75" customHeight="1" x14ac:dyDescent="0.2">
      <c r="A682" s="80"/>
      <c r="B682" s="80"/>
      <c r="C682" s="80"/>
      <c r="D682" s="80"/>
      <c r="E682" s="92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  <c r="CX682" s="80"/>
      <c r="CY682" s="80"/>
      <c r="CZ682" s="80"/>
    </row>
    <row r="683" spans="1:104" ht="12.75" customHeight="1" x14ac:dyDescent="0.2">
      <c r="A683" s="80"/>
      <c r="B683" s="80"/>
      <c r="C683" s="80"/>
      <c r="D683" s="80"/>
      <c r="E683" s="92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  <c r="CC683" s="80"/>
      <c r="CD683" s="80"/>
      <c r="CE683" s="80"/>
      <c r="CF683" s="80"/>
      <c r="CG683" s="80"/>
      <c r="CH683" s="80"/>
      <c r="CI683" s="80"/>
      <c r="CJ683" s="80"/>
      <c r="CK683" s="80"/>
      <c r="CL683" s="80"/>
      <c r="CM683" s="80"/>
      <c r="CN683" s="80"/>
      <c r="CO683" s="80"/>
      <c r="CP683" s="80"/>
      <c r="CQ683" s="80"/>
      <c r="CR683" s="80"/>
      <c r="CS683" s="80"/>
      <c r="CT683" s="80"/>
      <c r="CU683" s="80"/>
      <c r="CV683" s="80"/>
      <c r="CW683" s="80"/>
      <c r="CX683" s="80"/>
      <c r="CY683" s="80"/>
      <c r="CZ683" s="80"/>
    </row>
    <row r="684" spans="1:104" ht="12.75" customHeight="1" x14ac:dyDescent="0.2">
      <c r="A684" s="80"/>
      <c r="B684" s="80"/>
      <c r="C684" s="80"/>
      <c r="D684" s="80"/>
      <c r="E684" s="92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  <c r="CB684" s="80"/>
      <c r="CC684" s="80"/>
      <c r="CD684" s="80"/>
      <c r="CE684" s="80"/>
      <c r="CF684" s="80"/>
      <c r="CG684" s="80"/>
      <c r="CH684" s="80"/>
      <c r="CI684" s="80"/>
      <c r="CJ684" s="80"/>
      <c r="CK684" s="80"/>
      <c r="CL684" s="80"/>
      <c r="CM684" s="80"/>
      <c r="CN684" s="80"/>
      <c r="CO684" s="80"/>
      <c r="CP684" s="80"/>
      <c r="CQ684" s="80"/>
      <c r="CR684" s="80"/>
      <c r="CS684" s="80"/>
      <c r="CT684" s="80"/>
      <c r="CU684" s="80"/>
      <c r="CV684" s="80"/>
      <c r="CW684" s="80"/>
      <c r="CX684" s="80"/>
      <c r="CY684" s="80"/>
      <c r="CZ684" s="80"/>
    </row>
    <row r="685" spans="1:104" ht="12.75" customHeight="1" x14ac:dyDescent="0.2">
      <c r="A685" s="80"/>
      <c r="B685" s="80"/>
      <c r="C685" s="80"/>
      <c r="D685" s="80"/>
      <c r="E685" s="92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  <c r="CC685" s="80"/>
      <c r="CD685" s="80"/>
      <c r="CE685" s="80"/>
      <c r="CF685" s="80"/>
      <c r="CG685" s="80"/>
      <c r="CH685" s="80"/>
      <c r="CI685" s="80"/>
      <c r="CJ685" s="80"/>
      <c r="CK685" s="80"/>
      <c r="CL685" s="80"/>
      <c r="CM685" s="80"/>
      <c r="CN685" s="80"/>
      <c r="CO685" s="80"/>
      <c r="CP685" s="80"/>
      <c r="CQ685" s="80"/>
      <c r="CR685" s="80"/>
      <c r="CS685" s="80"/>
      <c r="CT685" s="80"/>
      <c r="CU685" s="80"/>
      <c r="CV685" s="80"/>
      <c r="CW685" s="80"/>
      <c r="CX685" s="80"/>
      <c r="CY685" s="80"/>
      <c r="CZ685" s="80"/>
    </row>
    <row r="686" spans="1:104" ht="12.75" customHeight="1" x14ac:dyDescent="0.2">
      <c r="A686" s="80"/>
      <c r="B686" s="80"/>
      <c r="C686" s="80"/>
      <c r="D686" s="80"/>
      <c r="E686" s="92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  <c r="CC686" s="80"/>
      <c r="CD686" s="80"/>
      <c r="CE686" s="80"/>
      <c r="CF686" s="80"/>
      <c r="CG686" s="80"/>
      <c r="CH686" s="80"/>
      <c r="CI686" s="80"/>
      <c r="CJ686" s="80"/>
      <c r="CK686" s="80"/>
      <c r="CL686" s="80"/>
      <c r="CM686" s="80"/>
      <c r="CN686" s="80"/>
      <c r="CO686" s="80"/>
      <c r="CP686" s="80"/>
      <c r="CQ686" s="80"/>
      <c r="CR686" s="80"/>
      <c r="CS686" s="80"/>
      <c r="CT686" s="80"/>
      <c r="CU686" s="80"/>
      <c r="CV686" s="80"/>
      <c r="CW686" s="80"/>
      <c r="CX686" s="80"/>
      <c r="CY686" s="80"/>
      <c r="CZ686" s="80"/>
    </row>
    <row r="687" spans="1:104" ht="12.75" customHeight="1" x14ac:dyDescent="0.2">
      <c r="A687" s="80"/>
      <c r="B687" s="80"/>
      <c r="C687" s="80"/>
      <c r="D687" s="80"/>
      <c r="E687" s="92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  <c r="CB687" s="80"/>
      <c r="CC687" s="80"/>
      <c r="CD687" s="80"/>
      <c r="CE687" s="80"/>
      <c r="CF687" s="80"/>
      <c r="CG687" s="80"/>
      <c r="CH687" s="80"/>
      <c r="CI687" s="80"/>
      <c r="CJ687" s="80"/>
      <c r="CK687" s="80"/>
      <c r="CL687" s="80"/>
      <c r="CM687" s="80"/>
      <c r="CN687" s="80"/>
      <c r="CO687" s="80"/>
      <c r="CP687" s="80"/>
      <c r="CQ687" s="80"/>
      <c r="CR687" s="80"/>
      <c r="CS687" s="80"/>
      <c r="CT687" s="80"/>
      <c r="CU687" s="80"/>
      <c r="CV687" s="80"/>
      <c r="CW687" s="80"/>
      <c r="CX687" s="80"/>
      <c r="CY687" s="80"/>
      <c r="CZ687" s="80"/>
    </row>
    <row r="688" spans="1:104" ht="12.75" customHeight="1" x14ac:dyDescent="0.2">
      <c r="A688" s="80"/>
      <c r="B688" s="80"/>
      <c r="C688" s="80"/>
      <c r="D688" s="80"/>
      <c r="E688" s="92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  <c r="CB688" s="80"/>
      <c r="CC688" s="80"/>
      <c r="CD688" s="80"/>
      <c r="CE688" s="80"/>
      <c r="CF688" s="80"/>
      <c r="CG688" s="80"/>
      <c r="CH688" s="80"/>
      <c r="CI688" s="80"/>
      <c r="CJ688" s="80"/>
      <c r="CK688" s="80"/>
      <c r="CL688" s="80"/>
      <c r="CM688" s="80"/>
      <c r="CN688" s="80"/>
      <c r="CO688" s="80"/>
      <c r="CP688" s="80"/>
      <c r="CQ688" s="80"/>
      <c r="CR688" s="80"/>
      <c r="CS688" s="80"/>
      <c r="CT688" s="80"/>
      <c r="CU688" s="80"/>
      <c r="CV688" s="80"/>
      <c r="CW688" s="80"/>
      <c r="CX688" s="80"/>
      <c r="CY688" s="80"/>
      <c r="CZ688" s="80"/>
    </row>
    <row r="689" spans="1:104" ht="12.75" customHeight="1" x14ac:dyDescent="0.2">
      <c r="A689" s="80"/>
      <c r="B689" s="80"/>
      <c r="C689" s="80"/>
      <c r="D689" s="80"/>
      <c r="E689" s="92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  <c r="CB689" s="80"/>
      <c r="CC689" s="80"/>
      <c r="CD689" s="80"/>
      <c r="CE689" s="80"/>
      <c r="CF689" s="80"/>
      <c r="CG689" s="80"/>
      <c r="CH689" s="80"/>
      <c r="CI689" s="80"/>
      <c r="CJ689" s="80"/>
      <c r="CK689" s="80"/>
      <c r="CL689" s="80"/>
      <c r="CM689" s="80"/>
      <c r="CN689" s="80"/>
      <c r="CO689" s="80"/>
      <c r="CP689" s="80"/>
      <c r="CQ689" s="80"/>
      <c r="CR689" s="80"/>
      <c r="CS689" s="80"/>
      <c r="CT689" s="80"/>
      <c r="CU689" s="80"/>
      <c r="CV689" s="80"/>
      <c r="CW689" s="80"/>
      <c r="CX689" s="80"/>
      <c r="CY689" s="80"/>
      <c r="CZ689" s="80"/>
    </row>
    <row r="690" spans="1:104" ht="12.75" customHeight="1" x14ac:dyDescent="0.2">
      <c r="A690" s="80"/>
      <c r="B690" s="80"/>
      <c r="C690" s="80"/>
      <c r="D690" s="80"/>
      <c r="E690" s="92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  <c r="CB690" s="80"/>
      <c r="CC690" s="80"/>
      <c r="CD690" s="80"/>
      <c r="CE690" s="80"/>
      <c r="CF690" s="80"/>
      <c r="CG690" s="80"/>
      <c r="CH690" s="80"/>
      <c r="CI690" s="80"/>
      <c r="CJ690" s="80"/>
      <c r="CK690" s="80"/>
      <c r="CL690" s="80"/>
      <c r="CM690" s="80"/>
      <c r="CN690" s="80"/>
      <c r="CO690" s="80"/>
      <c r="CP690" s="80"/>
      <c r="CQ690" s="80"/>
      <c r="CR690" s="80"/>
      <c r="CS690" s="80"/>
      <c r="CT690" s="80"/>
      <c r="CU690" s="80"/>
      <c r="CV690" s="80"/>
      <c r="CW690" s="80"/>
      <c r="CX690" s="80"/>
      <c r="CY690" s="80"/>
      <c r="CZ690" s="80"/>
    </row>
    <row r="691" spans="1:104" ht="12.75" customHeight="1" x14ac:dyDescent="0.2">
      <c r="A691" s="80"/>
      <c r="B691" s="80"/>
      <c r="C691" s="80"/>
      <c r="D691" s="80"/>
      <c r="E691" s="92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  <c r="CB691" s="80"/>
      <c r="CC691" s="80"/>
      <c r="CD691" s="80"/>
      <c r="CE691" s="80"/>
      <c r="CF691" s="80"/>
      <c r="CG691" s="80"/>
      <c r="CH691" s="80"/>
      <c r="CI691" s="80"/>
      <c r="CJ691" s="80"/>
      <c r="CK691" s="80"/>
      <c r="CL691" s="80"/>
      <c r="CM691" s="80"/>
      <c r="CN691" s="80"/>
      <c r="CO691" s="80"/>
      <c r="CP691" s="80"/>
      <c r="CQ691" s="80"/>
      <c r="CR691" s="80"/>
      <c r="CS691" s="80"/>
      <c r="CT691" s="80"/>
      <c r="CU691" s="80"/>
      <c r="CV691" s="80"/>
      <c r="CW691" s="80"/>
      <c r="CX691" s="80"/>
      <c r="CY691" s="80"/>
      <c r="CZ691" s="80"/>
    </row>
    <row r="692" spans="1:104" ht="12.75" customHeight="1" x14ac:dyDescent="0.2">
      <c r="A692" s="80"/>
      <c r="B692" s="80"/>
      <c r="C692" s="80"/>
      <c r="D692" s="80"/>
      <c r="E692" s="92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  <c r="CB692" s="80"/>
      <c r="CC692" s="80"/>
      <c r="CD692" s="80"/>
      <c r="CE692" s="80"/>
      <c r="CF692" s="80"/>
      <c r="CG692" s="80"/>
      <c r="CH692" s="80"/>
      <c r="CI692" s="80"/>
      <c r="CJ692" s="80"/>
      <c r="CK692" s="80"/>
      <c r="CL692" s="80"/>
      <c r="CM692" s="80"/>
      <c r="CN692" s="80"/>
      <c r="CO692" s="80"/>
      <c r="CP692" s="80"/>
      <c r="CQ692" s="80"/>
      <c r="CR692" s="80"/>
      <c r="CS692" s="80"/>
      <c r="CT692" s="80"/>
      <c r="CU692" s="80"/>
      <c r="CV692" s="80"/>
      <c r="CW692" s="80"/>
      <c r="CX692" s="80"/>
      <c r="CY692" s="80"/>
      <c r="CZ692" s="80"/>
    </row>
    <row r="693" spans="1:104" ht="12.75" customHeight="1" x14ac:dyDescent="0.2">
      <c r="A693" s="80"/>
      <c r="B693" s="80"/>
      <c r="C693" s="80"/>
      <c r="D693" s="80"/>
      <c r="E693" s="92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  <c r="CB693" s="80"/>
      <c r="CC693" s="80"/>
      <c r="CD693" s="80"/>
      <c r="CE693" s="80"/>
      <c r="CF693" s="80"/>
      <c r="CG693" s="80"/>
      <c r="CH693" s="80"/>
      <c r="CI693" s="80"/>
      <c r="CJ693" s="80"/>
      <c r="CK693" s="80"/>
      <c r="CL693" s="80"/>
      <c r="CM693" s="80"/>
      <c r="CN693" s="80"/>
      <c r="CO693" s="80"/>
      <c r="CP693" s="80"/>
      <c r="CQ693" s="80"/>
      <c r="CR693" s="80"/>
      <c r="CS693" s="80"/>
      <c r="CT693" s="80"/>
      <c r="CU693" s="80"/>
      <c r="CV693" s="80"/>
      <c r="CW693" s="80"/>
      <c r="CX693" s="80"/>
      <c r="CY693" s="80"/>
      <c r="CZ693" s="80"/>
    </row>
    <row r="694" spans="1:104" ht="12.75" customHeight="1" x14ac:dyDescent="0.2">
      <c r="A694" s="80"/>
      <c r="B694" s="80"/>
      <c r="C694" s="80"/>
      <c r="D694" s="80"/>
      <c r="E694" s="92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  <c r="CB694" s="80"/>
      <c r="CC694" s="80"/>
      <c r="CD694" s="80"/>
      <c r="CE694" s="80"/>
      <c r="CF694" s="80"/>
      <c r="CG694" s="80"/>
      <c r="CH694" s="80"/>
      <c r="CI694" s="80"/>
      <c r="CJ694" s="80"/>
      <c r="CK694" s="80"/>
      <c r="CL694" s="80"/>
      <c r="CM694" s="80"/>
      <c r="CN694" s="80"/>
      <c r="CO694" s="80"/>
      <c r="CP694" s="80"/>
      <c r="CQ694" s="80"/>
      <c r="CR694" s="80"/>
      <c r="CS694" s="80"/>
      <c r="CT694" s="80"/>
      <c r="CU694" s="80"/>
      <c r="CV694" s="80"/>
      <c r="CW694" s="80"/>
      <c r="CX694" s="80"/>
      <c r="CY694" s="80"/>
      <c r="CZ694" s="80"/>
    </row>
    <row r="695" spans="1:104" ht="12.75" customHeight="1" x14ac:dyDescent="0.2">
      <c r="A695" s="80"/>
      <c r="B695" s="80"/>
      <c r="C695" s="80"/>
      <c r="D695" s="80"/>
      <c r="E695" s="92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  <c r="CB695" s="80"/>
      <c r="CC695" s="80"/>
      <c r="CD695" s="80"/>
      <c r="CE695" s="80"/>
      <c r="CF695" s="80"/>
      <c r="CG695" s="80"/>
      <c r="CH695" s="80"/>
      <c r="CI695" s="80"/>
      <c r="CJ695" s="80"/>
      <c r="CK695" s="80"/>
      <c r="CL695" s="80"/>
      <c r="CM695" s="80"/>
      <c r="CN695" s="80"/>
      <c r="CO695" s="80"/>
      <c r="CP695" s="80"/>
      <c r="CQ695" s="80"/>
      <c r="CR695" s="80"/>
      <c r="CS695" s="80"/>
      <c r="CT695" s="80"/>
      <c r="CU695" s="80"/>
      <c r="CV695" s="80"/>
      <c r="CW695" s="80"/>
      <c r="CX695" s="80"/>
      <c r="CY695" s="80"/>
      <c r="CZ695" s="80"/>
    </row>
    <row r="696" spans="1:104" ht="12.75" customHeight="1" x14ac:dyDescent="0.2">
      <c r="A696" s="80"/>
      <c r="B696" s="80"/>
      <c r="C696" s="80"/>
      <c r="D696" s="80"/>
      <c r="E696" s="92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  <c r="CB696" s="80"/>
      <c r="CC696" s="80"/>
      <c r="CD696" s="80"/>
      <c r="CE696" s="80"/>
      <c r="CF696" s="80"/>
      <c r="CG696" s="80"/>
      <c r="CH696" s="80"/>
      <c r="CI696" s="80"/>
      <c r="CJ696" s="80"/>
      <c r="CK696" s="80"/>
      <c r="CL696" s="80"/>
      <c r="CM696" s="80"/>
      <c r="CN696" s="80"/>
      <c r="CO696" s="80"/>
      <c r="CP696" s="80"/>
      <c r="CQ696" s="80"/>
      <c r="CR696" s="80"/>
      <c r="CS696" s="80"/>
      <c r="CT696" s="80"/>
      <c r="CU696" s="80"/>
      <c r="CV696" s="80"/>
      <c r="CW696" s="80"/>
      <c r="CX696" s="80"/>
      <c r="CY696" s="80"/>
      <c r="CZ696" s="80"/>
    </row>
    <row r="697" spans="1:104" ht="12.75" customHeight="1" x14ac:dyDescent="0.2">
      <c r="A697" s="80"/>
      <c r="B697" s="80"/>
      <c r="C697" s="80"/>
      <c r="D697" s="80"/>
      <c r="E697" s="92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  <c r="CB697" s="80"/>
      <c r="CC697" s="80"/>
      <c r="CD697" s="80"/>
      <c r="CE697" s="80"/>
      <c r="CF697" s="80"/>
      <c r="CG697" s="80"/>
      <c r="CH697" s="80"/>
      <c r="CI697" s="80"/>
      <c r="CJ697" s="80"/>
      <c r="CK697" s="80"/>
      <c r="CL697" s="80"/>
      <c r="CM697" s="80"/>
      <c r="CN697" s="80"/>
      <c r="CO697" s="80"/>
      <c r="CP697" s="80"/>
      <c r="CQ697" s="80"/>
      <c r="CR697" s="80"/>
      <c r="CS697" s="80"/>
      <c r="CT697" s="80"/>
      <c r="CU697" s="80"/>
      <c r="CV697" s="80"/>
      <c r="CW697" s="80"/>
      <c r="CX697" s="80"/>
      <c r="CY697" s="80"/>
      <c r="CZ697" s="80"/>
    </row>
    <row r="698" spans="1:104" ht="12.75" customHeight="1" x14ac:dyDescent="0.2">
      <c r="A698" s="80"/>
      <c r="B698" s="80"/>
      <c r="C698" s="80"/>
      <c r="D698" s="80"/>
      <c r="E698" s="92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  <c r="CB698" s="80"/>
      <c r="CC698" s="80"/>
      <c r="CD698" s="80"/>
      <c r="CE698" s="80"/>
      <c r="CF698" s="80"/>
      <c r="CG698" s="80"/>
      <c r="CH698" s="80"/>
      <c r="CI698" s="80"/>
      <c r="CJ698" s="80"/>
      <c r="CK698" s="80"/>
      <c r="CL698" s="80"/>
      <c r="CM698" s="80"/>
      <c r="CN698" s="80"/>
      <c r="CO698" s="80"/>
      <c r="CP698" s="80"/>
      <c r="CQ698" s="80"/>
      <c r="CR698" s="80"/>
      <c r="CS698" s="80"/>
      <c r="CT698" s="80"/>
      <c r="CU698" s="80"/>
      <c r="CV698" s="80"/>
      <c r="CW698" s="80"/>
      <c r="CX698" s="80"/>
      <c r="CY698" s="80"/>
      <c r="CZ698" s="80"/>
    </row>
    <row r="699" spans="1:104" ht="12.75" customHeight="1" x14ac:dyDescent="0.2">
      <c r="A699" s="80"/>
      <c r="B699" s="80"/>
      <c r="C699" s="80"/>
      <c r="D699" s="80"/>
      <c r="E699" s="92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  <c r="CB699" s="80"/>
      <c r="CC699" s="80"/>
      <c r="CD699" s="80"/>
      <c r="CE699" s="80"/>
      <c r="CF699" s="80"/>
      <c r="CG699" s="80"/>
      <c r="CH699" s="80"/>
      <c r="CI699" s="80"/>
      <c r="CJ699" s="80"/>
      <c r="CK699" s="80"/>
      <c r="CL699" s="80"/>
      <c r="CM699" s="80"/>
      <c r="CN699" s="80"/>
      <c r="CO699" s="80"/>
      <c r="CP699" s="80"/>
      <c r="CQ699" s="80"/>
      <c r="CR699" s="80"/>
      <c r="CS699" s="80"/>
      <c r="CT699" s="80"/>
      <c r="CU699" s="80"/>
      <c r="CV699" s="80"/>
      <c r="CW699" s="80"/>
      <c r="CX699" s="80"/>
      <c r="CY699" s="80"/>
      <c r="CZ699" s="80"/>
    </row>
    <row r="700" spans="1:104" ht="12.75" customHeight="1" x14ac:dyDescent="0.2">
      <c r="A700" s="80"/>
      <c r="B700" s="80"/>
      <c r="C700" s="80"/>
      <c r="D700" s="80"/>
      <c r="E700" s="92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  <c r="CB700" s="80"/>
      <c r="CC700" s="80"/>
      <c r="CD700" s="80"/>
      <c r="CE700" s="80"/>
      <c r="CF700" s="80"/>
      <c r="CG700" s="80"/>
      <c r="CH700" s="80"/>
      <c r="CI700" s="80"/>
      <c r="CJ700" s="80"/>
      <c r="CK700" s="80"/>
      <c r="CL700" s="80"/>
      <c r="CM700" s="80"/>
      <c r="CN700" s="80"/>
      <c r="CO700" s="80"/>
      <c r="CP700" s="80"/>
      <c r="CQ700" s="80"/>
      <c r="CR700" s="80"/>
      <c r="CS700" s="80"/>
      <c r="CT700" s="80"/>
      <c r="CU700" s="80"/>
      <c r="CV700" s="80"/>
      <c r="CW700" s="80"/>
      <c r="CX700" s="80"/>
      <c r="CY700" s="80"/>
      <c r="CZ700" s="80"/>
    </row>
    <row r="701" spans="1:104" ht="12.75" customHeight="1" x14ac:dyDescent="0.2">
      <c r="A701" s="80"/>
      <c r="B701" s="80"/>
      <c r="C701" s="80"/>
      <c r="D701" s="80"/>
      <c r="E701" s="92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  <c r="CB701" s="80"/>
      <c r="CC701" s="80"/>
      <c r="CD701" s="80"/>
      <c r="CE701" s="80"/>
      <c r="CF701" s="80"/>
      <c r="CG701" s="80"/>
      <c r="CH701" s="80"/>
      <c r="CI701" s="80"/>
      <c r="CJ701" s="80"/>
      <c r="CK701" s="80"/>
      <c r="CL701" s="80"/>
      <c r="CM701" s="80"/>
      <c r="CN701" s="80"/>
      <c r="CO701" s="80"/>
      <c r="CP701" s="80"/>
      <c r="CQ701" s="80"/>
      <c r="CR701" s="80"/>
      <c r="CS701" s="80"/>
      <c r="CT701" s="80"/>
      <c r="CU701" s="80"/>
      <c r="CV701" s="80"/>
      <c r="CW701" s="80"/>
      <c r="CX701" s="80"/>
      <c r="CY701" s="80"/>
      <c r="CZ701" s="80"/>
    </row>
    <row r="702" spans="1:104" ht="12.75" customHeight="1" x14ac:dyDescent="0.2">
      <c r="A702" s="80"/>
      <c r="B702" s="80"/>
      <c r="C702" s="80"/>
      <c r="D702" s="80"/>
      <c r="E702" s="92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  <c r="CB702" s="80"/>
      <c r="CC702" s="80"/>
      <c r="CD702" s="80"/>
      <c r="CE702" s="80"/>
      <c r="CF702" s="80"/>
      <c r="CG702" s="80"/>
      <c r="CH702" s="80"/>
      <c r="CI702" s="80"/>
      <c r="CJ702" s="80"/>
      <c r="CK702" s="80"/>
      <c r="CL702" s="80"/>
      <c r="CM702" s="80"/>
      <c r="CN702" s="80"/>
      <c r="CO702" s="80"/>
      <c r="CP702" s="80"/>
      <c r="CQ702" s="80"/>
      <c r="CR702" s="80"/>
      <c r="CS702" s="80"/>
      <c r="CT702" s="80"/>
      <c r="CU702" s="80"/>
      <c r="CV702" s="80"/>
      <c r="CW702" s="80"/>
      <c r="CX702" s="80"/>
      <c r="CY702" s="80"/>
      <c r="CZ702" s="80"/>
    </row>
    <row r="703" spans="1:104" ht="12.75" customHeight="1" x14ac:dyDescent="0.2">
      <c r="A703" s="80"/>
      <c r="B703" s="80"/>
      <c r="C703" s="80"/>
      <c r="D703" s="80"/>
      <c r="E703" s="92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  <c r="CB703" s="80"/>
      <c r="CC703" s="80"/>
      <c r="CD703" s="80"/>
      <c r="CE703" s="80"/>
      <c r="CF703" s="80"/>
      <c r="CG703" s="80"/>
      <c r="CH703" s="80"/>
      <c r="CI703" s="80"/>
      <c r="CJ703" s="80"/>
      <c r="CK703" s="80"/>
      <c r="CL703" s="80"/>
      <c r="CM703" s="80"/>
      <c r="CN703" s="80"/>
      <c r="CO703" s="80"/>
      <c r="CP703" s="80"/>
      <c r="CQ703" s="80"/>
      <c r="CR703" s="80"/>
      <c r="CS703" s="80"/>
      <c r="CT703" s="80"/>
      <c r="CU703" s="80"/>
      <c r="CV703" s="80"/>
      <c r="CW703" s="80"/>
      <c r="CX703" s="80"/>
      <c r="CY703" s="80"/>
      <c r="CZ703" s="80"/>
    </row>
    <row r="704" spans="1:104" ht="12.75" customHeight="1" x14ac:dyDescent="0.2">
      <c r="A704" s="80"/>
      <c r="B704" s="80"/>
      <c r="C704" s="80"/>
      <c r="D704" s="80"/>
      <c r="E704" s="92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  <c r="CB704" s="80"/>
      <c r="CC704" s="80"/>
      <c r="CD704" s="80"/>
      <c r="CE704" s="80"/>
      <c r="CF704" s="80"/>
      <c r="CG704" s="80"/>
      <c r="CH704" s="80"/>
      <c r="CI704" s="80"/>
      <c r="CJ704" s="80"/>
      <c r="CK704" s="80"/>
      <c r="CL704" s="80"/>
      <c r="CM704" s="80"/>
      <c r="CN704" s="80"/>
      <c r="CO704" s="80"/>
      <c r="CP704" s="80"/>
      <c r="CQ704" s="80"/>
      <c r="CR704" s="80"/>
      <c r="CS704" s="80"/>
      <c r="CT704" s="80"/>
      <c r="CU704" s="80"/>
      <c r="CV704" s="80"/>
      <c r="CW704" s="80"/>
      <c r="CX704" s="80"/>
      <c r="CY704" s="80"/>
      <c r="CZ704" s="80"/>
    </row>
    <row r="705" spans="1:104" ht="12.75" customHeight="1" x14ac:dyDescent="0.2">
      <c r="A705" s="80"/>
      <c r="B705" s="80"/>
      <c r="C705" s="80"/>
      <c r="D705" s="80"/>
      <c r="E705" s="92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  <c r="CB705" s="80"/>
      <c r="CC705" s="80"/>
      <c r="CD705" s="80"/>
      <c r="CE705" s="80"/>
      <c r="CF705" s="80"/>
      <c r="CG705" s="80"/>
      <c r="CH705" s="80"/>
      <c r="CI705" s="80"/>
      <c r="CJ705" s="80"/>
      <c r="CK705" s="80"/>
      <c r="CL705" s="80"/>
      <c r="CM705" s="80"/>
      <c r="CN705" s="80"/>
      <c r="CO705" s="80"/>
      <c r="CP705" s="80"/>
      <c r="CQ705" s="80"/>
      <c r="CR705" s="80"/>
      <c r="CS705" s="80"/>
      <c r="CT705" s="80"/>
      <c r="CU705" s="80"/>
      <c r="CV705" s="80"/>
      <c r="CW705" s="80"/>
      <c r="CX705" s="80"/>
      <c r="CY705" s="80"/>
      <c r="CZ705" s="80"/>
    </row>
    <row r="706" spans="1:104" ht="12.75" customHeight="1" x14ac:dyDescent="0.2">
      <c r="A706" s="80"/>
      <c r="B706" s="80"/>
      <c r="C706" s="80"/>
      <c r="D706" s="80"/>
      <c r="E706" s="92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  <c r="CB706" s="80"/>
      <c r="CC706" s="80"/>
      <c r="CD706" s="80"/>
      <c r="CE706" s="80"/>
      <c r="CF706" s="80"/>
      <c r="CG706" s="80"/>
      <c r="CH706" s="80"/>
      <c r="CI706" s="80"/>
      <c r="CJ706" s="80"/>
      <c r="CK706" s="80"/>
      <c r="CL706" s="80"/>
      <c r="CM706" s="80"/>
      <c r="CN706" s="80"/>
      <c r="CO706" s="80"/>
      <c r="CP706" s="80"/>
      <c r="CQ706" s="80"/>
      <c r="CR706" s="80"/>
      <c r="CS706" s="80"/>
      <c r="CT706" s="80"/>
      <c r="CU706" s="80"/>
      <c r="CV706" s="80"/>
      <c r="CW706" s="80"/>
      <c r="CX706" s="80"/>
      <c r="CY706" s="80"/>
      <c r="CZ706" s="80"/>
    </row>
    <row r="707" spans="1:104" ht="12.75" customHeight="1" x14ac:dyDescent="0.2">
      <c r="A707" s="80"/>
      <c r="B707" s="80"/>
      <c r="C707" s="80"/>
      <c r="D707" s="80"/>
      <c r="E707" s="92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  <c r="CC707" s="80"/>
      <c r="CD707" s="80"/>
      <c r="CE707" s="80"/>
      <c r="CF707" s="80"/>
      <c r="CG707" s="80"/>
      <c r="CH707" s="80"/>
      <c r="CI707" s="80"/>
      <c r="CJ707" s="80"/>
      <c r="CK707" s="80"/>
      <c r="CL707" s="80"/>
      <c r="CM707" s="80"/>
      <c r="CN707" s="80"/>
      <c r="CO707" s="80"/>
      <c r="CP707" s="80"/>
      <c r="CQ707" s="80"/>
      <c r="CR707" s="80"/>
      <c r="CS707" s="80"/>
      <c r="CT707" s="80"/>
      <c r="CU707" s="80"/>
      <c r="CV707" s="80"/>
      <c r="CW707" s="80"/>
      <c r="CX707" s="80"/>
      <c r="CY707" s="80"/>
      <c r="CZ707" s="80"/>
    </row>
    <row r="708" spans="1:104" ht="12.75" customHeight="1" x14ac:dyDescent="0.2">
      <c r="A708" s="80"/>
      <c r="B708" s="80"/>
      <c r="C708" s="80"/>
      <c r="D708" s="80"/>
      <c r="E708" s="92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  <c r="CC708" s="80"/>
      <c r="CD708" s="80"/>
      <c r="CE708" s="80"/>
      <c r="CF708" s="80"/>
      <c r="CG708" s="80"/>
      <c r="CH708" s="80"/>
      <c r="CI708" s="80"/>
      <c r="CJ708" s="80"/>
      <c r="CK708" s="80"/>
      <c r="CL708" s="80"/>
      <c r="CM708" s="80"/>
      <c r="CN708" s="80"/>
      <c r="CO708" s="80"/>
      <c r="CP708" s="80"/>
      <c r="CQ708" s="80"/>
      <c r="CR708" s="80"/>
      <c r="CS708" s="80"/>
      <c r="CT708" s="80"/>
      <c r="CU708" s="80"/>
      <c r="CV708" s="80"/>
      <c r="CW708" s="80"/>
      <c r="CX708" s="80"/>
      <c r="CY708" s="80"/>
      <c r="CZ708" s="80"/>
    </row>
    <row r="709" spans="1:104" ht="12.75" customHeight="1" x14ac:dyDescent="0.2">
      <c r="A709" s="80"/>
      <c r="B709" s="80"/>
      <c r="C709" s="80"/>
      <c r="D709" s="80"/>
      <c r="E709" s="92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  <c r="CC709" s="80"/>
      <c r="CD709" s="80"/>
      <c r="CE709" s="80"/>
      <c r="CF709" s="80"/>
      <c r="CG709" s="80"/>
      <c r="CH709" s="80"/>
      <c r="CI709" s="80"/>
      <c r="CJ709" s="80"/>
      <c r="CK709" s="80"/>
      <c r="CL709" s="80"/>
      <c r="CM709" s="80"/>
      <c r="CN709" s="80"/>
      <c r="CO709" s="80"/>
      <c r="CP709" s="80"/>
      <c r="CQ709" s="80"/>
      <c r="CR709" s="80"/>
      <c r="CS709" s="80"/>
      <c r="CT709" s="80"/>
      <c r="CU709" s="80"/>
      <c r="CV709" s="80"/>
      <c r="CW709" s="80"/>
      <c r="CX709" s="80"/>
      <c r="CY709" s="80"/>
      <c r="CZ709" s="80"/>
    </row>
    <row r="710" spans="1:104" ht="12.75" customHeight="1" x14ac:dyDescent="0.2">
      <c r="A710" s="80"/>
      <c r="B710" s="80"/>
      <c r="C710" s="80"/>
      <c r="D710" s="80"/>
      <c r="E710" s="92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  <c r="CB710" s="80"/>
      <c r="CC710" s="80"/>
      <c r="CD710" s="80"/>
      <c r="CE710" s="80"/>
      <c r="CF710" s="80"/>
      <c r="CG710" s="80"/>
      <c r="CH710" s="80"/>
      <c r="CI710" s="80"/>
      <c r="CJ710" s="80"/>
      <c r="CK710" s="80"/>
      <c r="CL710" s="80"/>
      <c r="CM710" s="80"/>
      <c r="CN710" s="80"/>
      <c r="CO710" s="80"/>
      <c r="CP710" s="80"/>
      <c r="CQ710" s="80"/>
      <c r="CR710" s="80"/>
      <c r="CS710" s="80"/>
      <c r="CT710" s="80"/>
      <c r="CU710" s="80"/>
      <c r="CV710" s="80"/>
      <c r="CW710" s="80"/>
      <c r="CX710" s="80"/>
      <c r="CY710" s="80"/>
      <c r="CZ710" s="80"/>
    </row>
    <row r="711" spans="1:104" ht="12.75" customHeight="1" x14ac:dyDescent="0.2">
      <c r="A711" s="80"/>
      <c r="B711" s="80"/>
      <c r="C711" s="80"/>
      <c r="D711" s="80"/>
      <c r="E711" s="92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  <c r="CC711" s="80"/>
      <c r="CD711" s="80"/>
      <c r="CE711" s="80"/>
      <c r="CF711" s="80"/>
      <c r="CG711" s="80"/>
      <c r="CH711" s="80"/>
      <c r="CI711" s="80"/>
      <c r="CJ711" s="80"/>
      <c r="CK711" s="80"/>
      <c r="CL711" s="80"/>
      <c r="CM711" s="80"/>
      <c r="CN711" s="80"/>
      <c r="CO711" s="80"/>
      <c r="CP711" s="80"/>
      <c r="CQ711" s="80"/>
      <c r="CR711" s="80"/>
      <c r="CS711" s="80"/>
      <c r="CT711" s="80"/>
      <c r="CU711" s="80"/>
      <c r="CV711" s="80"/>
      <c r="CW711" s="80"/>
      <c r="CX711" s="80"/>
      <c r="CY711" s="80"/>
      <c r="CZ711" s="80"/>
    </row>
    <row r="712" spans="1:104" ht="12.75" customHeight="1" x14ac:dyDescent="0.2">
      <c r="A712" s="80"/>
      <c r="B712" s="80"/>
      <c r="C712" s="80"/>
      <c r="D712" s="80"/>
      <c r="E712" s="92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  <c r="CC712" s="80"/>
      <c r="CD712" s="80"/>
      <c r="CE712" s="80"/>
      <c r="CF712" s="80"/>
      <c r="CG712" s="80"/>
      <c r="CH712" s="80"/>
      <c r="CI712" s="80"/>
      <c r="CJ712" s="80"/>
      <c r="CK712" s="80"/>
      <c r="CL712" s="80"/>
      <c r="CM712" s="80"/>
      <c r="CN712" s="80"/>
      <c r="CO712" s="80"/>
      <c r="CP712" s="80"/>
      <c r="CQ712" s="80"/>
      <c r="CR712" s="80"/>
      <c r="CS712" s="80"/>
      <c r="CT712" s="80"/>
      <c r="CU712" s="80"/>
      <c r="CV712" s="80"/>
      <c r="CW712" s="80"/>
      <c r="CX712" s="80"/>
      <c r="CY712" s="80"/>
      <c r="CZ712" s="80"/>
    </row>
    <row r="713" spans="1:104" ht="12.75" customHeight="1" x14ac:dyDescent="0.2">
      <c r="A713" s="80"/>
      <c r="B713" s="80"/>
      <c r="C713" s="80"/>
      <c r="D713" s="80"/>
      <c r="E713" s="92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  <c r="CB713" s="80"/>
      <c r="CC713" s="80"/>
      <c r="CD713" s="80"/>
      <c r="CE713" s="80"/>
      <c r="CF713" s="80"/>
      <c r="CG713" s="80"/>
      <c r="CH713" s="80"/>
      <c r="CI713" s="80"/>
      <c r="CJ713" s="80"/>
      <c r="CK713" s="80"/>
      <c r="CL713" s="80"/>
      <c r="CM713" s="80"/>
      <c r="CN713" s="80"/>
      <c r="CO713" s="80"/>
      <c r="CP713" s="80"/>
      <c r="CQ713" s="80"/>
      <c r="CR713" s="80"/>
      <c r="CS713" s="80"/>
      <c r="CT713" s="80"/>
      <c r="CU713" s="80"/>
      <c r="CV713" s="80"/>
      <c r="CW713" s="80"/>
      <c r="CX713" s="80"/>
      <c r="CY713" s="80"/>
      <c r="CZ713" s="80"/>
    </row>
    <row r="714" spans="1:104" ht="12.75" customHeight="1" x14ac:dyDescent="0.2">
      <c r="A714" s="80"/>
      <c r="B714" s="80"/>
      <c r="C714" s="80"/>
      <c r="D714" s="80"/>
      <c r="E714" s="92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  <c r="CB714" s="80"/>
      <c r="CC714" s="80"/>
      <c r="CD714" s="80"/>
      <c r="CE714" s="80"/>
      <c r="CF714" s="80"/>
      <c r="CG714" s="80"/>
      <c r="CH714" s="80"/>
      <c r="CI714" s="80"/>
      <c r="CJ714" s="80"/>
      <c r="CK714" s="80"/>
      <c r="CL714" s="80"/>
      <c r="CM714" s="80"/>
      <c r="CN714" s="80"/>
      <c r="CO714" s="80"/>
      <c r="CP714" s="80"/>
      <c r="CQ714" s="80"/>
      <c r="CR714" s="80"/>
      <c r="CS714" s="80"/>
      <c r="CT714" s="80"/>
      <c r="CU714" s="80"/>
      <c r="CV714" s="80"/>
      <c r="CW714" s="80"/>
      <c r="CX714" s="80"/>
      <c r="CY714" s="80"/>
      <c r="CZ714" s="80"/>
    </row>
    <row r="715" spans="1:104" ht="12.75" customHeight="1" x14ac:dyDescent="0.2">
      <c r="A715" s="80"/>
      <c r="B715" s="80"/>
      <c r="C715" s="80"/>
      <c r="D715" s="80"/>
      <c r="E715" s="92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  <c r="CB715" s="80"/>
      <c r="CC715" s="80"/>
      <c r="CD715" s="80"/>
      <c r="CE715" s="80"/>
      <c r="CF715" s="80"/>
      <c r="CG715" s="80"/>
      <c r="CH715" s="80"/>
      <c r="CI715" s="80"/>
      <c r="CJ715" s="80"/>
      <c r="CK715" s="80"/>
      <c r="CL715" s="80"/>
      <c r="CM715" s="80"/>
      <c r="CN715" s="80"/>
      <c r="CO715" s="80"/>
      <c r="CP715" s="80"/>
      <c r="CQ715" s="80"/>
      <c r="CR715" s="80"/>
      <c r="CS715" s="80"/>
      <c r="CT715" s="80"/>
      <c r="CU715" s="80"/>
      <c r="CV715" s="80"/>
      <c r="CW715" s="80"/>
      <c r="CX715" s="80"/>
      <c r="CY715" s="80"/>
      <c r="CZ715" s="80"/>
    </row>
    <row r="716" spans="1:104" ht="12.75" customHeight="1" x14ac:dyDescent="0.2">
      <c r="A716" s="80"/>
      <c r="B716" s="80"/>
      <c r="C716" s="80"/>
      <c r="D716" s="80"/>
      <c r="E716" s="92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  <c r="CB716" s="80"/>
      <c r="CC716" s="80"/>
      <c r="CD716" s="80"/>
      <c r="CE716" s="80"/>
      <c r="CF716" s="80"/>
      <c r="CG716" s="80"/>
      <c r="CH716" s="80"/>
      <c r="CI716" s="80"/>
      <c r="CJ716" s="80"/>
      <c r="CK716" s="80"/>
      <c r="CL716" s="80"/>
      <c r="CM716" s="80"/>
      <c r="CN716" s="80"/>
      <c r="CO716" s="80"/>
      <c r="CP716" s="80"/>
      <c r="CQ716" s="80"/>
      <c r="CR716" s="80"/>
      <c r="CS716" s="80"/>
      <c r="CT716" s="80"/>
      <c r="CU716" s="80"/>
      <c r="CV716" s="80"/>
      <c r="CW716" s="80"/>
      <c r="CX716" s="80"/>
      <c r="CY716" s="80"/>
      <c r="CZ716" s="80"/>
    </row>
    <row r="717" spans="1:104" ht="12.75" customHeight="1" x14ac:dyDescent="0.2">
      <c r="A717" s="80"/>
      <c r="B717" s="80"/>
      <c r="C717" s="80"/>
      <c r="D717" s="80"/>
      <c r="E717" s="92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  <c r="CB717" s="80"/>
      <c r="CC717" s="80"/>
      <c r="CD717" s="80"/>
      <c r="CE717" s="80"/>
      <c r="CF717" s="80"/>
      <c r="CG717" s="80"/>
      <c r="CH717" s="80"/>
      <c r="CI717" s="80"/>
      <c r="CJ717" s="80"/>
      <c r="CK717" s="80"/>
      <c r="CL717" s="80"/>
      <c r="CM717" s="80"/>
      <c r="CN717" s="80"/>
      <c r="CO717" s="80"/>
      <c r="CP717" s="80"/>
      <c r="CQ717" s="80"/>
      <c r="CR717" s="80"/>
      <c r="CS717" s="80"/>
      <c r="CT717" s="80"/>
      <c r="CU717" s="80"/>
      <c r="CV717" s="80"/>
      <c r="CW717" s="80"/>
      <c r="CX717" s="80"/>
      <c r="CY717" s="80"/>
      <c r="CZ717" s="80"/>
    </row>
    <row r="718" spans="1:104" ht="12.75" customHeight="1" x14ac:dyDescent="0.2">
      <c r="A718" s="80"/>
      <c r="B718" s="80"/>
      <c r="C718" s="80"/>
      <c r="D718" s="80"/>
      <c r="E718" s="92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  <c r="CB718" s="80"/>
      <c r="CC718" s="80"/>
      <c r="CD718" s="80"/>
      <c r="CE718" s="80"/>
      <c r="CF718" s="80"/>
      <c r="CG718" s="80"/>
      <c r="CH718" s="80"/>
      <c r="CI718" s="80"/>
      <c r="CJ718" s="80"/>
      <c r="CK718" s="80"/>
      <c r="CL718" s="80"/>
      <c r="CM718" s="80"/>
      <c r="CN718" s="80"/>
      <c r="CO718" s="80"/>
      <c r="CP718" s="80"/>
      <c r="CQ718" s="80"/>
      <c r="CR718" s="80"/>
      <c r="CS718" s="80"/>
      <c r="CT718" s="80"/>
      <c r="CU718" s="80"/>
      <c r="CV718" s="80"/>
      <c r="CW718" s="80"/>
      <c r="CX718" s="80"/>
      <c r="CY718" s="80"/>
      <c r="CZ718" s="80"/>
    </row>
    <row r="719" spans="1:104" ht="12.75" customHeight="1" x14ac:dyDescent="0.2">
      <c r="A719" s="80"/>
      <c r="B719" s="80"/>
      <c r="C719" s="80"/>
      <c r="D719" s="80"/>
      <c r="E719" s="92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  <c r="CB719" s="80"/>
      <c r="CC719" s="80"/>
      <c r="CD719" s="80"/>
      <c r="CE719" s="80"/>
      <c r="CF719" s="80"/>
      <c r="CG719" s="80"/>
      <c r="CH719" s="80"/>
      <c r="CI719" s="80"/>
      <c r="CJ719" s="80"/>
      <c r="CK719" s="80"/>
      <c r="CL719" s="80"/>
      <c r="CM719" s="80"/>
      <c r="CN719" s="80"/>
      <c r="CO719" s="80"/>
      <c r="CP719" s="80"/>
      <c r="CQ719" s="80"/>
      <c r="CR719" s="80"/>
      <c r="CS719" s="80"/>
      <c r="CT719" s="80"/>
      <c r="CU719" s="80"/>
      <c r="CV719" s="80"/>
      <c r="CW719" s="80"/>
      <c r="CX719" s="80"/>
      <c r="CY719" s="80"/>
      <c r="CZ719" s="80"/>
    </row>
    <row r="720" spans="1:104" ht="12.75" customHeight="1" x14ac:dyDescent="0.2">
      <c r="A720" s="80"/>
      <c r="B720" s="80"/>
      <c r="C720" s="80"/>
      <c r="D720" s="80"/>
      <c r="E720" s="92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  <c r="CB720" s="80"/>
      <c r="CC720" s="80"/>
      <c r="CD720" s="80"/>
      <c r="CE720" s="80"/>
      <c r="CF720" s="80"/>
      <c r="CG720" s="80"/>
      <c r="CH720" s="80"/>
      <c r="CI720" s="80"/>
      <c r="CJ720" s="80"/>
      <c r="CK720" s="80"/>
      <c r="CL720" s="80"/>
      <c r="CM720" s="80"/>
      <c r="CN720" s="80"/>
      <c r="CO720" s="80"/>
      <c r="CP720" s="80"/>
      <c r="CQ720" s="80"/>
      <c r="CR720" s="80"/>
      <c r="CS720" s="80"/>
      <c r="CT720" s="80"/>
      <c r="CU720" s="80"/>
      <c r="CV720" s="80"/>
      <c r="CW720" s="80"/>
      <c r="CX720" s="80"/>
      <c r="CY720" s="80"/>
      <c r="CZ720" s="80"/>
    </row>
    <row r="721" spans="1:104" ht="12.75" customHeight="1" x14ac:dyDescent="0.2">
      <c r="A721" s="80"/>
      <c r="B721" s="80"/>
      <c r="C721" s="80"/>
      <c r="D721" s="80"/>
      <c r="E721" s="92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  <c r="CB721" s="80"/>
      <c r="CC721" s="80"/>
      <c r="CD721" s="80"/>
      <c r="CE721" s="80"/>
      <c r="CF721" s="80"/>
      <c r="CG721" s="80"/>
      <c r="CH721" s="80"/>
      <c r="CI721" s="80"/>
      <c r="CJ721" s="80"/>
      <c r="CK721" s="80"/>
      <c r="CL721" s="80"/>
      <c r="CM721" s="80"/>
      <c r="CN721" s="80"/>
      <c r="CO721" s="80"/>
      <c r="CP721" s="80"/>
      <c r="CQ721" s="80"/>
      <c r="CR721" s="80"/>
      <c r="CS721" s="80"/>
      <c r="CT721" s="80"/>
      <c r="CU721" s="80"/>
      <c r="CV721" s="80"/>
      <c r="CW721" s="80"/>
      <c r="CX721" s="80"/>
      <c r="CY721" s="80"/>
      <c r="CZ721" s="80"/>
    </row>
    <row r="722" spans="1:104" ht="12.75" customHeight="1" x14ac:dyDescent="0.2">
      <c r="A722" s="80"/>
      <c r="B722" s="80"/>
      <c r="C722" s="80"/>
      <c r="D722" s="80"/>
      <c r="E722" s="92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  <c r="CB722" s="80"/>
      <c r="CC722" s="80"/>
      <c r="CD722" s="80"/>
      <c r="CE722" s="80"/>
      <c r="CF722" s="80"/>
      <c r="CG722" s="80"/>
      <c r="CH722" s="80"/>
      <c r="CI722" s="80"/>
      <c r="CJ722" s="80"/>
      <c r="CK722" s="80"/>
      <c r="CL722" s="80"/>
      <c r="CM722" s="80"/>
      <c r="CN722" s="80"/>
      <c r="CO722" s="80"/>
      <c r="CP722" s="80"/>
      <c r="CQ722" s="80"/>
      <c r="CR722" s="80"/>
      <c r="CS722" s="80"/>
      <c r="CT722" s="80"/>
      <c r="CU722" s="80"/>
      <c r="CV722" s="80"/>
      <c r="CW722" s="80"/>
      <c r="CX722" s="80"/>
      <c r="CY722" s="80"/>
      <c r="CZ722" s="80"/>
    </row>
    <row r="723" spans="1:104" ht="12.75" customHeight="1" x14ac:dyDescent="0.2">
      <c r="A723" s="80"/>
      <c r="B723" s="80"/>
      <c r="C723" s="80"/>
      <c r="D723" s="80"/>
      <c r="E723" s="92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  <c r="CB723" s="80"/>
      <c r="CC723" s="80"/>
      <c r="CD723" s="80"/>
      <c r="CE723" s="80"/>
      <c r="CF723" s="80"/>
      <c r="CG723" s="80"/>
      <c r="CH723" s="80"/>
      <c r="CI723" s="80"/>
      <c r="CJ723" s="80"/>
      <c r="CK723" s="80"/>
      <c r="CL723" s="80"/>
      <c r="CM723" s="80"/>
      <c r="CN723" s="80"/>
      <c r="CO723" s="80"/>
      <c r="CP723" s="80"/>
      <c r="CQ723" s="80"/>
      <c r="CR723" s="80"/>
      <c r="CS723" s="80"/>
      <c r="CT723" s="80"/>
      <c r="CU723" s="80"/>
      <c r="CV723" s="80"/>
      <c r="CW723" s="80"/>
      <c r="CX723" s="80"/>
      <c r="CY723" s="80"/>
      <c r="CZ723" s="80"/>
    </row>
    <row r="724" spans="1:104" ht="12.75" customHeight="1" x14ac:dyDescent="0.2">
      <c r="A724" s="80"/>
      <c r="B724" s="80"/>
      <c r="C724" s="80"/>
      <c r="D724" s="80"/>
      <c r="E724" s="92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  <c r="CB724" s="80"/>
      <c r="CC724" s="80"/>
      <c r="CD724" s="80"/>
      <c r="CE724" s="80"/>
      <c r="CF724" s="80"/>
      <c r="CG724" s="80"/>
      <c r="CH724" s="80"/>
      <c r="CI724" s="80"/>
      <c r="CJ724" s="80"/>
      <c r="CK724" s="80"/>
      <c r="CL724" s="80"/>
      <c r="CM724" s="80"/>
      <c r="CN724" s="80"/>
      <c r="CO724" s="80"/>
      <c r="CP724" s="80"/>
      <c r="CQ724" s="80"/>
      <c r="CR724" s="80"/>
      <c r="CS724" s="80"/>
      <c r="CT724" s="80"/>
      <c r="CU724" s="80"/>
      <c r="CV724" s="80"/>
      <c r="CW724" s="80"/>
      <c r="CX724" s="80"/>
      <c r="CY724" s="80"/>
      <c r="CZ724" s="80"/>
    </row>
    <row r="725" spans="1:104" ht="12.75" customHeight="1" x14ac:dyDescent="0.2">
      <c r="A725" s="80"/>
      <c r="B725" s="80"/>
      <c r="C725" s="80"/>
      <c r="D725" s="80"/>
      <c r="E725" s="92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  <c r="CC725" s="80"/>
      <c r="CD725" s="80"/>
      <c r="CE725" s="80"/>
      <c r="CF725" s="80"/>
      <c r="CG725" s="80"/>
      <c r="CH725" s="80"/>
      <c r="CI725" s="80"/>
      <c r="CJ725" s="80"/>
      <c r="CK725" s="80"/>
      <c r="CL725" s="80"/>
      <c r="CM725" s="80"/>
      <c r="CN725" s="80"/>
      <c r="CO725" s="80"/>
      <c r="CP725" s="80"/>
      <c r="CQ725" s="80"/>
      <c r="CR725" s="80"/>
      <c r="CS725" s="80"/>
      <c r="CT725" s="80"/>
      <c r="CU725" s="80"/>
      <c r="CV725" s="80"/>
      <c r="CW725" s="80"/>
      <c r="CX725" s="80"/>
      <c r="CY725" s="80"/>
      <c r="CZ725" s="80"/>
    </row>
    <row r="726" spans="1:104" ht="12.75" customHeight="1" x14ac:dyDescent="0.2">
      <c r="A726" s="80"/>
      <c r="B726" s="80"/>
      <c r="C726" s="80"/>
      <c r="D726" s="80"/>
      <c r="E726" s="92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  <c r="CB726" s="80"/>
      <c r="CC726" s="80"/>
      <c r="CD726" s="80"/>
      <c r="CE726" s="80"/>
      <c r="CF726" s="80"/>
      <c r="CG726" s="80"/>
      <c r="CH726" s="80"/>
      <c r="CI726" s="80"/>
      <c r="CJ726" s="80"/>
      <c r="CK726" s="80"/>
      <c r="CL726" s="80"/>
      <c r="CM726" s="80"/>
      <c r="CN726" s="80"/>
      <c r="CO726" s="80"/>
      <c r="CP726" s="80"/>
      <c r="CQ726" s="80"/>
      <c r="CR726" s="80"/>
      <c r="CS726" s="80"/>
      <c r="CT726" s="80"/>
      <c r="CU726" s="80"/>
      <c r="CV726" s="80"/>
      <c r="CW726" s="80"/>
      <c r="CX726" s="80"/>
      <c r="CY726" s="80"/>
      <c r="CZ726" s="80"/>
    </row>
    <row r="727" spans="1:104" ht="12.75" customHeight="1" x14ac:dyDescent="0.2">
      <c r="A727" s="80"/>
      <c r="B727" s="80"/>
      <c r="C727" s="80"/>
      <c r="D727" s="80"/>
      <c r="E727" s="92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  <c r="CB727" s="80"/>
      <c r="CC727" s="80"/>
      <c r="CD727" s="80"/>
      <c r="CE727" s="80"/>
      <c r="CF727" s="80"/>
      <c r="CG727" s="80"/>
      <c r="CH727" s="80"/>
      <c r="CI727" s="80"/>
      <c r="CJ727" s="80"/>
      <c r="CK727" s="80"/>
      <c r="CL727" s="80"/>
      <c r="CM727" s="80"/>
      <c r="CN727" s="80"/>
      <c r="CO727" s="80"/>
      <c r="CP727" s="80"/>
      <c r="CQ727" s="80"/>
      <c r="CR727" s="80"/>
      <c r="CS727" s="80"/>
      <c r="CT727" s="80"/>
      <c r="CU727" s="80"/>
      <c r="CV727" s="80"/>
      <c r="CW727" s="80"/>
      <c r="CX727" s="80"/>
      <c r="CY727" s="80"/>
      <c r="CZ727" s="80"/>
    </row>
    <row r="728" spans="1:104" ht="12.75" customHeight="1" x14ac:dyDescent="0.2">
      <c r="A728" s="80"/>
      <c r="B728" s="80"/>
      <c r="C728" s="80"/>
      <c r="D728" s="80"/>
      <c r="E728" s="92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  <c r="CB728" s="80"/>
      <c r="CC728" s="80"/>
      <c r="CD728" s="80"/>
      <c r="CE728" s="80"/>
      <c r="CF728" s="80"/>
      <c r="CG728" s="80"/>
      <c r="CH728" s="80"/>
      <c r="CI728" s="80"/>
      <c r="CJ728" s="80"/>
      <c r="CK728" s="80"/>
      <c r="CL728" s="80"/>
      <c r="CM728" s="80"/>
      <c r="CN728" s="80"/>
      <c r="CO728" s="80"/>
      <c r="CP728" s="80"/>
      <c r="CQ728" s="80"/>
      <c r="CR728" s="80"/>
      <c r="CS728" s="80"/>
      <c r="CT728" s="80"/>
      <c r="CU728" s="80"/>
      <c r="CV728" s="80"/>
      <c r="CW728" s="80"/>
      <c r="CX728" s="80"/>
      <c r="CY728" s="80"/>
      <c r="CZ728" s="80"/>
    </row>
    <row r="729" spans="1:104" ht="12.75" customHeight="1" x14ac:dyDescent="0.2">
      <c r="A729" s="80"/>
      <c r="B729" s="80"/>
      <c r="C729" s="80"/>
      <c r="D729" s="80"/>
      <c r="E729" s="92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  <c r="CB729" s="80"/>
      <c r="CC729" s="80"/>
      <c r="CD729" s="80"/>
      <c r="CE729" s="80"/>
      <c r="CF729" s="80"/>
      <c r="CG729" s="80"/>
      <c r="CH729" s="80"/>
      <c r="CI729" s="80"/>
      <c r="CJ729" s="80"/>
      <c r="CK729" s="80"/>
      <c r="CL729" s="80"/>
      <c r="CM729" s="80"/>
      <c r="CN729" s="80"/>
      <c r="CO729" s="80"/>
      <c r="CP729" s="80"/>
      <c r="CQ729" s="80"/>
      <c r="CR729" s="80"/>
      <c r="CS729" s="80"/>
      <c r="CT729" s="80"/>
      <c r="CU729" s="80"/>
      <c r="CV729" s="80"/>
      <c r="CW729" s="80"/>
      <c r="CX729" s="80"/>
      <c r="CY729" s="80"/>
      <c r="CZ729" s="80"/>
    </row>
    <row r="730" spans="1:104" ht="12.75" customHeight="1" x14ac:dyDescent="0.2">
      <c r="A730" s="80"/>
      <c r="B730" s="80"/>
      <c r="C730" s="80"/>
      <c r="D730" s="80"/>
      <c r="E730" s="92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  <c r="CB730" s="80"/>
      <c r="CC730" s="80"/>
      <c r="CD730" s="80"/>
      <c r="CE730" s="80"/>
      <c r="CF730" s="80"/>
      <c r="CG730" s="80"/>
      <c r="CH730" s="80"/>
      <c r="CI730" s="80"/>
      <c r="CJ730" s="80"/>
      <c r="CK730" s="80"/>
      <c r="CL730" s="80"/>
      <c r="CM730" s="80"/>
      <c r="CN730" s="80"/>
      <c r="CO730" s="80"/>
      <c r="CP730" s="80"/>
      <c r="CQ730" s="80"/>
      <c r="CR730" s="80"/>
      <c r="CS730" s="80"/>
      <c r="CT730" s="80"/>
      <c r="CU730" s="80"/>
      <c r="CV730" s="80"/>
      <c r="CW730" s="80"/>
      <c r="CX730" s="80"/>
      <c r="CY730" s="80"/>
      <c r="CZ730" s="80"/>
    </row>
    <row r="731" spans="1:104" ht="12.75" customHeight="1" x14ac:dyDescent="0.2">
      <c r="A731" s="80"/>
      <c r="B731" s="80"/>
      <c r="C731" s="80"/>
      <c r="D731" s="80"/>
      <c r="E731" s="92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  <c r="CB731" s="80"/>
      <c r="CC731" s="80"/>
      <c r="CD731" s="80"/>
      <c r="CE731" s="80"/>
      <c r="CF731" s="80"/>
      <c r="CG731" s="80"/>
      <c r="CH731" s="80"/>
      <c r="CI731" s="80"/>
      <c r="CJ731" s="80"/>
      <c r="CK731" s="80"/>
      <c r="CL731" s="80"/>
      <c r="CM731" s="80"/>
      <c r="CN731" s="80"/>
      <c r="CO731" s="80"/>
      <c r="CP731" s="80"/>
      <c r="CQ731" s="80"/>
      <c r="CR731" s="80"/>
      <c r="CS731" s="80"/>
      <c r="CT731" s="80"/>
      <c r="CU731" s="80"/>
      <c r="CV731" s="80"/>
      <c r="CW731" s="80"/>
      <c r="CX731" s="80"/>
      <c r="CY731" s="80"/>
      <c r="CZ731" s="80"/>
    </row>
    <row r="732" spans="1:104" ht="12.75" customHeight="1" x14ac:dyDescent="0.2">
      <c r="A732" s="80"/>
      <c r="B732" s="80"/>
      <c r="C732" s="80"/>
      <c r="D732" s="80"/>
      <c r="E732" s="92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  <c r="CB732" s="80"/>
      <c r="CC732" s="80"/>
      <c r="CD732" s="80"/>
      <c r="CE732" s="80"/>
      <c r="CF732" s="80"/>
      <c r="CG732" s="80"/>
      <c r="CH732" s="80"/>
      <c r="CI732" s="80"/>
      <c r="CJ732" s="80"/>
      <c r="CK732" s="80"/>
      <c r="CL732" s="80"/>
      <c r="CM732" s="80"/>
      <c r="CN732" s="80"/>
      <c r="CO732" s="80"/>
      <c r="CP732" s="80"/>
      <c r="CQ732" s="80"/>
      <c r="CR732" s="80"/>
      <c r="CS732" s="80"/>
      <c r="CT732" s="80"/>
      <c r="CU732" s="80"/>
      <c r="CV732" s="80"/>
      <c r="CW732" s="80"/>
      <c r="CX732" s="80"/>
      <c r="CY732" s="80"/>
      <c r="CZ732" s="80"/>
    </row>
    <row r="733" spans="1:104" ht="12.75" customHeight="1" x14ac:dyDescent="0.2">
      <c r="A733" s="80"/>
      <c r="B733" s="80"/>
      <c r="C733" s="80"/>
      <c r="D733" s="80"/>
      <c r="E733" s="92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  <c r="CB733" s="80"/>
      <c r="CC733" s="80"/>
      <c r="CD733" s="80"/>
      <c r="CE733" s="80"/>
      <c r="CF733" s="80"/>
      <c r="CG733" s="80"/>
      <c r="CH733" s="80"/>
      <c r="CI733" s="80"/>
      <c r="CJ733" s="80"/>
      <c r="CK733" s="80"/>
      <c r="CL733" s="80"/>
      <c r="CM733" s="80"/>
      <c r="CN733" s="80"/>
      <c r="CO733" s="80"/>
      <c r="CP733" s="80"/>
      <c r="CQ733" s="80"/>
      <c r="CR733" s="80"/>
      <c r="CS733" s="80"/>
      <c r="CT733" s="80"/>
      <c r="CU733" s="80"/>
      <c r="CV733" s="80"/>
      <c r="CW733" s="80"/>
      <c r="CX733" s="80"/>
      <c r="CY733" s="80"/>
      <c r="CZ733" s="80"/>
    </row>
    <row r="734" spans="1:104" ht="12.75" customHeight="1" x14ac:dyDescent="0.2">
      <c r="A734" s="80"/>
      <c r="B734" s="80"/>
      <c r="C734" s="80"/>
      <c r="D734" s="80"/>
      <c r="E734" s="92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  <c r="CC734" s="80"/>
      <c r="CD734" s="80"/>
      <c r="CE734" s="80"/>
      <c r="CF734" s="80"/>
      <c r="CG734" s="80"/>
      <c r="CH734" s="80"/>
      <c r="CI734" s="80"/>
      <c r="CJ734" s="80"/>
      <c r="CK734" s="80"/>
      <c r="CL734" s="80"/>
      <c r="CM734" s="80"/>
      <c r="CN734" s="80"/>
      <c r="CO734" s="80"/>
      <c r="CP734" s="80"/>
      <c r="CQ734" s="80"/>
      <c r="CR734" s="80"/>
      <c r="CS734" s="80"/>
      <c r="CT734" s="80"/>
      <c r="CU734" s="80"/>
      <c r="CV734" s="80"/>
      <c r="CW734" s="80"/>
      <c r="CX734" s="80"/>
      <c r="CY734" s="80"/>
      <c r="CZ734" s="80"/>
    </row>
    <row r="735" spans="1:104" ht="12.75" customHeight="1" x14ac:dyDescent="0.2">
      <c r="A735" s="80"/>
      <c r="B735" s="80"/>
      <c r="C735" s="80"/>
      <c r="D735" s="80"/>
      <c r="E735" s="92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  <c r="CB735" s="80"/>
      <c r="CC735" s="80"/>
      <c r="CD735" s="80"/>
      <c r="CE735" s="80"/>
      <c r="CF735" s="80"/>
      <c r="CG735" s="80"/>
      <c r="CH735" s="80"/>
      <c r="CI735" s="80"/>
      <c r="CJ735" s="80"/>
      <c r="CK735" s="80"/>
      <c r="CL735" s="80"/>
      <c r="CM735" s="80"/>
      <c r="CN735" s="80"/>
      <c r="CO735" s="80"/>
      <c r="CP735" s="80"/>
      <c r="CQ735" s="80"/>
      <c r="CR735" s="80"/>
      <c r="CS735" s="80"/>
      <c r="CT735" s="80"/>
      <c r="CU735" s="80"/>
      <c r="CV735" s="80"/>
      <c r="CW735" s="80"/>
      <c r="CX735" s="80"/>
      <c r="CY735" s="80"/>
      <c r="CZ735" s="80"/>
    </row>
    <row r="736" spans="1:104" ht="12.75" customHeight="1" x14ac:dyDescent="0.2">
      <c r="A736" s="80"/>
      <c r="B736" s="80"/>
      <c r="C736" s="80"/>
      <c r="D736" s="80"/>
      <c r="E736" s="92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  <c r="CB736" s="80"/>
      <c r="CC736" s="80"/>
      <c r="CD736" s="80"/>
      <c r="CE736" s="80"/>
      <c r="CF736" s="80"/>
      <c r="CG736" s="80"/>
      <c r="CH736" s="80"/>
      <c r="CI736" s="80"/>
      <c r="CJ736" s="80"/>
      <c r="CK736" s="80"/>
      <c r="CL736" s="80"/>
      <c r="CM736" s="80"/>
      <c r="CN736" s="80"/>
      <c r="CO736" s="80"/>
      <c r="CP736" s="80"/>
      <c r="CQ736" s="80"/>
      <c r="CR736" s="80"/>
      <c r="CS736" s="80"/>
      <c r="CT736" s="80"/>
      <c r="CU736" s="80"/>
      <c r="CV736" s="80"/>
      <c r="CW736" s="80"/>
      <c r="CX736" s="80"/>
      <c r="CY736" s="80"/>
      <c r="CZ736" s="80"/>
    </row>
    <row r="737" spans="1:104" ht="12.75" customHeight="1" x14ac:dyDescent="0.2">
      <c r="A737" s="80"/>
      <c r="B737" s="80"/>
      <c r="C737" s="80"/>
      <c r="D737" s="80"/>
      <c r="E737" s="92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  <c r="CB737" s="80"/>
      <c r="CC737" s="80"/>
      <c r="CD737" s="80"/>
      <c r="CE737" s="80"/>
      <c r="CF737" s="80"/>
      <c r="CG737" s="80"/>
      <c r="CH737" s="80"/>
      <c r="CI737" s="80"/>
      <c r="CJ737" s="80"/>
      <c r="CK737" s="80"/>
      <c r="CL737" s="80"/>
      <c r="CM737" s="80"/>
      <c r="CN737" s="80"/>
      <c r="CO737" s="80"/>
      <c r="CP737" s="80"/>
      <c r="CQ737" s="80"/>
      <c r="CR737" s="80"/>
      <c r="CS737" s="80"/>
      <c r="CT737" s="80"/>
      <c r="CU737" s="80"/>
      <c r="CV737" s="80"/>
      <c r="CW737" s="80"/>
      <c r="CX737" s="80"/>
      <c r="CY737" s="80"/>
      <c r="CZ737" s="80"/>
    </row>
    <row r="738" spans="1:104" ht="12.75" customHeight="1" x14ac:dyDescent="0.2">
      <c r="A738" s="80"/>
      <c r="B738" s="80"/>
      <c r="C738" s="80"/>
      <c r="D738" s="80"/>
      <c r="E738" s="92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  <c r="CB738" s="80"/>
      <c r="CC738" s="80"/>
      <c r="CD738" s="80"/>
      <c r="CE738" s="80"/>
      <c r="CF738" s="80"/>
      <c r="CG738" s="80"/>
      <c r="CH738" s="80"/>
      <c r="CI738" s="80"/>
      <c r="CJ738" s="80"/>
      <c r="CK738" s="80"/>
      <c r="CL738" s="80"/>
      <c r="CM738" s="80"/>
      <c r="CN738" s="80"/>
      <c r="CO738" s="80"/>
      <c r="CP738" s="80"/>
      <c r="CQ738" s="80"/>
      <c r="CR738" s="80"/>
      <c r="CS738" s="80"/>
      <c r="CT738" s="80"/>
      <c r="CU738" s="80"/>
      <c r="CV738" s="80"/>
      <c r="CW738" s="80"/>
      <c r="CX738" s="80"/>
      <c r="CY738" s="80"/>
      <c r="CZ738" s="80"/>
    </row>
    <row r="739" spans="1:104" ht="12.75" customHeight="1" x14ac:dyDescent="0.2">
      <c r="A739" s="80"/>
      <c r="B739" s="80"/>
      <c r="C739" s="80"/>
      <c r="D739" s="80"/>
      <c r="E739" s="92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  <c r="CB739" s="80"/>
      <c r="CC739" s="80"/>
      <c r="CD739" s="80"/>
      <c r="CE739" s="80"/>
      <c r="CF739" s="80"/>
      <c r="CG739" s="80"/>
      <c r="CH739" s="80"/>
      <c r="CI739" s="80"/>
      <c r="CJ739" s="80"/>
      <c r="CK739" s="80"/>
      <c r="CL739" s="80"/>
      <c r="CM739" s="80"/>
      <c r="CN739" s="80"/>
      <c r="CO739" s="80"/>
      <c r="CP739" s="80"/>
      <c r="CQ739" s="80"/>
      <c r="CR739" s="80"/>
      <c r="CS739" s="80"/>
      <c r="CT739" s="80"/>
      <c r="CU739" s="80"/>
      <c r="CV739" s="80"/>
      <c r="CW739" s="80"/>
      <c r="CX739" s="80"/>
      <c r="CY739" s="80"/>
      <c r="CZ739" s="80"/>
    </row>
    <row r="740" spans="1:104" ht="12.75" customHeight="1" x14ac:dyDescent="0.2">
      <c r="A740" s="80"/>
      <c r="B740" s="80"/>
      <c r="C740" s="80"/>
      <c r="D740" s="80"/>
      <c r="E740" s="92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  <c r="CB740" s="80"/>
      <c r="CC740" s="80"/>
      <c r="CD740" s="80"/>
      <c r="CE740" s="80"/>
      <c r="CF740" s="80"/>
      <c r="CG740" s="80"/>
      <c r="CH740" s="80"/>
      <c r="CI740" s="80"/>
      <c r="CJ740" s="80"/>
      <c r="CK740" s="80"/>
      <c r="CL740" s="80"/>
      <c r="CM740" s="80"/>
      <c r="CN740" s="80"/>
      <c r="CO740" s="80"/>
      <c r="CP740" s="80"/>
      <c r="CQ740" s="80"/>
      <c r="CR740" s="80"/>
      <c r="CS740" s="80"/>
      <c r="CT740" s="80"/>
      <c r="CU740" s="80"/>
      <c r="CV740" s="80"/>
      <c r="CW740" s="80"/>
      <c r="CX740" s="80"/>
      <c r="CY740" s="80"/>
      <c r="CZ740" s="80"/>
    </row>
    <row r="741" spans="1:104" ht="12.75" customHeight="1" x14ac:dyDescent="0.2">
      <c r="A741" s="80"/>
      <c r="B741" s="80"/>
      <c r="C741" s="80"/>
      <c r="D741" s="80"/>
      <c r="E741" s="92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  <c r="CB741" s="80"/>
      <c r="CC741" s="80"/>
      <c r="CD741" s="80"/>
      <c r="CE741" s="80"/>
      <c r="CF741" s="80"/>
      <c r="CG741" s="80"/>
      <c r="CH741" s="80"/>
      <c r="CI741" s="80"/>
      <c r="CJ741" s="80"/>
      <c r="CK741" s="80"/>
      <c r="CL741" s="80"/>
      <c r="CM741" s="80"/>
      <c r="CN741" s="80"/>
      <c r="CO741" s="80"/>
      <c r="CP741" s="80"/>
      <c r="CQ741" s="80"/>
      <c r="CR741" s="80"/>
      <c r="CS741" s="80"/>
      <c r="CT741" s="80"/>
      <c r="CU741" s="80"/>
      <c r="CV741" s="80"/>
      <c r="CW741" s="80"/>
      <c r="CX741" s="80"/>
      <c r="CY741" s="80"/>
      <c r="CZ741" s="80"/>
    </row>
    <row r="742" spans="1:104" ht="12.75" customHeight="1" x14ac:dyDescent="0.2">
      <c r="A742" s="80"/>
      <c r="B742" s="80"/>
      <c r="C742" s="80"/>
      <c r="D742" s="80"/>
      <c r="E742" s="92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  <c r="CB742" s="80"/>
      <c r="CC742" s="80"/>
      <c r="CD742" s="80"/>
      <c r="CE742" s="80"/>
      <c r="CF742" s="80"/>
      <c r="CG742" s="80"/>
      <c r="CH742" s="80"/>
      <c r="CI742" s="80"/>
      <c r="CJ742" s="80"/>
      <c r="CK742" s="80"/>
      <c r="CL742" s="80"/>
      <c r="CM742" s="80"/>
      <c r="CN742" s="80"/>
      <c r="CO742" s="80"/>
      <c r="CP742" s="80"/>
      <c r="CQ742" s="80"/>
      <c r="CR742" s="80"/>
      <c r="CS742" s="80"/>
      <c r="CT742" s="80"/>
      <c r="CU742" s="80"/>
      <c r="CV742" s="80"/>
      <c r="CW742" s="80"/>
      <c r="CX742" s="80"/>
      <c r="CY742" s="80"/>
      <c r="CZ742" s="80"/>
    </row>
    <row r="743" spans="1:104" ht="12.75" customHeight="1" x14ac:dyDescent="0.2">
      <c r="A743" s="80"/>
      <c r="B743" s="80"/>
      <c r="C743" s="80"/>
      <c r="D743" s="80"/>
      <c r="E743" s="92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  <c r="CB743" s="80"/>
      <c r="CC743" s="80"/>
      <c r="CD743" s="80"/>
      <c r="CE743" s="80"/>
      <c r="CF743" s="80"/>
      <c r="CG743" s="80"/>
      <c r="CH743" s="80"/>
      <c r="CI743" s="80"/>
      <c r="CJ743" s="80"/>
      <c r="CK743" s="80"/>
      <c r="CL743" s="80"/>
      <c r="CM743" s="80"/>
      <c r="CN743" s="80"/>
      <c r="CO743" s="80"/>
      <c r="CP743" s="80"/>
      <c r="CQ743" s="80"/>
      <c r="CR743" s="80"/>
      <c r="CS743" s="80"/>
      <c r="CT743" s="80"/>
      <c r="CU743" s="80"/>
      <c r="CV743" s="80"/>
      <c r="CW743" s="80"/>
      <c r="CX743" s="80"/>
      <c r="CY743" s="80"/>
      <c r="CZ743" s="80"/>
    </row>
    <row r="744" spans="1:104" ht="12.75" customHeight="1" x14ac:dyDescent="0.2">
      <c r="A744" s="80"/>
      <c r="B744" s="80"/>
      <c r="C744" s="80"/>
      <c r="D744" s="80"/>
      <c r="E744" s="92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  <c r="CC744" s="80"/>
      <c r="CD744" s="80"/>
      <c r="CE744" s="80"/>
      <c r="CF744" s="80"/>
      <c r="CG744" s="80"/>
      <c r="CH744" s="80"/>
      <c r="CI744" s="80"/>
      <c r="CJ744" s="80"/>
      <c r="CK744" s="80"/>
      <c r="CL744" s="80"/>
      <c r="CM744" s="80"/>
      <c r="CN744" s="80"/>
      <c r="CO744" s="80"/>
      <c r="CP744" s="80"/>
      <c r="CQ744" s="80"/>
      <c r="CR744" s="80"/>
      <c r="CS744" s="80"/>
      <c r="CT744" s="80"/>
      <c r="CU744" s="80"/>
      <c r="CV744" s="80"/>
      <c r="CW744" s="80"/>
      <c r="CX744" s="80"/>
      <c r="CY744" s="80"/>
      <c r="CZ744" s="80"/>
    </row>
    <row r="745" spans="1:104" ht="12.75" customHeight="1" x14ac:dyDescent="0.2">
      <c r="A745" s="80"/>
      <c r="B745" s="80"/>
      <c r="C745" s="80"/>
      <c r="D745" s="80"/>
      <c r="E745" s="92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  <c r="CB745" s="80"/>
      <c r="CC745" s="80"/>
      <c r="CD745" s="80"/>
      <c r="CE745" s="80"/>
      <c r="CF745" s="80"/>
      <c r="CG745" s="80"/>
      <c r="CH745" s="80"/>
      <c r="CI745" s="80"/>
      <c r="CJ745" s="80"/>
      <c r="CK745" s="80"/>
      <c r="CL745" s="80"/>
      <c r="CM745" s="80"/>
      <c r="CN745" s="80"/>
      <c r="CO745" s="80"/>
      <c r="CP745" s="80"/>
      <c r="CQ745" s="80"/>
      <c r="CR745" s="80"/>
      <c r="CS745" s="80"/>
      <c r="CT745" s="80"/>
      <c r="CU745" s="80"/>
      <c r="CV745" s="80"/>
      <c r="CW745" s="80"/>
      <c r="CX745" s="80"/>
      <c r="CY745" s="80"/>
      <c r="CZ745" s="80"/>
    </row>
    <row r="746" spans="1:104" ht="12.75" customHeight="1" x14ac:dyDescent="0.2">
      <c r="A746" s="80"/>
      <c r="B746" s="80"/>
      <c r="C746" s="80"/>
      <c r="D746" s="80"/>
      <c r="E746" s="92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  <c r="CB746" s="80"/>
      <c r="CC746" s="80"/>
      <c r="CD746" s="80"/>
      <c r="CE746" s="80"/>
      <c r="CF746" s="80"/>
      <c r="CG746" s="80"/>
      <c r="CH746" s="80"/>
      <c r="CI746" s="80"/>
      <c r="CJ746" s="80"/>
      <c r="CK746" s="80"/>
      <c r="CL746" s="80"/>
      <c r="CM746" s="80"/>
      <c r="CN746" s="80"/>
      <c r="CO746" s="80"/>
      <c r="CP746" s="80"/>
      <c r="CQ746" s="80"/>
      <c r="CR746" s="80"/>
      <c r="CS746" s="80"/>
      <c r="CT746" s="80"/>
      <c r="CU746" s="80"/>
      <c r="CV746" s="80"/>
      <c r="CW746" s="80"/>
      <c r="CX746" s="80"/>
      <c r="CY746" s="80"/>
      <c r="CZ746" s="80"/>
    </row>
    <row r="747" spans="1:104" ht="12.75" customHeight="1" x14ac:dyDescent="0.2">
      <c r="A747" s="80"/>
      <c r="B747" s="80"/>
      <c r="C747" s="80"/>
      <c r="D747" s="80"/>
      <c r="E747" s="92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80"/>
      <c r="CO747" s="80"/>
      <c r="CP747" s="80"/>
      <c r="CQ747" s="80"/>
      <c r="CR747" s="80"/>
      <c r="CS747" s="80"/>
      <c r="CT747" s="80"/>
      <c r="CU747" s="80"/>
      <c r="CV747" s="80"/>
      <c r="CW747" s="80"/>
      <c r="CX747" s="80"/>
      <c r="CY747" s="80"/>
      <c r="CZ747" s="80"/>
    </row>
    <row r="748" spans="1:104" ht="12.75" customHeight="1" x14ac:dyDescent="0.2">
      <c r="A748" s="80"/>
      <c r="B748" s="80"/>
      <c r="C748" s="80"/>
      <c r="D748" s="80"/>
      <c r="E748" s="92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  <c r="CB748" s="80"/>
      <c r="CC748" s="80"/>
      <c r="CD748" s="80"/>
      <c r="CE748" s="80"/>
      <c r="CF748" s="80"/>
      <c r="CG748" s="80"/>
      <c r="CH748" s="80"/>
      <c r="CI748" s="80"/>
      <c r="CJ748" s="80"/>
      <c r="CK748" s="80"/>
      <c r="CL748" s="80"/>
      <c r="CM748" s="80"/>
      <c r="CN748" s="80"/>
      <c r="CO748" s="80"/>
      <c r="CP748" s="80"/>
      <c r="CQ748" s="80"/>
      <c r="CR748" s="80"/>
      <c r="CS748" s="80"/>
      <c r="CT748" s="80"/>
      <c r="CU748" s="80"/>
      <c r="CV748" s="80"/>
      <c r="CW748" s="80"/>
      <c r="CX748" s="80"/>
      <c r="CY748" s="80"/>
      <c r="CZ748" s="80"/>
    </row>
    <row r="749" spans="1:104" ht="12.75" customHeight="1" x14ac:dyDescent="0.2">
      <c r="A749" s="80"/>
      <c r="B749" s="80"/>
      <c r="C749" s="80"/>
      <c r="D749" s="80"/>
      <c r="E749" s="92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  <c r="CB749" s="80"/>
      <c r="CC749" s="80"/>
      <c r="CD749" s="80"/>
      <c r="CE749" s="80"/>
      <c r="CF749" s="80"/>
      <c r="CG749" s="80"/>
      <c r="CH749" s="80"/>
      <c r="CI749" s="80"/>
      <c r="CJ749" s="80"/>
      <c r="CK749" s="80"/>
      <c r="CL749" s="80"/>
      <c r="CM749" s="80"/>
      <c r="CN749" s="80"/>
      <c r="CO749" s="80"/>
      <c r="CP749" s="80"/>
      <c r="CQ749" s="80"/>
      <c r="CR749" s="80"/>
      <c r="CS749" s="80"/>
      <c r="CT749" s="80"/>
      <c r="CU749" s="80"/>
      <c r="CV749" s="80"/>
      <c r="CW749" s="80"/>
      <c r="CX749" s="80"/>
      <c r="CY749" s="80"/>
      <c r="CZ749" s="80"/>
    </row>
    <row r="750" spans="1:104" ht="12.75" customHeight="1" x14ac:dyDescent="0.2">
      <c r="A750" s="80"/>
      <c r="B750" s="80"/>
      <c r="C750" s="80"/>
      <c r="D750" s="80"/>
      <c r="E750" s="92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  <c r="CB750" s="80"/>
      <c r="CC750" s="80"/>
      <c r="CD750" s="80"/>
      <c r="CE750" s="80"/>
      <c r="CF750" s="80"/>
      <c r="CG750" s="80"/>
      <c r="CH750" s="80"/>
      <c r="CI750" s="80"/>
      <c r="CJ750" s="80"/>
      <c r="CK750" s="80"/>
      <c r="CL750" s="80"/>
      <c r="CM750" s="80"/>
      <c r="CN750" s="80"/>
      <c r="CO750" s="80"/>
      <c r="CP750" s="80"/>
      <c r="CQ750" s="80"/>
      <c r="CR750" s="80"/>
      <c r="CS750" s="80"/>
      <c r="CT750" s="80"/>
      <c r="CU750" s="80"/>
      <c r="CV750" s="80"/>
      <c r="CW750" s="80"/>
      <c r="CX750" s="80"/>
      <c r="CY750" s="80"/>
      <c r="CZ750" s="80"/>
    </row>
    <row r="751" spans="1:104" ht="12.75" customHeight="1" x14ac:dyDescent="0.2">
      <c r="A751" s="80"/>
      <c r="B751" s="80"/>
      <c r="C751" s="80"/>
      <c r="D751" s="80"/>
      <c r="E751" s="92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  <c r="CB751" s="80"/>
      <c r="CC751" s="80"/>
      <c r="CD751" s="80"/>
      <c r="CE751" s="80"/>
      <c r="CF751" s="80"/>
      <c r="CG751" s="80"/>
      <c r="CH751" s="80"/>
      <c r="CI751" s="80"/>
      <c r="CJ751" s="80"/>
      <c r="CK751" s="80"/>
      <c r="CL751" s="80"/>
      <c r="CM751" s="80"/>
      <c r="CN751" s="80"/>
      <c r="CO751" s="80"/>
      <c r="CP751" s="80"/>
      <c r="CQ751" s="80"/>
      <c r="CR751" s="80"/>
      <c r="CS751" s="80"/>
      <c r="CT751" s="80"/>
      <c r="CU751" s="80"/>
      <c r="CV751" s="80"/>
      <c r="CW751" s="80"/>
      <c r="CX751" s="80"/>
      <c r="CY751" s="80"/>
      <c r="CZ751" s="80"/>
    </row>
    <row r="752" spans="1:104" ht="12.75" customHeight="1" x14ac:dyDescent="0.2">
      <c r="A752" s="80"/>
      <c r="B752" s="80"/>
      <c r="C752" s="80"/>
      <c r="D752" s="80"/>
      <c r="E752" s="92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  <c r="CB752" s="80"/>
      <c r="CC752" s="80"/>
      <c r="CD752" s="80"/>
      <c r="CE752" s="80"/>
      <c r="CF752" s="80"/>
      <c r="CG752" s="80"/>
      <c r="CH752" s="80"/>
      <c r="CI752" s="80"/>
      <c r="CJ752" s="80"/>
      <c r="CK752" s="80"/>
      <c r="CL752" s="80"/>
      <c r="CM752" s="80"/>
      <c r="CN752" s="80"/>
      <c r="CO752" s="80"/>
      <c r="CP752" s="80"/>
      <c r="CQ752" s="80"/>
      <c r="CR752" s="80"/>
      <c r="CS752" s="80"/>
      <c r="CT752" s="80"/>
      <c r="CU752" s="80"/>
      <c r="CV752" s="80"/>
      <c r="CW752" s="80"/>
      <c r="CX752" s="80"/>
      <c r="CY752" s="80"/>
      <c r="CZ752" s="80"/>
    </row>
    <row r="753" spans="1:104" ht="12.75" customHeight="1" x14ac:dyDescent="0.2">
      <c r="A753" s="80"/>
      <c r="B753" s="80"/>
      <c r="C753" s="80"/>
      <c r="D753" s="80"/>
      <c r="E753" s="92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  <c r="CB753" s="80"/>
      <c r="CC753" s="80"/>
      <c r="CD753" s="80"/>
      <c r="CE753" s="80"/>
      <c r="CF753" s="80"/>
      <c r="CG753" s="80"/>
      <c r="CH753" s="80"/>
      <c r="CI753" s="80"/>
      <c r="CJ753" s="80"/>
      <c r="CK753" s="80"/>
      <c r="CL753" s="80"/>
      <c r="CM753" s="80"/>
      <c r="CN753" s="80"/>
      <c r="CO753" s="80"/>
      <c r="CP753" s="80"/>
      <c r="CQ753" s="80"/>
      <c r="CR753" s="80"/>
      <c r="CS753" s="80"/>
      <c r="CT753" s="80"/>
      <c r="CU753" s="80"/>
      <c r="CV753" s="80"/>
      <c r="CW753" s="80"/>
      <c r="CX753" s="80"/>
      <c r="CY753" s="80"/>
      <c r="CZ753" s="80"/>
    </row>
    <row r="754" spans="1:104" ht="12.75" customHeight="1" x14ac:dyDescent="0.2">
      <c r="A754" s="80"/>
      <c r="B754" s="80"/>
      <c r="C754" s="80"/>
      <c r="D754" s="80"/>
      <c r="E754" s="92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  <c r="CB754" s="80"/>
      <c r="CC754" s="80"/>
      <c r="CD754" s="80"/>
      <c r="CE754" s="80"/>
      <c r="CF754" s="80"/>
      <c r="CG754" s="80"/>
      <c r="CH754" s="80"/>
      <c r="CI754" s="80"/>
      <c r="CJ754" s="80"/>
      <c r="CK754" s="80"/>
      <c r="CL754" s="80"/>
      <c r="CM754" s="80"/>
      <c r="CN754" s="80"/>
      <c r="CO754" s="80"/>
      <c r="CP754" s="80"/>
      <c r="CQ754" s="80"/>
      <c r="CR754" s="80"/>
      <c r="CS754" s="80"/>
      <c r="CT754" s="80"/>
      <c r="CU754" s="80"/>
      <c r="CV754" s="80"/>
      <c r="CW754" s="80"/>
      <c r="CX754" s="80"/>
      <c r="CY754" s="80"/>
      <c r="CZ754" s="80"/>
    </row>
    <row r="755" spans="1:104" ht="12.75" customHeight="1" x14ac:dyDescent="0.2">
      <c r="A755" s="80"/>
      <c r="B755" s="80"/>
      <c r="C755" s="80"/>
      <c r="D755" s="80"/>
      <c r="E755" s="92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  <c r="CB755" s="80"/>
      <c r="CC755" s="80"/>
      <c r="CD755" s="80"/>
      <c r="CE755" s="80"/>
      <c r="CF755" s="80"/>
      <c r="CG755" s="80"/>
      <c r="CH755" s="80"/>
      <c r="CI755" s="80"/>
      <c r="CJ755" s="80"/>
      <c r="CK755" s="80"/>
      <c r="CL755" s="80"/>
      <c r="CM755" s="80"/>
      <c r="CN755" s="80"/>
      <c r="CO755" s="80"/>
      <c r="CP755" s="80"/>
      <c r="CQ755" s="80"/>
      <c r="CR755" s="80"/>
      <c r="CS755" s="80"/>
      <c r="CT755" s="80"/>
      <c r="CU755" s="80"/>
      <c r="CV755" s="80"/>
      <c r="CW755" s="80"/>
      <c r="CX755" s="80"/>
      <c r="CY755" s="80"/>
      <c r="CZ755" s="80"/>
    </row>
    <row r="756" spans="1:104" ht="12.75" customHeight="1" x14ac:dyDescent="0.2">
      <c r="A756" s="80"/>
      <c r="B756" s="80"/>
      <c r="C756" s="80"/>
      <c r="D756" s="80"/>
      <c r="E756" s="92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  <c r="CB756" s="80"/>
      <c r="CC756" s="80"/>
      <c r="CD756" s="80"/>
      <c r="CE756" s="80"/>
      <c r="CF756" s="80"/>
      <c r="CG756" s="80"/>
      <c r="CH756" s="80"/>
      <c r="CI756" s="80"/>
      <c r="CJ756" s="80"/>
      <c r="CK756" s="80"/>
      <c r="CL756" s="80"/>
      <c r="CM756" s="80"/>
      <c r="CN756" s="80"/>
      <c r="CO756" s="80"/>
      <c r="CP756" s="80"/>
      <c r="CQ756" s="80"/>
      <c r="CR756" s="80"/>
      <c r="CS756" s="80"/>
      <c r="CT756" s="80"/>
      <c r="CU756" s="80"/>
      <c r="CV756" s="80"/>
      <c r="CW756" s="80"/>
      <c r="CX756" s="80"/>
      <c r="CY756" s="80"/>
      <c r="CZ756" s="80"/>
    </row>
    <row r="757" spans="1:104" ht="12.75" customHeight="1" x14ac:dyDescent="0.2">
      <c r="A757" s="80"/>
      <c r="B757" s="80"/>
      <c r="C757" s="80"/>
      <c r="D757" s="80"/>
      <c r="E757" s="92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  <c r="CC757" s="80"/>
      <c r="CD757" s="80"/>
      <c r="CE757" s="80"/>
      <c r="CF757" s="80"/>
      <c r="CG757" s="80"/>
      <c r="CH757" s="80"/>
      <c r="CI757" s="80"/>
      <c r="CJ757" s="80"/>
      <c r="CK757" s="80"/>
      <c r="CL757" s="80"/>
      <c r="CM757" s="80"/>
      <c r="CN757" s="80"/>
      <c r="CO757" s="80"/>
      <c r="CP757" s="80"/>
      <c r="CQ757" s="80"/>
      <c r="CR757" s="80"/>
      <c r="CS757" s="80"/>
      <c r="CT757" s="80"/>
      <c r="CU757" s="80"/>
      <c r="CV757" s="80"/>
      <c r="CW757" s="80"/>
      <c r="CX757" s="80"/>
      <c r="CY757" s="80"/>
      <c r="CZ757" s="80"/>
    </row>
    <row r="758" spans="1:104" ht="12.75" customHeight="1" x14ac:dyDescent="0.2">
      <c r="A758" s="80"/>
      <c r="B758" s="80"/>
      <c r="C758" s="80"/>
      <c r="D758" s="80"/>
      <c r="E758" s="92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  <c r="CB758" s="80"/>
      <c r="CC758" s="80"/>
      <c r="CD758" s="80"/>
      <c r="CE758" s="80"/>
      <c r="CF758" s="80"/>
      <c r="CG758" s="80"/>
      <c r="CH758" s="80"/>
      <c r="CI758" s="80"/>
      <c r="CJ758" s="80"/>
      <c r="CK758" s="80"/>
      <c r="CL758" s="80"/>
      <c r="CM758" s="80"/>
      <c r="CN758" s="80"/>
      <c r="CO758" s="80"/>
      <c r="CP758" s="80"/>
      <c r="CQ758" s="80"/>
      <c r="CR758" s="80"/>
      <c r="CS758" s="80"/>
      <c r="CT758" s="80"/>
      <c r="CU758" s="80"/>
      <c r="CV758" s="80"/>
      <c r="CW758" s="80"/>
      <c r="CX758" s="80"/>
      <c r="CY758" s="80"/>
      <c r="CZ758" s="80"/>
    </row>
    <row r="759" spans="1:104" ht="12.75" customHeight="1" x14ac:dyDescent="0.2">
      <c r="A759" s="80"/>
      <c r="B759" s="80"/>
      <c r="C759" s="80"/>
      <c r="D759" s="80"/>
      <c r="E759" s="92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  <c r="CB759" s="80"/>
      <c r="CC759" s="80"/>
      <c r="CD759" s="80"/>
      <c r="CE759" s="80"/>
      <c r="CF759" s="80"/>
      <c r="CG759" s="80"/>
      <c r="CH759" s="80"/>
      <c r="CI759" s="80"/>
      <c r="CJ759" s="80"/>
      <c r="CK759" s="80"/>
      <c r="CL759" s="80"/>
      <c r="CM759" s="80"/>
      <c r="CN759" s="80"/>
      <c r="CO759" s="80"/>
      <c r="CP759" s="80"/>
      <c r="CQ759" s="80"/>
      <c r="CR759" s="80"/>
      <c r="CS759" s="80"/>
      <c r="CT759" s="80"/>
      <c r="CU759" s="80"/>
      <c r="CV759" s="80"/>
      <c r="CW759" s="80"/>
      <c r="CX759" s="80"/>
      <c r="CY759" s="80"/>
      <c r="CZ759" s="80"/>
    </row>
    <row r="760" spans="1:104" ht="12.75" customHeight="1" x14ac:dyDescent="0.2">
      <c r="A760" s="80"/>
      <c r="B760" s="80"/>
      <c r="C760" s="80"/>
      <c r="D760" s="80"/>
      <c r="E760" s="92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  <c r="CB760" s="80"/>
      <c r="CC760" s="80"/>
      <c r="CD760" s="80"/>
      <c r="CE760" s="80"/>
      <c r="CF760" s="80"/>
      <c r="CG760" s="80"/>
      <c r="CH760" s="80"/>
      <c r="CI760" s="80"/>
      <c r="CJ760" s="80"/>
      <c r="CK760" s="80"/>
      <c r="CL760" s="80"/>
      <c r="CM760" s="80"/>
      <c r="CN760" s="80"/>
      <c r="CO760" s="80"/>
      <c r="CP760" s="80"/>
      <c r="CQ760" s="80"/>
      <c r="CR760" s="80"/>
      <c r="CS760" s="80"/>
      <c r="CT760" s="80"/>
      <c r="CU760" s="80"/>
      <c r="CV760" s="80"/>
      <c r="CW760" s="80"/>
      <c r="CX760" s="80"/>
      <c r="CY760" s="80"/>
      <c r="CZ760" s="80"/>
    </row>
    <row r="761" spans="1:104" ht="12.75" customHeight="1" x14ac:dyDescent="0.2">
      <c r="A761" s="80"/>
      <c r="B761" s="80"/>
      <c r="C761" s="80"/>
      <c r="D761" s="80"/>
      <c r="E761" s="92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  <c r="CB761" s="80"/>
      <c r="CC761" s="80"/>
      <c r="CD761" s="80"/>
      <c r="CE761" s="80"/>
      <c r="CF761" s="80"/>
      <c r="CG761" s="80"/>
      <c r="CH761" s="80"/>
      <c r="CI761" s="80"/>
      <c r="CJ761" s="80"/>
      <c r="CK761" s="80"/>
      <c r="CL761" s="80"/>
      <c r="CM761" s="80"/>
      <c r="CN761" s="80"/>
      <c r="CO761" s="80"/>
      <c r="CP761" s="80"/>
      <c r="CQ761" s="80"/>
      <c r="CR761" s="80"/>
      <c r="CS761" s="80"/>
      <c r="CT761" s="80"/>
      <c r="CU761" s="80"/>
      <c r="CV761" s="80"/>
      <c r="CW761" s="80"/>
      <c r="CX761" s="80"/>
      <c r="CY761" s="80"/>
      <c r="CZ761" s="80"/>
    </row>
    <row r="762" spans="1:104" ht="12.75" customHeight="1" x14ac:dyDescent="0.2">
      <c r="A762" s="80"/>
      <c r="B762" s="80"/>
      <c r="C762" s="80"/>
      <c r="D762" s="80"/>
      <c r="E762" s="92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  <c r="CB762" s="80"/>
      <c r="CC762" s="80"/>
      <c r="CD762" s="80"/>
      <c r="CE762" s="80"/>
      <c r="CF762" s="80"/>
      <c r="CG762" s="80"/>
      <c r="CH762" s="80"/>
      <c r="CI762" s="80"/>
      <c r="CJ762" s="80"/>
      <c r="CK762" s="80"/>
      <c r="CL762" s="80"/>
      <c r="CM762" s="80"/>
      <c r="CN762" s="80"/>
      <c r="CO762" s="80"/>
      <c r="CP762" s="80"/>
      <c r="CQ762" s="80"/>
      <c r="CR762" s="80"/>
      <c r="CS762" s="80"/>
      <c r="CT762" s="80"/>
      <c r="CU762" s="80"/>
      <c r="CV762" s="80"/>
      <c r="CW762" s="80"/>
      <c r="CX762" s="80"/>
      <c r="CY762" s="80"/>
      <c r="CZ762" s="80"/>
    </row>
    <row r="763" spans="1:104" ht="12.75" customHeight="1" x14ac:dyDescent="0.2">
      <c r="A763" s="80"/>
      <c r="B763" s="80"/>
      <c r="C763" s="80"/>
      <c r="D763" s="80"/>
      <c r="E763" s="92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  <c r="CB763" s="80"/>
      <c r="CC763" s="80"/>
      <c r="CD763" s="80"/>
      <c r="CE763" s="80"/>
      <c r="CF763" s="80"/>
      <c r="CG763" s="80"/>
      <c r="CH763" s="80"/>
      <c r="CI763" s="80"/>
      <c r="CJ763" s="80"/>
      <c r="CK763" s="80"/>
      <c r="CL763" s="80"/>
      <c r="CM763" s="80"/>
      <c r="CN763" s="80"/>
      <c r="CO763" s="80"/>
      <c r="CP763" s="80"/>
      <c r="CQ763" s="80"/>
      <c r="CR763" s="80"/>
      <c r="CS763" s="80"/>
      <c r="CT763" s="80"/>
      <c r="CU763" s="80"/>
      <c r="CV763" s="80"/>
      <c r="CW763" s="80"/>
      <c r="CX763" s="80"/>
      <c r="CY763" s="80"/>
      <c r="CZ763" s="80"/>
    </row>
    <row r="764" spans="1:104" ht="12.75" customHeight="1" x14ac:dyDescent="0.2">
      <c r="A764" s="80"/>
      <c r="B764" s="80"/>
      <c r="C764" s="80"/>
      <c r="D764" s="80"/>
      <c r="E764" s="92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  <c r="CC764" s="80"/>
      <c r="CD764" s="80"/>
      <c r="CE764" s="80"/>
      <c r="CF764" s="80"/>
      <c r="CG764" s="80"/>
      <c r="CH764" s="80"/>
      <c r="CI764" s="80"/>
      <c r="CJ764" s="80"/>
      <c r="CK764" s="80"/>
      <c r="CL764" s="80"/>
      <c r="CM764" s="80"/>
      <c r="CN764" s="80"/>
      <c r="CO764" s="80"/>
      <c r="CP764" s="80"/>
      <c r="CQ764" s="80"/>
      <c r="CR764" s="80"/>
      <c r="CS764" s="80"/>
      <c r="CT764" s="80"/>
      <c r="CU764" s="80"/>
      <c r="CV764" s="80"/>
      <c r="CW764" s="80"/>
      <c r="CX764" s="80"/>
      <c r="CY764" s="80"/>
      <c r="CZ764" s="80"/>
    </row>
    <row r="765" spans="1:104" ht="12.75" customHeight="1" x14ac:dyDescent="0.2">
      <c r="A765" s="80"/>
      <c r="B765" s="80"/>
      <c r="C765" s="80"/>
      <c r="D765" s="80"/>
      <c r="E765" s="92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  <c r="CC765" s="80"/>
      <c r="CD765" s="80"/>
      <c r="CE765" s="80"/>
      <c r="CF765" s="80"/>
      <c r="CG765" s="80"/>
      <c r="CH765" s="80"/>
      <c r="CI765" s="80"/>
      <c r="CJ765" s="80"/>
      <c r="CK765" s="80"/>
      <c r="CL765" s="80"/>
      <c r="CM765" s="80"/>
      <c r="CN765" s="80"/>
      <c r="CO765" s="80"/>
      <c r="CP765" s="80"/>
      <c r="CQ765" s="80"/>
      <c r="CR765" s="80"/>
      <c r="CS765" s="80"/>
      <c r="CT765" s="80"/>
      <c r="CU765" s="80"/>
      <c r="CV765" s="80"/>
      <c r="CW765" s="80"/>
      <c r="CX765" s="80"/>
      <c r="CY765" s="80"/>
      <c r="CZ765" s="80"/>
    </row>
    <row r="766" spans="1:104" ht="12.75" customHeight="1" x14ac:dyDescent="0.2">
      <c r="A766" s="80"/>
      <c r="B766" s="80"/>
      <c r="C766" s="80"/>
      <c r="D766" s="80"/>
      <c r="E766" s="92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  <c r="CB766" s="80"/>
      <c r="CC766" s="80"/>
      <c r="CD766" s="80"/>
      <c r="CE766" s="80"/>
      <c r="CF766" s="80"/>
      <c r="CG766" s="80"/>
      <c r="CH766" s="80"/>
      <c r="CI766" s="80"/>
      <c r="CJ766" s="80"/>
      <c r="CK766" s="80"/>
      <c r="CL766" s="80"/>
      <c r="CM766" s="80"/>
      <c r="CN766" s="80"/>
      <c r="CO766" s="80"/>
      <c r="CP766" s="80"/>
      <c r="CQ766" s="80"/>
      <c r="CR766" s="80"/>
      <c r="CS766" s="80"/>
      <c r="CT766" s="80"/>
      <c r="CU766" s="80"/>
      <c r="CV766" s="80"/>
      <c r="CW766" s="80"/>
      <c r="CX766" s="80"/>
      <c r="CY766" s="80"/>
      <c r="CZ766" s="80"/>
    </row>
    <row r="767" spans="1:104" ht="12.75" customHeight="1" x14ac:dyDescent="0.2">
      <c r="A767" s="80"/>
      <c r="B767" s="80"/>
      <c r="C767" s="80"/>
      <c r="D767" s="80"/>
      <c r="E767" s="92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  <c r="CB767" s="80"/>
      <c r="CC767" s="80"/>
      <c r="CD767" s="80"/>
      <c r="CE767" s="80"/>
      <c r="CF767" s="80"/>
      <c r="CG767" s="80"/>
      <c r="CH767" s="80"/>
      <c r="CI767" s="80"/>
      <c r="CJ767" s="80"/>
      <c r="CK767" s="80"/>
      <c r="CL767" s="80"/>
      <c r="CM767" s="80"/>
      <c r="CN767" s="80"/>
      <c r="CO767" s="80"/>
      <c r="CP767" s="80"/>
      <c r="CQ767" s="80"/>
      <c r="CR767" s="80"/>
      <c r="CS767" s="80"/>
      <c r="CT767" s="80"/>
      <c r="CU767" s="80"/>
      <c r="CV767" s="80"/>
      <c r="CW767" s="80"/>
      <c r="CX767" s="80"/>
      <c r="CY767" s="80"/>
      <c r="CZ767" s="80"/>
    </row>
    <row r="768" spans="1:104" ht="12.75" customHeight="1" x14ac:dyDescent="0.2">
      <c r="A768" s="80"/>
      <c r="B768" s="80"/>
      <c r="C768" s="80"/>
      <c r="D768" s="80"/>
      <c r="E768" s="92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  <c r="CB768" s="80"/>
      <c r="CC768" s="80"/>
      <c r="CD768" s="80"/>
      <c r="CE768" s="80"/>
      <c r="CF768" s="80"/>
      <c r="CG768" s="80"/>
      <c r="CH768" s="80"/>
      <c r="CI768" s="80"/>
      <c r="CJ768" s="80"/>
      <c r="CK768" s="80"/>
      <c r="CL768" s="80"/>
      <c r="CM768" s="80"/>
      <c r="CN768" s="80"/>
      <c r="CO768" s="80"/>
      <c r="CP768" s="80"/>
      <c r="CQ768" s="80"/>
      <c r="CR768" s="80"/>
      <c r="CS768" s="80"/>
      <c r="CT768" s="80"/>
      <c r="CU768" s="80"/>
      <c r="CV768" s="80"/>
      <c r="CW768" s="80"/>
      <c r="CX768" s="80"/>
      <c r="CY768" s="80"/>
      <c r="CZ768" s="80"/>
    </row>
    <row r="769" spans="1:104" ht="12.75" customHeight="1" x14ac:dyDescent="0.2">
      <c r="A769" s="80"/>
      <c r="B769" s="80"/>
      <c r="C769" s="80"/>
      <c r="D769" s="80"/>
      <c r="E769" s="92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  <c r="CB769" s="80"/>
      <c r="CC769" s="80"/>
      <c r="CD769" s="80"/>
      <c r="CE769" s="80"/>
      <c r="CF769" s="80"/>
      <c r="CG769" s="80"/>
      <c r="CH769" s="80"/>
      <c r="CI769" s="80"/>
      <c r="CJ769" s="80"/>
      <c r="CK769" s="80"/>
      <c r="CL769" s="80"/>
      <c r="CM769" s="80"/>
      <c r="CN769" s="80"/>
      <c r="CO769" s="80"/>
      <c r="CP769" s="80"/>
      <c r="CQ769" s="80"/>
      <c r="CR769" s="80"/>
      <c r="CS769" s="80"/>
      <c r="CT769" s="80"/>
      <c r="CU769" s="80"/>
      <c r="CV769" s="80"/>
      <c r="CW769" s="80"/>
      <c r="CX769" s="80"/>
      <c r="CY769" s="80"/>
      <c r="CZ769" s="80"/>
    </row>
    <row r="770" spans="1:104" ht="12.75" customHeight="1" x14ac:dyDescent="0.2">
      <c r="A770" s="80"/>
      <c r="B770" s="80"/>
      <c r="C770" s="80"/>
      <c r="D770" s="80"/>
      <c r="E770" s="92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  <c r="CB770" s="80"/>
      <c r="CC770" s="80"/>
      <c r="CD770" s="80"/>
      <c r="CE770" s="80"/>
      <c r="CF770" s="80"/>
      <c r="CG770" s="80"/>
      <c r="CH770" s="80"/>
      <c r="CI770" s="80"/>
      <c r="CJ770" s="80"/>
      <c r="CK770" s="80"/>
      <c r="CL770" s="80"/>
      <c r="CM770" s="80"/>
      <c r="CN770" s="80"/>
      <c r="CO770" s="80"/>
      <c r="CP770" s="80"/>
      <c r="CQ770" s="80"/>
      <c r="CR770" s="80"/>
      <c r="CS770" s="80"/>
      <c r="CT770" s="80"/>
      <c r="CU770" s="80"/>
      <c r="CV770" s="80"/>
      <c r="CW770" s="80"/>
      <c r="CX770" s="80"/>
      <c r="CY770" s="80"/>
      <c r="CZ770" s="80"/>
    </row>
    <row r="771" spans="1:104" ht="12.75" customHeight="1" x14ac:dyDescent="0.2">
      <c r="A771" s="80"/>
      <c r="B771" s="80"/>
      <c r="C771" s="80"/>
      <c r="D771" s="80"/>
      <c r="E771" s="92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  <c r="CB771" s="80"/>
      <c r="CC771" s="80"/>
      <c r="CD771" s="80"/>
      <c r="CE771" s="80"/>
      <c r="CF771" s="80"/>
      <c r="CG771" s="80"/>
      <c r="CH771" s="80"/>
      <c r="CI771" s="80"/>
      <c r="CJ771" s="80"/>
      <c r="CK771" s="80"/>
      <c r="CL771" s="80"/>
      <c r="CM771" s="80"/>
      <c r="CN771" s="80"/>
      <c r="CO771" s="80"/>
      <c r="CP771" s="80"/>
      <c r="CQ771" s="80"/>
      <c r="CR771" s="80"/>
      <c r="CS771" s="80"/>
      <c r="CT771" s="80"/>
      <c r="CU771" s="80"/>
      <c r="CV771" s="80"/>
      <c r="CW771" s="80"/>
      <c r="CX771" s="80"/>
      <c r="CY771" s="80"/>
      <c r="CZ771" s="80"/>
    </row>
    <row r="772" spans="1:104" ht="12.75" customHeight="1" x14ac:dyDescent="0.2">
      <c r="A772" s="80"/>
      <c r="B772" s="80"/>
      <c r="C772" s="80"/>
      <c r="D772" s="80"/>
      <c r="E772" s="92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  <c r="CC772" s="80"/>
      <c r="CD772" s="80"/>
      <c r="CE772" s="80"/>
      <c r="CF772" s="80"/>
      <c r="CG772" s="80"/>
      <c r="CH772" s="80"/>
      <c r="CI772" s="80"/>
      <c r="CJ772" s="80"/>
      <c r="CK772" s="80"/>
      <c r="CL772" s="80"/>
      <c r="CM772" s="80"/>
      <c r="CN772" s="80"/>
      <c r="CO772" s="80"/>
      <c r="CP772" s="80"/>
      <c r="CQ772" s="80"/>
      <c r="CR772" s="80"/>
      <c r="CS772" s="80"/>
      <c r="CT772" s="80"/>
      <c r="CU772" s="80"/>
      <c r="CV772" s="80"/>
      <c r="CW772" s="80"/>
      <c r="CX772" s="80"/>
      <c r="CY772" s="80"/>
      <c r="CZ772" s="80"/>
    </row>
    <row r="773" spans="1:104" ht="12.75" customHeight="1" x14ac:dyDescent="0.2">
      <c r="A773" s="80"/>
      <c r="B773" s="80"/>
      <c r="C773" s="80"/>
      <c r="D773" s="80"/>
      <c r="E773" s="92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  <c r="CB773" s="80"/>
      <c r="CC773" s="80"/>
      <c r="CD773" s="80"/>
      <c r="CE773" s="80"/>
      <c r="CF773" s="80"/>
      <c r="CG773" s="80"/>
      <c r="CH773" s="80"/>
      <c r="CI773" s="80"/>
      <c r="CJ773" s="80"/>
      <c r="CK773" s="80"/>
      <c r="CL773" s="80"/>
      <c r="CM773" s="80"/>
      <c r="CN773" s="80"/>
      <c r="CO773" s="80"/>
      <c r="CP773" s="80"/>
      <c r="CQ773" s="80"/>
      <c r="CR773" s="80"/>
      <c r="CS773" s="80"/>
      <c r="CT773" s="80"/>
      <c r="CU773" s="80"/>
      <c r="CV773" s="80"/>
      <c r="CW773" s="80"/>
      <c r="CX773" s="80"/>
      <c r="CY773" s="80"/>
      <c r="CZ773" s="80"/>
    </row>
    <row r="774" spans="1:104" ht="12.75" customHeight="1" x14ac:dyDescent="0.2">
      <c r="A774" s="80"/>
      <c r="B774" s="80"/>
      <c r="C774" s="80"/>
      <c r="D774" s="80"/>
      <c r="E774" s="92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  <c r="CB774" s="80"/>
      <c r="CC774" s="80"/>
      <c r="CD774" s="80"/>
      <c r="CE774" s="80"/>
      <c r="CF774" s="80"/>
      <c r="CG774" s="80"/>
      <c r="CH774" s="80"/>
      <c r="CI774" s="80"/>
      <c r="CJ774" s="80"/>
      <c r="CK774" s="80"/>
      <c r="CL774" s="80"/>
      <c r="CM774" s="80"/>
      <c r="CN774" s="80"/>
      <c r="CO774" s="80"/>
      <c r="CP774" s="80"/>
      <c r="CQ774" s="80"/>
      <c r="CR774" s="80"/>
      <c r="CS774" s="80"/>
      <c r="CT774" s="80"/>
      <c r="CU774" s="80"/>
      <c r="CV774" s="80"/>
      <c r="CW774" s="80"/>
      <c r="CX774" s="80"/>
      <c r="CY774" s="80"/>
      <c r="CZ774" s="80"/>
    </row>
    <row r="775" spans="1:104" ht="12.75" customHeight="1" x14ac:dyDescent="0.2">
      <c r="A775" s="80"/>
      <c r="B775" s="80"/>
      <c r="C775" s="80"/>
      <c r="D775" s="80"/>
      <c r="E775" s="92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  <c r="CB775" s="80"/>
      <c r="CC775" s="80"/>
      <c r="CD775" s="80"/>
      <c r="CE775" s="80"/>
      <c r="CF775" s="80"/>
      <c r="CG775" s="80"/>
      <c r="CH775" s="80"/>
      <c r="CI775" s="80"/>
      <c r="CJ775" s="80"/>
      <c r="CK775" s="80"/>
      <c r="CL775" s="80"/>
      <c r="CM775" s="80"/>
      <c r="CN775" s="80"/>
      <c r="CO775" s="80"/>
      <c r="CP775" s="80"/>
      <c r="CQ775" s="80"/>
      <c r="CR775" s="80"/>
      <c r="CS775" s="80"/>
      <c r="CT775" s="80"/>
      <c r="CU775" s="80"/>
      <c r="CV775" s="80"/>
      <c r="CW775" s="80"/>
      <c r="CX775" s="80"/>
      <c r="CY775" s="80"/>
      <c r="CZ775" s="80"/>
    </row>
    <row r="776" spans="1:104" ht="12.75" customHeight="1" x14ac:dyDescent="0.2">
      <c r="A776" s="80"/>
      <c r="B776" s="80"/>
      <c r="C776" s="80"/>
      <c r="D776" s="80"/>
      <c r="E776" s="92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  <c r="CB776" s="80"/>
      <c r="CC776" s="80"/>
      <c r="CD776" s="80"/>
      <c r="CE776" s="80"/>
      <c r="CF776" s="80"/>
      <c r="CG776" s="80"/>
      <c r="CH776" s="80"/>
      <c r="CI776" s="80"/>
      <c r="CJ776" s="80"/>
      <c r="CK776" s="80"/>
      <c r="CL776" s="80"/>
      <c r="CM776" s="80"/>
      <c r="CN776" s="80"/>
      <c r="CO776" s="80"/>
      <c r="CP776" s="80"/>
      <c r="CQ776" s="80"/>
      <c r="CR776" s="80"/>
      <c r="CS776" s="80"/>
      <c r="CT776" s="80"/>
      <c r="CU776" s="80"/>
      <c r="CV776" s="80"/>
      <c r="CW776" s="80"/>
      <c r="CX776" s="80"/>
      <c r="CY776" s="80"/>
      <c r="CZ776" s="80"/>
    </row>
    <row r="777" spans="1:104" ht="12.75" customHeight="1" x14ac:dyDescent="0.2">
      <c r="A777" s="80"/>
      <c r="B777" s="80"/>
      <c r="C777" s="80"/>
      <c r="D777" s="80"/>
      <c r="E777" s="92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  <c r="CB777" s="80"/>
      <c r="CC777" s="80"/>
      <c r="CD777" s="80"/>
      <c r="CE777" s="80"/>
      <c r="CF777" s="80"/>
      <c r="CG777" s="80"/>
      <c r="CH777" s="80"/>
      <c r="CI777" s="80"/>
      <c r="CJ777" s="80"/>
      <c r="CK777" s="80"/>
      <c r="CL777" s="80"/>
      <c r="CM777" s="80"/>
      <c r="CN777" s="80"/>
      <c r="CO777" s="80"/>
      <c r="CP777" s="80"/>
      <c r="CQ777" s="80"/>
      <c r="CR777" s="80"/>
      <c r="CS777" s="80"/>
      <c r="CT777" s="80"/>
      <c r="CU777" s="80"/>
      <c r="CV777" s="80"/>
      <c r="CW777" s="80"/>
      <c r="CX777" s="80"/>
      <c r="CY777" s="80"/>
      <c r="CZ777" s="80"/>
    </row>
    <row r="778" spans="1:104" ht="12.75" customHeight="1" x14ac:dyDescent="0.2">
      <c r="A778" s="80"/>
      <c r="B778" s="80"/>
      <c r="C778" s="80"/>
      <c r="D778" s="80"/>
      <c r="E778" s="92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  <c r="CB778" s="80"/>
      <c r="CC778" s="80"/>
      <c r="CD778" s="80"/>
      <c r="CE778" s="80"/>
      <c r="CF778" s="80"/>
      <c r="CG778" s="80"/>
      <c r="CH778" s="80"/>
      <c r="CI778" s="80"/>
      <c r="CJ778" s="80"/>
      <c r="CK778" s="80"/>
      <c r="CL778" s="80"/>
      <c r="CM778" s="80"/>
      <c r="CN778" s="80"/>
      <c r="CO778" s="80"/>
      <c r="CP778" s="80"/>
      <c r="CQ778" s="80"/>
      <c r="CR778" s="80"/>
      <c r="CS778" s="80"/>
      <c r="CT778" s="80"/>
      <c r="CU778" s="80"/>
      <c r="CV778" s="80"/>
      <c r="CW778" s="80"/>
      <c r="CX778" s="80"/>
      <c r="CY778" s="80"/>
      <c r="CZ778" s="80"/>
    </row>
    <row r="779" spans="1:104" ht="12.75" customHeight="1" x14ac:dyDescent="0.2">
      <c r="A779" s="80"/>
      <c r="B779" s="80"/>
      <c r="C779" s="80"/>
      <c r="D779" s="80"/>
      <c r="E779" s="92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  <c r="CB779" s="80"/>
      <c r="CC779" s="80"/>
      <c r="CD779" s="80"/>
      <c r="CE779" s="80"/>
      <c r="CF779" s="80"/>
      <c r="CG779" s="80"/>
      <c r="CH779" s="80"/>
      <c r="CI779" s="80"/>
      <c r="CJ779" s="80"/>
      <c r="CK779" s="80"/>
      <c r="CL779" s="80"/>
      <c r="CM779" s="80"/>
      <c r="CN779" s="80"/>
      <c r="CO779" s="80"/>
      <c r="CP779" s="80"/>
      <c r="CQ779" s="80"/>
      <c r="CR779" s="80"/>
      <c r="CS779" s="80"/>
      <c r="CT779" s="80"/>
      <c r="CU779" s="80"/>
      <c r="CV779" s="80"/>
      <c r="CW779" s="80"/>
      <c r="CX779" s="80"/>
      <c r="CY779" s="80"/>
      <c r="CZ779" s="80"/>
    </row>
    <row r="780" spans="1:104" ht="12.75" customHeight="1" x14ac:dyDescent="0.2">
      <c r="A780" s="80"/>
      <c r="B780" s="80"/>
      <c r="C780" s="80"/>
      <c r="D780" s="80"/>
      <c r="E780" s="92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  <c r="CB780" s="80"/>
      <c r="CC780" s="80"/>
      <c r="CD780" s="80"/>
      <c r="CE780" s="80"/>
      <c r="CF780" s="80"/>
      <c r="CG780" s="80"/>
      <c r="CH780" s="80"/>
      <c r="CI780" s="80"/>
      <c r="CJ780" s="80"/>
      <c r="CK780" s="80"/>
      <c r="CL780" s="80"/>
      <c r="CM780" s="80"/>
      <c r="CN780" s="80"/>
      <c r="CO780" s="80"/>
      <c r="CP780" s="80"/>
      <c r="CQ780" s="80"/>
      <c r="CR780" s="80"/>
      <c r="CS780" s="80"/>
      <c r="CT780" s="80"/>
      <c r="CU780" s="80"/>
      <c r="CV780" s="80"/>
      <c r="CW780" s="80"/>
      <c r="CX780" s="80"/>
      <c r="CY780" s="80"/>
      <c r="CZ780" s="80"/>
    </row>
    <row r="781" spans="1:104" ht="12.75" customHeight="1" x14ac:dyDescent="0.2">
      <c r="A781" s="80"/>
      <c r="B781" s="80"/>
      <c r="C781" s="80"/>
      <c r="D781" s="80"/>
      <c r="E781" s="92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  <c r="CX781" s="80"/>
      <c r="CY781" s="80"/>
      <c r="CZ781" s="80"/>
    </row>
    <row r="782" spans="1:104" ht="12.75" customHeight="1" x14ac:dyDescent="0.2">
      <c r="A782" s="80"/>
      <c r="B782" s="80"/>
      <c r="C782" s="80"/>
      <c r="D782" s="80"/>
      <c r="E782" s="92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  <c r="CB782" s="80"/>
      <c r="CC782" s="80"/>
      <c r="CD782" s="80"/>
      <c r="CE782" s="80"/>
      <c r="CF782" s="80"/>
      <c r="CG782" s="80"/>
      <c r="CH782" s="80"/>
      <c r="CI782" s="80"/>
      <c r="CJ782" s="80"/>
      <c r="CK782" s="80"/>
      <c r="CL782" s="80"/>
      <c r="CM782" s="80"/>
      <c r="CN782" s="80"/>
      <c r="CO782" s="80"/>
      <c r="CP782" s="80"/>
      <c r="CQ782" s="80"/>
      <c r="CR782" s="80"/>
      <c r="CS782" s="80"/>
      <c r="CT782" s="80"/>
      <c r="CU782" s="80"/>
      <c r="CV782" s="80"/>
      <c r="CW782" s="80"/>
      <c r="CX782" s="80"/>
      <c r="CY782" s="80"/>
      <c r="CZ782" s="80"/>
    </row>
    <row r="783" spans="1:104" ht="12.75" customHeight="1" x14ac:dyDescent="0.2">
      <c r="A783" s="80"/>
      <c r="B783" s="80"/>
      <c r="C783" s="80"/>
      <c r="D783" s="80"/>
      <c r="E783" s="92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  <c r="CB783" s="80"/>
      <c r="CC783" s="80"/>
      <c r="CD783" s="80"/>
      <c r="CE783" s="80"/>
      <c r="CF783" s="80"/>
      <c r="CG783" s="80"/>
      <c r="CH783" s="80"/>
      <c r="CI783" s="80"/>
      <c r="CJ783" s="80"/>
      <c r="CK783" s="80"/>
      <c r="CL783" s="80"/>
      <c r="CM783" s="80"/>
      <c r="CN783" s="80"/>
      <c r="CO783" s="80"/>
      <c r="CP783" s="80"/>
      <c r="CQ783" s="80"/>
      <c r="CR783" s="80"/>
      <c r="CS783" s="80"/>
      <c r="CT783" s="80"/>
      <c r="CU783" s="80"/>
      <c r="CV783" s="80"/>
      <c r="CW783" s="80"/>
      <c r="CX783" s="80"/>
      <c r="CY783" s="80"/>
      <c r="CZ783" s="80"/>
    </row>
    <row r="784" spans="1:104" ht="12.75" customHeight="1" x14ac:dyDescent="0.2">
      <c r="A784" s="80"/>
      <c r="B784" s="80"/>
      <c r="C784" s="80"/>
      <c r="D784" s="80"/>
      <c r="E784" s="92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  <c r="CB784" s="80"/>
      <c r="CC784" s="80"/>
      <c r="CD784" s="80"/>
      <c r="CE784" s="80"/>
      <c r="CF784" s="80"/>
      <c r="CG784" s="80"/>
      <c r="CH784" s="80"/>
      <c r="CI784" s="80"/>
      <c r="CJ784" s="80"/>
      <c r="CK784" s="80"/>
      <c r="CL784" s="80"/>
      <c r="CM784" s="80"/>
      <c r="CN784" s="80"/>
      <c r="CO784" s="80"/>
      <c r="CP784" s="80"/>
      <c r="CQ784" s="80"/>
      <c r="CR784" s="80"/>
      <c r="CS784" s="80"/>
      <c r="CT784" s="80"/>
      <c r="CU784" s="80"/>
      <c r="CV784" s="80"/>
      <c r="CW784" s="80"/>
      <c r="CX784" s="80"/>
      <c r="CY784" s="80"/>
      <c r="CZ784" s="80"/>
    </row>
    <row r="785" spans="1:104" ht="12.75" customHeight="1" x14ac:dyDescent="0.2">
      <c r="A785" s="80"/>
      <c r="B785" s="80"/>
      <c r="C785" s="80"/>
      <c r="D785" s="80"/>
      <c r="E785" s="92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  <c r="CC785" s="80"/>
      <c r="CD785" s="80"/>
      <c r="CE785" s="80"/>
      <c r="CF785" s="80"/>
      <c r="CG785" s="80"/>
      <c r="CH785" s="80"/>
      <c r="CI785" s="80"/>
      <c r="CJ785" s="80"/>
      <c r="CK785" s="80"/>
      <c r="CL785" s="80"/>
      <c r="CM785" s="80"/>
      <c r="CN785" s="80"/>
      <c r="CO785" s="80"/>
      <c r="CP785" s="80"/>
      <c r="CQ785" s="80"/>
      <c r="CR785" s="80"/>
      <c r="CS785" s="80"/>
      <c r="CT785" s="80"/>
      <c r="CU785" s="80"/>
      <c r="CV785" s="80"/>
      <c r="CW785" s="80"/>
      <c r="CX785" s="80"/>
      <c r="CY785" s="80"/>
      <c r="CZ785" s="80"/>
    </row>
    <row r="786" spans="1:104" ht="12.75" customHeight="1" x14ac:dyDescent="0.2">
      <c r="A786" s="80"/>
      <c r="B786" s="80"/>
      <c r="C786" s="80"/>
      <c r="D786" s="80"/>
      <c r="E786" s="92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  <c r="CB786" s="80"/>
      <c r="CC786" s="80"/>
      <c r="CD786" s="80"/>
      <c r="CE786" s="80"/>
      <c r="CF786" s="80"/>
      <c r="CG786" s="80"/>
      <c r="CH786" s="80"/>
      <c r="CI786" s="80"/>
      <c r="CJ786" s="80"/>
      <c r="CK786" s="80"/>
      <c r="CL786" s="80"/>
      <c r="CM786" s="80"/>
      <c r="CN786" s="80"/>
      <c r="CO786" s="80"/>
      <c r="CP786" s="80"/>
      <c r="CQ786" s="80"/>
      <c r="CR786" s="80"/>
      <c r="CS786" s="80"/>
      <c r="CT786" s="80"/>
      <c r="CU786" s="80"/>
      <c r="CV786" s="80"/>
      <c r="CW786" s="80"/>
      <c r="CX786" s="80"/>
      <c r="CY786" s="80"/>
      <c r="CZ786" s="80"/>
    </row>
    <row r="787" spans="1:104" ht="12.75" customHeight="1" x14ac:dyDescent="0.2">
      <c r="A787" s="80"/>
      <c r="B787" s="80"/>
      <c r="C787" s="80"/>
      <c r="D787" s="80"/>
      <c r="E787" s="92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  <c r="CC787" s="80"/>
      <c r="CD787" s="80"/>
      <c r="CE787" s="80"/>
      <c r="CF787" s="80"/>
      <c r="CG787" s="80"/>
      <c r="CH787" s="80"/>
      <c r="CI787" s="80"/>
      <c r="CJ787" s="80"/>
      <c r="CK787" s="80"/>
      <c r="CL787" s="80"/>
      <c r="CM787" s="80"/>
      <c r="CN787" s="80"/>
      <c r="CO787" s="80"/>
      <c r="CP787" s="80"/>
      <c r="CQ787" s="80"/>
      <c r="CR787" s="80"/>
      <c r="CS787" s="80"/>
      <c r="CT787" s="80"/>
      <c r="CU787" s="80"/>
      <c r="CV787" s="80"/>
      <c r="CW787" s="80"/>
      <c r="CX787" s="80"/>
      <c r="CY787" s="80"/>
      <c r="CZ787" s="80"/>
    </row>
    <row r="788" spans="1:104" ht="12.75" customHeight="1" x14ac:dyDescent="0.2">
      <c r="A788" s="80"/>
      <c r="B788" s="80"/>
      <c r="C788" s="80"/>
      <c r="D788" s="80"/>
      <c r="E788" s="92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  <c r="CC788" s="80"/>
      <c r="CD788" s="80"/>
      <c r="CE788" s="80"/>
      <c r="CF788" s="80"/>
      <c r="CG788" s="80"/>
      <c r="CH788" s="80"/>
      <c r="CI788" s="80"/>
      <c r="CJ788" s="80"/>
      <c r="CK788" s="80"/>
      <c r="CL788" s="80"/>
      <c r="CM788" s="80"/>
      <c r="CN788" s="80"/>
      <c r="CO788" s="80"/>
      <c r="CP788" s="80"/>
      <c r="CQ788" s="80"/>
      <c r="CR788" s="80"/>
      <c r="CS788" s="80"/>
      <c r="CT788" s="80"/>
      <c r="CU788" s="80"/>
      <c r="CV788" s="80"/>
      <c r="CW788" s="80"/>
      <c r="CX788" s="80"/>
      <c r="CY788" s="80"/>
      <c r="CZ788" s="80"/>
    </row>
    <row r="789" spans="1:104" ht="12.75" customHeight="1" x14ac:dyDescent="0.2">
      <c r="A789" s="80"/>
      <c r="B789" s="80"/>
      <c r="C789" s="80"/>
      <c r="D789" s="80"/>
      <c r="E789" s="92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  <c r="CC789" s="80"/>
      <c r="CD789" s="80"/>
      <c r="CE789" s="80"/>
      <c r="CF789" s="80"/>
      <c r="CG789" s="80"/>
      <c r="CH789" s="80"/>
      <c r="CI789" s="80"/>
      <c r="CJ789" s="80"/>
      <c r="CK789" s="80"/>
      <c r="CL789" s="80"/>
      <c r="CM789" s="80"/>
      <c r="CN789" s="80"/>
      <c r="CO789" s="80"/>
      <c r="CP789" s="80"/>
      <c r="CQ789" s="80"/>
      <c r="CR789" s="80"/>
      <c r="CS789" s="80"/>
      <c r="CT789" s="80"/>
      <c r="CU789" s="80"/>
      <c r="CV789" s="80"/>
      <c r="CW789" s="80"/>
      <c r="CX789" s="80"/>
      <c r="CY789" s="80"/>
      <c r="CZ789" s="80"/>
    </row>
    <row r="790" spans="1:104" ht="12.75" customHeight="1" x14ac:dyDescent="0.2">
      <c r="A790" s="80"/>
      <c r="B790" s="80"/>
      <c r="C790" s="80"/>
      <c r="D790" s="80"/>
      <c r="E790" s="92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0"/>
      <c r="CS790" s="80"/>
      <c r="CT790" s="80"/>
      <c r="CU790" s="80"/>
      <c r="CV790" s="80"/>
      <c r="CW790" s="80"/>
      <c r="CX790" s="80"/>
      <c r="CY790" s="80"/>
      <c r="CZ790" s="80"/>
    </row>
    <row r="791" spans="1:104" ht="12.75" customHeight="1" x14ac:dyDescent="0.2">
      <c r="A791" s="80"/>
      <c r="B791" s="80"/>
      <c r="C791" s="80"/>
      <c r="D791" s="80"/>
      <c r="E791" s="92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  <c r="CC791" s="80"/>
      <c r="CD791" s="80"/>
      <c r="CE791" s="80"/>
      <c r="CF791" s="80"/>
      <c r="CG791" s="80"/>
      <c r="CH791" s="80"/>
      <c r="CI791" s="80"/>
      <c r="CJ791" s="80"/>
      <c r="CK791" s="80"/>
      <c r="CL791" s="80"/>
      <c r="CM791" s="80"/>
      <c r="CN791" s="80"/>
      <c r="CO791" s="80"/>
      <c r="CP791" s="80"/>
      <c r="CQ791" s="80"/>
      <c r="CR791" s="80"/>
      <c r="CS791" s="80"/>
      <c r="CT791" s="80"/>
      <c r="CU791" s="80"/>
      <c r="CV791" s="80"/>
      <c r="CW791" s="80"/>
      <c r="CX791" s="80"/>
      <c r="CY791" s="80"/>
      <c r="CZ791" s="80"/>
    </row>
    <row r="792" spans="1:104" ht="12.75" customHeight="1" x14ac:dyDescent="0.2">
      <c r="A792" s="80"/>
      <c r="B792" s="80"/>
      <c r="C792" s="80"/>
      <c r="D792" s="80"/>
      <c r="E792" s="92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  <c r="CB792" s="80"/>
      <c r="CC792" s="80"/>
      <c r="CD792" s="80"/>
      <c r="CE792" s="80"/>
      <c r="CF792" s="80"/>
      <c r="CG792" s="80"/>
      <c r="CH792" s="80"/>
      <c r="CI792" s="80"/>
      <c r="CJ792" s="80"/>
      <c r="CK792" s="80"/>
      <c r="CL792" s="80"/>
      <c r="CM792" s="80"/>
      <c r="CN792" s="80"/>
      <c r="CO792" s="80"/>
      <c r="CP792" s="80"/>
      <c r="CQ792" s="80"/>
      <c r="CR792" s="80"/>
      <c r="CS792" s="80"/>
      <c r="CT792" s="80"/>
      <c r="CU792" s="80"/>
      <c r="CV792" s="80"/>
      <c r="CW792" s="80"/>
      <c r="CX792" s="80"/>
      <c r="CY792" s="80"/>
      <c r="CZ792" s="80"/>
    </row>
    <row r="793" spans="1:104" ht="12.75" customHeight="1" x14ac:dyDescent="0.2">
      <c r="A793" s="80"/>
      <c r="B793" s="80"/>
      <c r="C793" s="80"/>
      <c r="D793" s="80"/>
      <c r="E793" s="92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  <c r="CC793" s="80"/>
      <c r="CD793" s="80"/>
      <c r="CE793" s="80"/>
      <c r="CF793" s="80"/>
      <c r="CG793" s="80"/>
      <c r="CH793" s="80"/>
      <c r="CI793" s="80"/>
      <c r="CJ793" s="80"/>
      <c r="CK793" s="80"/>
      <c r="CL793" s="80"/>
      <c r="CM793" s="80"/>
      <c r="CN793" s="80"/>
      <c r="CO793" s="80"/>
      <c r="CP793" s="80"/>
      <c r="CQ793" s="80"/>
      <c r="CR793" s="80"/>
      <c r="CS793" s="80"/>
      <c r="CT793" s="80"/>
      <c r="CU793" s="80"/>
      <c r="CV793" s="80"/>
      <c r="CW793" s="80"/>
      <c r="CX793" s="80"/>
      <c r="CY793" s="80"/>
      <c r="CZ793" s="80"/>
    </row>
    <row r="794" spans="1:104" ht="12.75" customHeight="1" x14ac:dyDescent="0.2">
      <c r="A794" s="80"/>
      <c r="B794" s="80"/>
      <c r="C794" s="80"/>
      <c r="D794" s="80"/>
      <c r="E794" s="92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  <c r="CB794" s="80"/>
      <c r="CC794" s="80"/>
      <c r="CD794" s="80"/>
      <c r="CE794" s="80"/>
      <c r="CF794" s="80"/>
      <c r="CG794" s="80"/>
      <c r="CH794" s="80"/>
      <c r="CI794" s="80"/>
      <c r="CJ794" s="80"/>
      <c r="CK794" s="80"/>
      <c r="CL794" s="80"/>
      <c r="CM794" s="80"/>
      <c r="CN794" s="80"/>
      <c r="CO794" s="80"/>
      <c r="CP794" s="80"/>
      <c r="CQ794" s="80"/>
      <c r="CR794" s="80"/>
      <c r="CS794" s="80"/>
      <c r="CT794" s="80"/>
      <c r="CU794" s="80"/>
      <c r="CV794" s="80"/>
      <c r="CW794" s="80"/>
      <c r="CX794" s="80"/>
      <c r="CY794" s="80"/>
      <c r="CZ794" s="80"/>
    </row>
    <row r="795" spans="1:104" ht="12.75" customHeight="1" x14ac:dyDescent="0.2">
      <c r="A795" s="80"/>
      <c r="B795" s="80"/>
      <c r="C795" s="80"/>
      <c r="D795" s="80"/>
      <c r="E795" s="92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  <c r="CB795" s="80"/>
      <c r="CC795" s="80"/>
      <c r="CD795" s="80"/>
      <c r="CE795" s="80"/>
      <c r="CF795" s="80"/>
      <c r="CG795" s="80"/>
      <c r="CH795" s="80"/>
      <c r="CI795" s="80"/>
      <c r="CJ795" s="80"/>
      <c r="CK795" s="80"/>
      <c r="CL795" s="80"/>
      <c r="CM795" s="80"/>
      <c r="CN795" s="80"/>
      <c r="CO795" s="80"/>
      <c r="CP795" s="80"/>
      <c r="CQ795" s="80"/>
      <c r="CR795" s="80"/>
      <c r="CS795" s="80"/>
      <c r="CT795" s="80"/>
      <c r="CU795" s="80"/>
      <c r="CV795" s="80"/>
      <c r="CW795" s="80"/>
      <c r="CX795" s="80"/>
      <c r="CY795" s="80"/>
      <c r="CZ795" s="80"/>
    </row>
    <row r="796" spans="1:104" ht="12.75" customHeight="1" x14ac:dyDescent="0.2">
      <c r="A796" s="80"/>
      <c r="B796" s="80"/>
      <c r="C796" s="80"/>
      <c r="D796" s="80"/>
      <c r="E796" s="92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  <c r="CC796" s="80"/>
      <c r="CD796" s="80"/>
      <c r="CE796" s="80"/>
      <c r="CF796" s="80"/>
      <c r="CG796" s="80"/>
      <c r="CH796" s="80"/>
      <c r="CI796" s="80"/>
      <c r="CJ796" s="80"/>
      <c r="CK796" s="80"/>
      <c r="CL796" s="80"/>
      <c r="CM796" s="80"/>
      <c r="CN796" s="80"/>
      <c r="CO796" s="80"/>
      <c r="CP796" s="80"/>
      <c r="CQ796" s="80"/>
      <c r="CR796" s="80"/>
      <c r="CS796" s="80"/>
      <c r="CT796" s="80"/>
      <c r="CU796" s="80"/>
      <c r="CV796" s="80"/>
      <c r="CW796" s="80"/>
      <c r="CX796" s="80"/>
      <c r="CY796" s="80"/>
      <c r="CZ796" s="80"/>
    </row>
    <row r="797" spans="1:104" ht="12.75" customHeight="1" x14ac:dyDescent="0.2">
      <c r="A797" s="80"/>
      <c r="B797" s="80"/>
      <c r="C797" s="80"/>
      <c r="D797" s="80"/>
      <c r="E797" s="92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  <c r="CB797" s="80"/>
      <c r="CC797" s="80"/>
      <c r="CD797" s="80"/>
      <c r="CE797" s="80"/>
      <c r="CF797" s="80"/>
      <c r="CG797" s="80"/>
      <c r="CH797" s="80"/>
      <c r="CI797" s="80"/>
      <c r="CJ797" s="80"/>
      <c r="CK797" s="80"/>
      <c r="CL797" s="80"/>
      <c r="CM797" s="80"/>
      <c r="CN797" s="80"/>
      <c r="CO797" s="80"/>
      <c r="CP797" s="80"/>
      <c r="CQ797" s="80"/>
      <c r="CR797" s="80"/>
      <c r="CS797" s="80"/>
      <c r="CT797" s="80"/>
      <c r="CU797" s="80"/>
      <c r="CV797" s="80"/>
      <c r="CW797" s="80"/>
      <c r="CX797" s="80"/>
      <c r="CY797" s="80"/>
      <c r="CZ797" s="80"/>
    </row>
    <row r="798" spans="1:104" ht="12.75" customHeight="1" x14ac:dyDescent="0.2">
      <c r="A798" s="80"/>
      <c r="B798" s="80"/>
      <c r="C798" s="80"/>
      <c r="D798" s="80"/>
      <c r="E798" s="92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  <c r="CB798" s="80"/>
      <c r="CC798" s="80"/>
      <c r="CD798" s="80"/>
      <c r="CE798" s="80"/>
      <c r="CF798" s="80"/>
      <c r="CG798" s="80"/>
      <c r="CH798" s="80"/>
      <c r="CI798" s="80"/>
      <c r="CJ798" s="80"/>
      <c r="CK798" s="80"/>
      <c r="CL798" s="80"/>
      <c r="CM798" s="80"/>
      <c r="CN798" s="80"/>
      <c r="CO798" s="80"/>
      <c r="CP798" s="80"/>
      <c r="CQ798" s="80"/>
      <c r="CR798" s="80"/>
      <c r="CS798" s="80"/>
      <c r="CT798" s="80"/>
      <c r="CU798" s="80"/>
      <c r="CV798" s="80"/>
      <c r="CW798" s="80"/>
      <c r="CX798" s="80"/>
      <c r="CY798" s="80"/>
      <c r="CZ798" s="80"/>
    </row>
    <row r="799" spans="1:104" ht="12.75" customHeight="1" x14ac:dyDescent="0.2">
      <c r="A799" s="80"/>
      <c r="B799" s="80"/>
      <c r="C799" s="80"/>
      <c r="D799" s="80"/>
      <c r="E799" s="92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  <c r="CB799" s="80"/>
      <c r="CC799" s="80"/>
      <c r="CD799" s="80"/>
      <c r="CE799" s="80"/>
      <c r="CF799" s="80"/>
      <c r="CG799" s="80"/>
      <c r="CH799" s="80"/>
      <c r="CI799" s="80"/>
      <c r="CJ799" s="80"/>
      <c r="CK799" s="80"/>
      <c r="CL799" s="80"/>
      <c r="CM799" s="80"/>
      <c r="CN799" s="80"/>
      <c r="CO799" s="80"/>
      <c r="CP799" s="80"/>
      <c r="CQ799" s="80"/>
      <c r="CR799" s="80"/>
      <c r="CS799" s="80"/>
      <c r="CT799" s="80"/>
      <c r="CU799" s="80"/>
      <c r="CV799" s="80"/>
      <c r="CW799" s="80"/>
      <c r="CX799" s="80"/>
      <c r="CY799" s="80"/>
      <c r="CZ799" s="80"/>
    </row>
    <row r="800" spans="1:104" ht="12.75" customHeight="1" x14ac:dyDescent="0.2">
      <c r="A800" s="80"/>
      <c r="B800" s="80"/>
      <c r="C800" s="80"/>
      <c r="D800" s="80"/>
      <c r="E800" s="92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  <c r="CB800" s="80"/>
      <c r="CC800" s="80"/>
      <c r="CD800" s="80"/>
      <c r="CE800" s="80"/>
      <c r="CF800" s="80"/>
      <c r="CG800" s="80"/>
      <c r="CH800" s="80"/>
      <c r="CI800" s="80"/>
      <c r="CJ800" s="80"/>
      <c r="CK800" s="80"/>
      <c r="CL800" s="80"/>
      <c r="CM800" s="80"/>
      <c r="CN800" s="80"/>
      <c r="CO800" s="80"/>
      <c r="CP800" s="80"/>
      <c r="CQ800" s="80"/>
      <c r="CR800" s="80"/>
      <c r="CS800" s="80"/>
      <c r="CT800" s="80"/>
      <c r="CU800" s="80"/>
      <c r="CV800" s="80"/>
      <c r="CW800" s="80"/>
      <c r="CX800" s="80"/>
      <c r="CY800" s="80"/>
      <c r="CZ800" s="80"/>
    </row>
    <row r="801" spans="1:104" ht="12.75" customHeight="1" x14ac:dyDescent="0.2">
      <c r="A801" s="80"/>
      <c r="B801" s="80"/>
      <c r="C801" s="80"/>
      <c r="D801" s="80"/>
      <c r="E801" s="92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  <c r="CB801" s="80"/>
      <c r="CC801" s="80"/>
      <c r="CD801" s="80"/>
      <c r="CE801" s="80"/>
      <c r="CF801" s="80"/>
      <c r="CG801" s="80"/>
      <c r="CH801" s="80"/>
      <c r="CI801" s="80"/>
      <c r="CJ801" s="80"/>
      <c r="CK801" s="80"/>
      <c r="CL801" s="80"/>
      <c r="CM801" s="80"/>
      <c r="CN801" s="80"/>
      <c r="CO801" s="80"/>
      <c r="CP801" s="80"/>
      <c r="CQ801" s="80"/>
      <c r="CR801" s="80"/>
      <c r="CS801" s="80"/>
      <c r="CT801" s="80"/>
      <c r="CU801" s="80"/>
      <c r="CV801" s="80"/>
      <c r="CW801" s="80"/>
      <c r="CX801" s="80"/>
      <c r="CY801" s="80"/>
      <c r="CZ801" s="80"/>
    </row>
    <row r="802" spans="1:104" ht="12.75" customHeight="1" x14ac:dyDescent="0.2">
      <c r="A802" s="80"/>
      <c r="B802" s="80"/>
      <c r="C802" s="80"/>
      <c r="D802" s="80"/>
      <c r="E802" s="92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  <c r="CB802" s="80"/>
      <c r="CC802" s="80"/>
      <c r="CD802" s="80"/>
      <c r="CE802" s="80"/>
      <c r="CF802" s="80"/>
      <c r="CG802" s="80"/>
      <c r="CH802" s="80"/>
      <c r="CI802" s="80"/>
      <c r="CJ802" s="80"/>
      <c r="CK802" s="80"/>
      <c r="CL802" s="80"/>
      <c r="CM802" s="80"/>
      <c r="CN802" s="80"/>
      <c r="CO802" s="80"/>
      <c r="CP802" s="80"/>
      <c r="CQ802" s="80"/>
      <c r="CR802" s="80"/>
      <c r="CS802" s="80"/>
      <c r="CT802" s="80"/>
      <c r="CU802" s="80"/>
      <c r="CV802" s="80"/>
      <c r="CW802" s="80"/>
      <c r="CX802" s="80"/>
      <c r="CY802" s="80"/>
      <c r="CZ802" s="80"/>
    </row>
    <row r="803" spans="1:104" ht="12.75" customHeight="1" x14ac:dyDescent="0.2">
      <c r="A803" s="80"/>
      <c r="B803" s="80"/>
      <c r="C803" s="80"/>
      <c r="D803" s="80"/>
      <c r="E803" s="92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  <c r="CB803" s="80"/>
      <c r="CC803" s="80"/>
      <c r="CD803" s="80"/>
      <c r="CE803" s="80"/>
      <c r="CF803" s="80"/>
      <c r="CG803" s="80"/>
      <c r="CH803" s="80"/>
      <c r="CI803" s="80"/>
      <c r="CJ803" s="80"/>
      <c r="CK803" s="80"/>
      <c r="CL803" s="80"/>
      <c r="CM803" s="80"/>
      <c r="CN803" s="80"/>
      <c r="CO803" s="80"/>
      <c r="CP803" s="80"/>
      <c r="CQ803" s="80"/>
      <c r="CR803" s="80"/>
      <c r="CS803" s="80"/>
      <c r="CT803" s="80"/>
      <c r="CU803" s="80"/>
      <c r="CV803" s="80"/>
      <c r="CW803" s="80"/>
      <c r="CX803" s="80"/>
      <c r="CY803" s="80"/>
      <c r="CZ803" s="80"/>
    </row>
    <row r="804" spans="1:104" ht="12.75" customHeight="1" x14ac:dyDescent="0.2">
      <c r="A804" s="80"/>
      <c r="B804" s="80"/>
      <c r="C804" s="80"/>
      <c r="D804" s="80"/>
      <c r="E804" s="92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  <c r="CB804" s="80"/>
      <c r="CC804" s="80"/>
      <c r="CD804" s="80"/>
      <c r="CE804" s="80"/>
      <c r="CF804" s="80"/>
      <c r="CG804" s="80"/>
      <c r="CH804" s="80"/>
      <c r="CI804" s="80"/>
      <c r="CJ804" s="80"/>
      <c r="CK804" s="80"/>
      <c r="CL804" s="80"/>
      <c r="CM804" s="80"/>
      <c r="CN804" s="80"/>
      <c r="CO804" s="80"/>
      <c r="CP804" s="80"/>
      <c r="CQ804" s="80"/>
      <c r="CR804" s="80"/>
      <c r="CS804" s="80"/>
      <c r="CT804" s="80"/>
      <c r="CU804" s="80"/>
      <c r="CV804" s="80"/>
      <c r="CW804" s="80"/>
      <c r="CX804" s="80"/>
      <c r="CY804" s="80"/>
      <c r="CZ804" s="80"/>
    </row>
    <row r="805" spans="1:104" ht="12.75" customHeight="1" x14ac:dyDescent="0.2">
      <c r="A805" s="80"/>
      <c r="B805" s="80"/>
      <c r="C805" s="80"/>
      <c r="D805" s="80"/>
      <c r="E805" s="92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  <c r="CB805" s="80"/>
      <c r="CC805" s="80"/>
      <c r="CD805" s="80"/>
      <c r="CE805" s="80"/>
      <c r="CF805" s="80"/>
      <c r="CG805" s="80"/>
      <c r="CH805" s="80"/>
      <c r="CI805" s="80"/>
      <c r="CJ805" s="80"/>
      <c r="CK805" s="80"/>
      <c r="CL805" s="80"/>
      <c r="CM805" s="80"/>
      <c r="CN805" s="80"/>
      <c r="CO805" s="80"/>
      <c r="CP805" s="80"/>
      <c r="CQ805" s="80"/>
      <c r="CR805" s="80"/>
      <c r="CS805" s="80"/>
      <c r="CT805" s="80"/>
      <c r="CU805" s="80"/>
      <c r="CV805" s="80"/>
      <c r="CW805" s="80"/>
      <c r="CX805" s="80"/>
      <c r="CY805" s="80"/>
      <c r="CZ805" s="80"/>
    </row>
    <row r="806" spans="1:104" ht="12.75" customHeight="1" x14ac:dyDescent="0.2">
      <c r="A806" s="80"/>
      <c r="B806" s="80"/>
      <c r="C806" s="80"/>
      <c r="D806" s="80"/>
      <c r="E806" s="92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  <c r="CB806" s="80"/>
      <c r="CC806" s="80"/>
      <c r="CD806" s="80"/>
      <c r="CE806" s="80"/>
      <c r="CF806" s="80"/>
      <c r="CG806" s="80"/>
      <c r="CH806" s="80"/>
      <c r="CI806" s="80"/>
      <c r="CJ806" s="80"/>
      <c r="CK806" s="80"/>
      <c r="CL806" s="80"/>
      <c r="CM806" s="80"/>
      <c r="CN806" s="80"/>
      <c r="CO806" s="80"/>
      <c r="CP806" s="80"/>
      <c r="CQ806" s="80"/>
      <c r="CR806" s="80"/>
      <c r="CS806" s="80"/>
      <c r="CT806" s="80"/>
      <c r="CU806" s="80"/>
      <c r="CV806" s="80"/>
      <c r="CW806" s="80"/>
      <c r="CX806" s="80"/>
      <c r="CY806" s="80"/>
      <c r="CZ806" s="80"/>
    </row>
    <row r="807" spans="1:104" ht="12.75" customHeight="1" x14ac:dyDescent="0.2">
      <c r="A807" s="80"/>
      <c r="B807" s="80"/>
      <c r="C807" s="80"/>
      <c r="D807" s="80"/>
      <c r="E807" s="92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  <c r="CB807" s="80"/>
      <c r="CC807" s="80"/>
      <c r="CD807" s="80"/>
      <c r="CE807" s="80"/>
      <c r="CF807" s="80"/>
      <c r="CG807" s="80"/>
      <c r="CH807" s="80"/>
      <c r="CI807" s="80"/>
      <c r="CJ807" s="80"/>
      <c r="CK807" s="80"/>
      <c r="CL807" s="80"/>
      <c r="CM807" s="80"/>
      <c r="CN807" s="80"/>
      <c r="CO807" s="80"/>
      <c r="CP807" s="80"/>
      <c r="CQ807" s="80"/>
      <c r="CR807" s="80"/>
      <c r="CS807" s="80"/>
      <c r="CT807" s="80"/>
      <c r="CU807" s="80"/>
      <c r="CV807" s="80"/>
      <c r="CW807" s="80"/>
      <c r="CX807" s="80"/>
      <c r="CY807" s="80"/>
      <c r="CZ807" s="80"/>
    </row>
    <row r="808" spans="1:104" ht="12.75" customHeight="1" x14ac:dyDescent="0.2">
      <c r="A808" s="80"/>
      <c r="B808" s="80"/>
      <c r="C808" s="80"/>
      <c r="D808" s="80"/>
      <c r="E808" s="92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  <c r="CB808" s="80"/>
      <c r="CC808" s="80"/>
      <c r="CD808" s="80"/>
      <c r="CE808" s="80"/>
      <c r="CF808" s="80"/>
      <c r="CG808" s="80"/>
      <c r="CH808" s="80"/>
      <c r="CI808" s="80"/>
      <c r="CJ808" s="80"/>
      <c r="CK808" s="80"/>
      <c r="CL808" s="80"/>
      <c r="CM808" s="80"/>
      <c r="CN808" s="80"/>
      <c r="CO808" s="80"/>
      <c r="CP808" s="80"/>
      <c r="CQ808" s="80"/>
      <c r="CR808" s="80"/>
      <c r="CS808" s="80"/>
      <c r="CT808" s="80"/>
      <c r="CU808" s="80"/>
      <c r="CV808" s="80"/>
      <c r="CW808" s="80"/>
      <c r="CX808" s="80"/>
      <c r="CY808" s="80"/>
      <c r="CZ808" s="80"/>
    </row>
    <row r="809" spans="1:104" ht="12.75" customHeight="1" x14ac:dyDescent="0.2">
      <c r="A809" s="80"/>
      <c r="B809" s="80"/>
      <c r="C809" s="80"/>
      <c r="D809" s="80"/>
      <c r="E809" s="92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  <c r="CB809" s="80"/>
      <c r="CC809" s="80"/>
      <c r="CD809" s="80"/>
      <c r="CE809" s="80"/>
      <c r="CF809" s="80"/>
      <c r="CG809" s="80"/>
      <c r="CH809" s="80"/>
      <c r="CI809" s="80"/>
      <c r="CJ809" s="80"/>
      <c r="CK809" s="80"/>
      <c r="CL809" s="80"/>
      <c r="CM809" s="80"/>
      <c r="CN809" s="80"/>
      <c r="CO809" s="80"/>
      <c r="CP809" s="80"/>
      <c r="CQ809" s="80"/>
      <c r="CR809" s="80"/>
      <c r="CS809" s="80"/>
      <c r="CT809" s="80"/>
      <c r="CU809" s="80"/>
      <c r="CV809" s="80"/>
      <c r="CW809" s="80"/>
      <c r="CX809" s="80"/>
      <c r="CY809" s="80"/>
      <c r="CZ809" s="80"/>
    </row>
    <row r="810" spans="1:104" ht="12.75" customHeight="1" x14ac:dyDescent="0.2">
      <c r="A810" s="80"/>
      <c r="B810" s="80"/>
      <c r="C810" s="80"/>
      <c r="D810" s="80"/>
      <c r="E810" s="92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  <c r="CB810" s="80"/>
      <c r="CC810" s="80"/>
      <c r="CD810" s="80"/>
      <c r="CE810" s="80"/>
      <c r="CF810" s="80"/>
      <c r="CG810" s="80"/>
      <c r="CH810" s="80"/>
      <c r="CI810" s="80"/>
      <c r="CJ810" s="80"/>
      <c r="CK810" s="80"/>
      <c r="CL810" s="80"/>
      <c r="CM810" s="80"/>
      <c r="CN810" s="80"/>
      <c r="CO810" s="80"/>
      <c r="CP810" s="80"/>
      <c r="CQ810" s="80"/>
      <c r="CR810" s="80"/>
      <c r="CS810" s="80"/>
      <c r="CT810" s="80"/>
      <c r="CU810" s="80"/>
      <c r="CV810" s="80"/>
      <c r="CW810" s="80"/>
      <c r="CX810" s="80"/>
      <c r="CY810" s="80"/>
      <c r="CZ810" s="80"/>
    </row>
    <row r="811" spans="1:104" ht="12.75" customHeight="1" x14ac:dyDescent="0.2">
      <c r="A811" s="80"/>
      <c r="B811" s="80"/>
      <c r="C811" s="80"/>
      <c r="D811" s="80"/>
      <c r="E811" s="92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  <c r="CB811" s="80"/>
      <c r="CC811" s="80"/>
      <c r="CD811" s="80"/>
      <c r="CE811" s="80"/>
      <c r="CF811" s="80"/>
      <c r="CG811" s="80"/>
      <c r="CH811" s="80"/>
      <c r="CI811" s="80"/>
      <c r="CJ811" s="80"/>
      <c r="CK811" s="80"/>
      <c r="CL811" s="80"/>
      <c r="CM811" s="80"/>
      <c r="CN811" s="80"/>
      <c r="CO811" s="80"/>
      <c r="CP811" s="80"/>
      <c r="CQ811" s="80"/>
      <c r="CR811" s="80"/>
      <c r="CS811" s="80"/>
      <c r="CT811" s="80"/>
      <c r="CU811" s="80"/>
      <c r="CV811" s="80"/>
      <c r="CW811" s="80"/>
      <c r="CX811" s="80"/>
      <c r="CY811" s="80"/>
      <c r="CZ811" s="80"/>
    </row>
    <row r="812" spans="1:104" ht="12.75" customHeight="1" x14ac:dyDescent="0.2">
      <c r="A812" s="80"/>
      <c r="B812" s="80"/>
      <c r="C812" s="80"/>
      <c r="D812" s="80"/>
      <c r="E812" s="92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  <c r="CB812" s="80"/>
      <c r="CC812" s="80"/>
      <c r="CD812" s="80"/>
      <c r="CE812" s="80"/>
      <c r="CF812" s="80"/>
      <c r="CG812" s="80"/>
      <c r="CH812" s="80"/>
      <c r="CI812" s="80"/>
      <c r="CJ812" s="80"/>
      <c r="CK812" s="80"/>
      <c r="CL812" s="80"/>
      <c r="CM812" s="80"/>
      <c r="CN812" s="80"/>
      <c r="CO812" s="80"/>
      <c r="CP812" s="80"/>
      <c r="CQ812" s="80"/>
      <c r="CR812" s="80"/>
      <c r="CS812" s="80"/>
      <c r="CT812" s="80"/>
      <c r="CU812" s="80"/>
      <c r="CV812" s="80"/>
      <c r="CW812" s="80"/>
      <c r="CX812" s="80"/>
      <c r="CY812" s="80"/>
      <c r="CZ812" s="80"/>
    </row>
    <row r="813" spans="1:104" ht="12.75" customHeight="1" x14ac:dyDescent="0.2">
      <c r="A813" s="80"/>
      <c r="B813" s="80"/>
      <c r="C813" s="80"/>
      <c r="D813" s="80"/>
      <c r="E813" s="92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  <c r="CB813" s="80"/>
      <c r="CC813" s="80"/>
      <c r="CD813" s="80"/>
      <c r="CE813" s="80"/>
      <c r="CF813" s="80"/>
      <c r="CG813" s="80"/>
      <c r="CH813" s="80"/>
      <c r="CI813" s="80"/>
      <c r="CJ813" s="80"/>
      <c r="CK813" s="80"/>
      <c r="CL813" s="80"/>
      <c r="CM813" s="80"/>
      <c r="CN813" s="80"/>
      <c r="CO813" s="80"/>
      <c r="CP813" s="80"/>
      <c r="CQ813" s="80"/>
      <c r="CR813" s="80"/>
      <c r="CS813" s="80"/>
      <c r="CT813" s="80"/>
      <c r="CU813" s="80"/>
      <c r="CV813" s="80"/>
      <c r="CW813" s="80"/>
      <c r="CX813" s="80"/>
      <c r="CY813" s="80"/>
      <c r="CZ813" s="80"/>
    </row>
    <row r="814" spans="1:104" ht="12.75" customHeight="1" x14ac:dyDescent="0.2">
      <c r="A814" s="80"/>
      <c r="B814" s="80"/>
      <c r="C814" s="80"/>
      <c r="D814" s="80"/>
      <c r="E814" s="92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  <c r="CB814" s="80"/>
      <c r="CC814" s="80"/>
      <c r="CD814" s="80"/>
      <c r="CE814" s="80"/>
      <c r="CF814" s="80"/>
      <c r="CG814" s="80"/>
      <c r="CH814" s="80"/>
      <c r="CI814" s="80"/>
      <c r="CJ814" s="80"/>
      <c r="CK814" s="80"/>
      <c r="CL814" s="80"/>
      <c r="CM814" s="80"/>
      <c r="CN814" s="80"/>
      <c r="CO814" s="80"/>
      <c r="CP814" s="80"/>
      <c r="CQ814" s="80"/>
      <c r="CR814" s="80"/>
      <c r="CS814" s="80"/>
      <c r="CT814" s="80"/>
      <c r="CU814" s="80"/>
      <c r="CV814" s="80"/>
      <c r="CW814" s="80"/>
      <c r="CX814" s="80"/>
      <c r="CY814" s="80"/>
      <c r="CZ814" s="80"/>
    </row>
    <row r="815" spans="1:104" ht="12.75" customHeight="1" x14ac:dyDescent="0.2">
      <c r="A815" s="80"/>
      <c r="B815" s="80"/>
      <c r="C815" s="80"/>
      <c r="D815" s="80"/>
      <c r="E815" s="92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  <c r="CB815" s="80"/>
      <c r="CC815" s="80"/>
      <c r="CD815" s="80"/>
      <c r="CE815" s="80"/>
      <c r="CF815" s="80"/>
      <c r="CG815" s="80"/>
      <c r="CH815" s="80"/>
      <c r="CI815" s="80"/>
      <c r="CJ815" s="80"/>
      <c r="CK815" s="80"/>
      <c r="CL815" s="80"/>
      <c r="CM815" s="80"/>
      <c r="CN815" s="80"/>
      <c r="CO815" s="80"/>
      <c r="CP815" s="80"/>
      <c r="CQ815" s="80"/>
      <c r="CR815" s="80"/>
      <c r="CS815" s="80"/>
      <c r="CT815" s="80"/>
      <c r="CU815" s="80"/>
      <c r="CV815" s="80"/>
      <c r="CW815" s="80"/>
      <c r="CX815" s="80"/>
      <c r="CY815" s="80"/>
      <c r="CZ815" s="80"/>
    </row>
    <row r="816" spans="1:104" ht="12.75" customHeight="1" x14ac:dyDescent="0.2">
      <c r="A816" s="80"/>
      <c r="B816" s="80"/>
      <c r="C816" s="80"/>
      <c r="D816" s="80"/>
      <c r="E816" s="92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  <c r="CB816" s="80"/>
      <c r="CC816" s="80"/>
      <c r="CD816" s="80"/>
      <c r="CE816" s="80"/>
      <c r="CF816" s="80"/>
      <c r="CG816" s="80"/>
      <c r="CH816" s="80"/>
      <c r="CI816" s="80"/>
      <c r="CJ816" s="80"/>
      <c r="CK816" s="80"/>
      <c r="CL816" s="80"/>
      <c r="CM816" s="80"/>
      <c r="CN816" s="80"/>
      <c r="CO816" s="80"/>
      <c r="CP816" s="80"/>
      <c r="CQ816" s="80"/>
      <c r="CR816" s="80"/>
      <c r="CS816" s="80"/>
      <c r="CT816" s="80"/>
      <c r="CU816" s="80"/>
      <c r="CV816" s="80"/>
      <c r="CW816" s="80"/>
      <c r="CX816" s="80"/>
      <c r="CY816" s="80"/>
      <c r="CZ816" s="80"/>
    </row>
    <row r="817" spans="1:104" ht="12.75" customHeight="1" x14ac:dyDescent="0.2">
      <c r="A817" s="80"/>
      <c r="B817" s="80"/>
      <c r="C817" s="80"/>
      <c r="D817" s="80"/>
      <c r="E817" s="92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  <c r="CB817" s="80"/>
      <c r="CC817" s="80"/>
      <c r="CD817" s="80"/>
      <c r="CE817" s="80"/>
      <c r="CF817" s="80"/>
      <c r="CG817" s="80"/>
      <c r="CH817" s="80"/>
      <c r="CI817" s="80"/>
      <c r="CJ817" s="80"/>
      <c r="CK817" s="80"/>
      <c r="CL817" s="80"/>
      <c r="CM817" s="80"/>
      <c r="CN817" s="80"/>
      <c r="CO817" s="80"/>
      <c r="CP817" s="80"/>
      <c r="CQ817" s="80"/>
      <c r="CR817" s="80"/>
      <c r="CS817" s="80"/>
      <c r="CT817" s="80"/>
      <c r="CU817" s="80"/>
      <c r="CV817" s="80"/>
      <c r="CW817" s="80"/>
      <c r="CX817" s="80"/>
      <c r="CY817" s="80"/>
      <c r="CZ817" s="80"/>
    </row>
    <row r="818" spans="1:104" ht="12.75" customHeight="1" x14ac:dyDescent="0.2">
      <c r="A818" s="80"/>
      <c r="B818" s="80"/>
      <c r="C818" s="80"/>
      <c r="D818" s="80"/>
      <c r="E818" s="92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  <c r="CB818" s="80"/>
      <c r="CC818" s="80"/>
      <c r="CD818" s="80"/>
      <c r="CE818" s="80"/>
      <c r="CF818" s="80"/>
      <c r="CG818" s="80"/>
      <c r="CH818" s="80"/>
      <c r="CI818" s="80"/>
      <c r="CJ818" s="80"/>
      <c r="CK818" s="80"/>
      <c r="CL818" s="80"/>
      <c r="CM818" s="80"/>
      <c r="CN818" s="80"/>
      <c r="CO818" s="80"/>
      <c r="CP818" s="80"/>
      <c r="CQ818" s="80"/>
      <c r="CR818" s="80"/>
      <c r="CS818" s="80"/>
      <c r="CT818" s="80"/>
      <c r="CU818" s="80"/>
      <c r="CV818" s="80"/>
      <c r="CW818" s="80"/>
      <c r="CX818" s="80"/>
      <c r="CY818" s="80"/>
      <c r="CZ818" s="80"/>
    </row>
    <row r="819" spans="1:104" ht="12.75" customHeight="1" x14ac:dyDescent="0.2">
      <c r="A819" s="80"/>
      <c r="B819" s="80"/>
      <c r="C819" s="80"/>
      <c r="D819" s="80"/>
      <c r="E819" s="92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  <c r="CB819" s="80"/>
      <c r="CC819" s="80"/>
      <c r="CD819" s="80"/>
      <c r="CE819" s="80"/>
      <c r="CF819" s="80"/>
      <c r="CG819" s="80"/>
      <c r="CH819" s="80"/>
      <c r="CI819" s="80"/>
      <c r="CJ819" s="80"/>
      <c r="CK819" s="80"/>
      <c r="CL819" s="80"/>
      <c r="CM819" s="80"/>
      <c r="CN819" s="80"/>
      <c r="CO819" s="80"/>
      <c r="CP819" s="80"/>
      <c r="CQ819" s="80"/>
      <c r="CR819" s="80"/>
      <c r="CS819" s="80"/>
      <c r="CT819" s="80"/>
      <c r="CU819" s="80"/>
      <c r="CV819" s="80"/>
      <c r="CW819" s="80"/>
      <c r="CX819" s="80"/>
      <c r="CY819" s="80"/>
      <c r="CZ819" s="80"/>
    </row>
    <row r="820" spans="1:104" ht="12.75" customHeight="1" x14ac:dyDescent="0.2">
      <c r="A820" s="80"/>
      <c r="B820" s="80"/>
      <c r="C820" s="80"/>
      <c r="D820" s="80"/>
      <c r="E820" s="92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  <c r="CB820" s="80"/>
      <c r="CC820" s="80"/>
      <c r="CD820" s="80"/>
      <c r="CE820" s="80"/>
      <c r="CF820" s="80"/>
      <c r="CG820" s="80"/>
      <c r="CH820" s="80"/>
      <c r="CI820" s="80"/>
      <c r="CJ820" s="80"/>
      <c r="CK820" s="80"/>
      <c r="CL820" s="80"/>
      <c r="CM820" s="80"/>
      <c r="CN820" s="80"/>
      <c r="CO820" s="80"/>
      <c r="CP820" s="80"/>
      <c r="CQ820" s="80"/>
      <c r="CR820" s="80"/>
      <c r="CS820" s="80"/>
      <c r="CT820" s="80"/>
      <c r="CU820" s="80"/>
      <c r="CV820" s="80"/>
      <c r="CW820" s="80"/>
      <c r="CX820" s="80"/>
      <c r="CY820" s="80"/>
      <c r="CZ820" s="80"/>
    </row>
    <row r="821" spans="1:104" ht="12.75" customHeight="1" x14ac:dyDescent="0.2">
      <c r="A821" s="80"/>
      <c r="B821" s="80"/>
      <c r="C821" s="80"/>
      <c r="D821" s="80"/>
      <c r="E821" s="92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  <c r="CB821" s="80"/>
      <c r="CC821" s="80"/>
      <c r="CD821" s="80"/>
      <c r="CE821" s="80"/>
      <c r="CF821" s="80"/>
      <c r="CG821" s="80"/>
      <c r="CH821" s="80"/>
      <c r="CI821" s="80"/>
      <c r="CJ821" s="80"/>
      <c r="CK821" s="80"/>
      <c r="CL821" s="80"/>
      <c r="CM821" s="80"/>
      <c r="CN821" s="80"/>
      <c r="CO821" s="80"/>
      <c r="CP821" s="80"/>
      <c r="CQ821" s="80"/>
      <c r="CR821" s="80"/>
      <c r="CS821" s="80"/>
      <c r="CT821" s="80"/>
      <c r="CU821" s="80"/>
      <c r="CV821" s="80"/>
      <c r="CW821" s="80"/>
      <c r="CX821" s="80"/>
      <c r="CY821" s="80"/>
      <c r="CZ821" s="80"/>
    </row>
    <row r="822" spans="1:104" ht="12.75" customHeight="1" x14ac:dyDescent="0.2">
      <c r="A822" s="80"/>
      <c r="B822" s="80"/>
      <c r="C822" s="80"/>
      <c r="D822" s="80"/>
      <c r="E822" s="92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  <c r="CB822" s="80"/>
      <c r="CC822" s="80"/>
      <c r="CD822" s="80"/>
      <c r="CE822" s="80"/>
      <c r="CF822" s="80"/>
      <c r="CG822" s="80"/>
      <c r="CH822" s="80"/>
      <c r="CI822" s="80"/>
      <c r="CJ822" s="80"/>
      <c r="CK822" s="80"/>
      <c r="CL822" s="80"/>
      <c r="CM822" s="80"/>
      <c r="CN822" s="80"/>
      <c r="CO822" s="80"/>
      <c r="CP822" s="80"/>
      <c r="CQ822" s="80"/>
      <c r="CR822" s="80"/>
      <c r="CS822" s="80"/>
      <c r="CT822" s="80"/>
      <c r="CU822" s="80"/>
      <c r="CV822" s="80"/>
      <c r="CW822" s="80"/>
      <c r="CX822" s="80"/>
      <c r="CY822" s="80"/>
      <c r="CZ822" s="80"/>
    </row>
    <row r="823" spans="1:104" ht="12.75" customHeight="1" x14ac:dyDescent="0.2">
      <c r="A823" s="80"/>
      <c r="B823" s="80"/>
      <c r="C823" s="80"/>
      <c r="D823" s="80"/>
      <c r="E823" s="92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  <c r="CB823" s="80"/>
      <c r="CC823" s="80"/>
      <c r="CD823" s="80"/>
      <c r="CE823" s="80"/>
      <c r="CF823" s="80"/>
      <c r="CG823" s="80"/>
      <c r="CH823" s="80"/>
      <c r="CI823" s="80"/>
      <c r="CJ823" s="80"/>
      <c r="CK823" s="80"/>
      <c r="CL823" s="80"/>
      <c r="CM823" s="80"/>
      <c r="CN823" s="80"/>
      <c r="CO823" s="80"/>
      <c r="CP823" s="80"/>
      <c r="CQ823" s="80"/>
      <c r="CR823" s="80"/>
      <c r="CS823" s="80"/>
      <c r="CT823" s="80"/>
      <c r="CU823" s="80"/>
      <c r="CV823" s="80"/>
      <c r="CW823" s="80"/>
      <c r="CX823" s="80"/>
      <c r="CY823" s="80"/>
      <c r="CZ823" s="80"/>
    </row>
    <row r="824" spans="1:104" ht="12.75" customHeight="1" x14ac:dyDescent="0.2">
      <c r="A824" s="80"/>
      <c r="B824" s="80"/>
      <c r="C824" s="80"/>
      <c r="D824" s="80"/>
      <c r="E824" s="92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  <c r="CB824" s="80"/>
      <c r="CC824" s="80"/>
      <c r="CD824" s="80"/>
      <c r="CE824" s="80"/>
      <c r="CF824" s="80"/>
      <c r="CG824" s="80"/>
      <c r="CH824" s="80"/>
      <c r="CI824" s="80"/>
      <c r="CJ824" s="80"/>
      <c r="CK824" s="80"/>
      <c r="CL824" s="80"/>
      <c r="CM824" s="80"/>
      <c r="CN824" s="80"/>
      <c r="CO824" s="80"/>
      <c r="CP824" s="80"/>
      <c r="CQ824" s="80"/>
      <c r="CR824" s="80"/>
      <c r="CS824" s="80"/>
      <c r="CT824" s="80"/>
      <c r="CU824" s="80"/>
      <c r="CV824" s="80"/>
      <c r="CW824" s="80"/>
      <c r="CX824" s="80"/>
      <c r="CY824" s="80"/>
      <c r="CZ824" s="80"/>
    </row>
    <row r="825" spans="1:104" ht="12.75" customHeight="1" x14ac:dyDescent="0.2">
      <c r="A825" s="80"/>
      <c r="B825" s="80"/>
      <c r="C825" s="80"/>
      <c r="D825" s="80"/>
      <c r="E825" s="92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  <c r="CB825" s="80"/>
      <c r="CC825" s="80"/>
      <c r="CD825" s="80"/>
      <c r="CE825" s="80"/>
      <c r="CF825" s="80"/>
      <c r="CG825" s="80"/>
      <c r="CH825" s="80"/>
      <c r="CI825" s="80"/>
      <c r="CJ825" s="80"/>
      <c r="CK825" s="80"/>
      <c r="CL825" s="80"/>
      <c r="CM825" s="80"/>
      <c r="CN825" s="80"/>
      <c r="CO825" s="80"/>
      <c r="CP825" s="80"/>
      <c r="CQ825" s="80"/>
      <c r="CR825" s="80"/>
      <c r="CS825" s="80"/>
      <c r="CT825" s="80"/>
      <c r="CU825" s="80"/>
      <c r="CV825" s="80"/>
      <c r="CW825" s="80"/>
      <c r="CX825" s="80"/>
      <c r="CY825" s="80"/>
      <c r="CZ825" s="80"/>
    </row>
    <row r="826" spans="1:104" ht="12.75" customHeight="1" x14ac:dyDescent="0.2">
      <c r="A826" s="80"/>
      <c r="B826" s="80"/>
      <c r="C826" s="80"/>
      <c r="D826" s="80"/>
      <c r="E826" s="92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  <c r="CB826" s="80"/>
      <c r="CC826" s="80"/>
      <c r="CD826" s="80"/>
      <c r="CE826" s="80"/>
      <c r="CF826" s="80"/>
      <c r="CG826" s="80"/>
      <c r="CH826" s="80"/>
      <c r="CI826" s="80"/>
      <c r="CJ826" s="80"/>
      <c r="CK826" s="80"/>
      <c r="CL826" s="80"/>
      <c r="CM826" s="80"/>
      <c r="CN826" s="80"/>
      <c r="CO826" s="80"/>
      <c r="CP826" s="80"/>
      <c r="CQ826" s="80"/>
      <c r="CR826" s="80"/>
      <c r="CS826" s="80"/>
      <c r="CT826" s="80"/>
      <c r="CU826" s="80"/>
      <c r="CV826" s="80"/>
      <c r="CW826" s="80"/>
      <c r="CX826" s="80"/>
      <c r="CY826" s="80"/>
      <c r="CZ826" s="80"/>
    </row>
    <row r="827" spans="1:104" ht="12.75" customHeight="1" x14ac:dyDescent="0.2">
      <c r="A827" s="80"/>
      <c r="B827" s="80"/>
      <c r="C827" s="80"/>
      <c r="D827" s="80"/>
      <c r="E827" s="92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  <c r="CC827" s="80"/>
      <c r="CD827" s="80"/>
      <c r="CE827" s="80"/>
      <c r="CF827" s="80"/>
      <c r="CG827" s="80"/>
      <c r="CH827" s="80"/>
      <c r="CI827" s="80"/>
      <c r="CJ827" s="80"/>
      <c r="CK827" s="80"/>
      <c r="CL827" s="80"/>
      <c r="CM827" s="80"/>
      <c r="CN827" s="80"/>
      <c r="CO827" s="80"/>
      <c r="CP827" s="80"/>
      <c r="CQ827" s="80"/>
      <c r="CR827" s="80"/>
      <c r="CS827" s="80"/>
      <c r="CT827" s="80"/>
      <c r="CU827" s="80"/>
      <c r="CV827" s="80"/>
      <c r="CW827" s="80"/>
      <c r="CX827" s="80"/>
      <c r="CY827" s="80"/>
      <c r="CZ827" s="80"/>
    </row>
    <row r="828" spans="1:104" ht="12.75" customHeight="1" x14ac:dyDescent="0.2">
      <c r="A828" s="80"/>
      <c r="B828" s="80"/>
      <c r="C828" s="80"/>
      <c r="D828" s="80"/>
      <c r="E828" s="92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  <c r="CB828" s="80"/>
      <c r="CC828" s="80"/>
      <c r="CD828" s="80"/>
      <c r="CE828" s="80"/>
      <c r="CF828" s="80"/>
      <c r="CG828" s="80"/>
      <c r="CH828" s="80"/>
      <c r="CI828" s="80"/>
      <c r="CJ828" s="80"/>
      <c r="CK828" s="80"/>
      <c r="CL828" s="80"/>
      <c r="CM828" s="80"/>
      <c r="CN828" s="80"/>
      <c r="CO828" s="80"/>
      <c r="CP828" s="80"/>
      <c r="CQ828" s="80"/>
      <c r="CR828" s="80"/>
      <c r="CS828" s="80"/>
      <c r="CT828" s="80"/>
      <c r="CU828" s="80"/>
      <c r="CV828" s="80"/>
      <c r="CW828" s="80"/>
      <c r="CX828" s="80"/>
      <c r="CY828" s="80"/>
      <c r="CZ828" s="80"/>
    </row>
    <row r="829" spans="1:104" ht="12.75" customHeight="1" x14ac:dyDescent="0.2">
      <c r="A829" s="80"/>
      <c r="B829" s="80"/>
      <c r="C829" s="80"/>
      <c r="D829" s="80"/>
      <c r="E829" s="92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  <c r="CB829" s="80"/>
      <c r="CC829" s="80"/>
      <c r="CD829" s="80"/>
      <c r="CE829" s="80"/>
      <c r="CF829" s="80"/>
      <c r="CG829" s="80"/>
      <c r="CH829" s="80"/>
      <c r="CI829" s="80"/>
      <c r="CJ829" s="80"/>
      <c r="CK829" s="80"/>
      <c r="CL829" s="80"/>
      <c r="CM829" s="80"/>
      <c r="CN829" s="80"/>
      <c r="CO829" s="80"/>
      <c r="CP829" s="80"/>
      <c r="CQ829" s="80"/>
      <c r="CR829" s="80"/>
      <c r="CS829" s="80"/>
      <c r="CT829" s="80"/>
      <c r="CU829" s="80"/>
      <c r="CV829" s="80"/>
      <c r="CW829" s="80"/>
      <c r="CX829" s="80"/>
      <c r="CY829" s="80"/>
      <c r="CZ829" s="80"/>
    </row>
    <row r="830" spans="1:104" ht="12.75" customHeight="1" x14ac:dyDescent="0.2">
      <c r="A830" s="80"/>
      <c r="B830" s="80"/>
      <c r="C830" s="80"/>
      <c r="D830" s="80"/>
      <c r="E830" s="92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  <c r="CB830" s="80"/>
      <c r="CC830" s="80"/>
      <c r="CD830" s="80"/>
      <c r="CE830" s="80"/>
      <c r="CF830" s="80"/>
      <c r="CG830" s="80"/>
      <c r="CH830" s="80"/>
      <c r="CI830" s="80"/>
      <c r="CJ830" s="80"/>
      <c r="CK830" s="80"/>
      <c r="CL830" s="80"/>
      <c r="CM830" s="80"/>
      <c r="CN830" s="80"/>
      <c r="CO830" s="80"/>
      <c r="CP830" s="80"/>
      <c r="CQ830" s="80"/>
      <c r="CR830" s="80"/>
      <c r="CS830" s="80"/>
      <c r="CT830" s="80"/>
      <c r="CU830" s="80"/>
      <c r="CV830" s="80"/>
      <c r="CW830" s="80"/>
      <c r="CX830" s="80"/>
      <c r="CY830" s="80"/>
      <c r="CZ830" s="80"/>
    </row>
    <row r="831" spans="1:104" ht="12.75" customHeight="1" x14ac:dyDescent="0.2">
      <c r="A831" s="80"/>
      <c r="B831" s="80"/>
      <c r="C831" s="80"/>
      <c r="D831" s="80"/>
      <c r="E831" s="92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  <c r="CB831" s="80"/>
      <c r="CC831" s="80"/>
      <c r="CD831" s="80"/>
      <c r="CE831" s="80"/>
      <c r="CF831" s="80"/>
      <c r="CG831" s="80"/>
      <c r="CH831" s="80"/>
      <c r="CI831" s="80"/>
      <c r="CJ831" s="80"/>
      <c r="CK831" s="80"/>
      <c r="CL831" s="80"/>
      <c r="CM831" s="80"/>
      <c r="CN831" s="80"/>
      <c r="CO831" s="80"/>
      <c r="CP831" s="80"/>
      <c r="CQ831" s="80"/>
      <c r="CR831" s="80"/>
      <c r="CS831" s="80"/>
      <c r="CT831" s="80"/>
      <c r="CU831" s="80"/>
      <c r="CV831" s="80"/>
      <c r="CW831" s="80"/>
      <c r="CX831" s="80"/>
      <c r="CY831" s="80"/>
      <c r="CZ831" s="80"/>
    </row>
    <row r="832" spans="1:104" ht="12.75" customHeight="1" x14ac:dyDescent="0.2">
      <c r="A832" s="80"/>
      <c r="B832" s="80"/>
      <c r="C832" s="80"/>
      <c r="D832" s="80"/>
      <c r="E832" s="92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  <c r="CB832" s="80"/>
      <c r="CC832" s="80"/>
      <c r="CD832" s="80"/>
      <c r="CE832" s="80"/>
      <c r="CF832" s="80"/>
      <c r="CG832" s="80"/>
      <c r="CH832" s="80"/>
      <c r="CI832" s="80"/>
      <c r="CJ832" s="80"/>
      <c r="CK832" s="80"/>
      <c r="CL832" s="80"/>
      <c r="CM832" s="80"/>
      <c r="CN832" s="80"/>
      <c r="CO832" s="80"/>
      <c r="CP832" s="80"/>
      <c r="CQ832" s="80"/>
      <c r="CR832" s="80"/>
      <c r="CS832" s="80"/>
      <c r="CT832" s="80"/>
      <c r="CU832" s="80"/>
      <c r="CV832" s="80"/>
      <c r="CW832" s="80"/>
      <c r="CX832" s="80"/>
      <c r="CY832" s="80"/>
      <c r="CZ832" s="80"/>
    </row>
    <row r="833" spans="1:104" ht="12.75" customHeight="1" x14ac:dyDescent="0.2">
      <c r="A833" s="80"/>
      <c r="B833" s="80"/>
      <c r="C833" s="80"/>
      <c r="D833" s="80"/>
      <c r="E833" s="92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  <c r="CC833" s="80"/>
      <c r="CD833" s="80"/>
      <c r="CE833" s="80"/>
      <c r="CF833" s="80"/>
      <c r="CG833" s="80"/>
      <c r="CH833" s="80"/>
      <c r="CI833" s="80"/>
      <c r="CJ833" s="80"/>
      <c r="CK833" s="80"/>
      <c r="CL833" s="80"/>
      <c r="CM833" s="80"/>
      <c r="CN833" s="80"/>
      <c r="CO833" s="80"/>
      <c r="CP833" s="80"/>
      <c r="CQ833" s="80"/>
      <c r="CR833" s="80"/>
      <c r="CS833" s="80"/>
      <c r="CT833" s="80"/>
      <c r="CU833" s="80"/>
      <c r="CV833" s="80"/>
      <c r="CW833" s="80"/>
      <c r="CX833" s="80"/>
      <c r="CY833" s="80"/>
      <c r="CZ833" s="80"/>
    </row>
    <row r="834" spans="1:104" ht="12.75" customHeight="1" x14ac:dyDescent="0.2">
      <c r="A834" s="80"/>
      <c r="B834" s="80"/>
      <c r="C834" s="80"/>
      <c r="D834" s="80"/>
      <c r="E834" s="92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  <c r="CB834" s="80"/>
      <c r="CC834" s="80"/>
      <c r="CD834" s="80"/>
      <c r="CE834" s="80"/>
      <c r="CF834" s="80"/>
      <c r="CG834" s="80"/>
      <c r="CH834" s="80"/>
      <c r="CI834" s="80"/>
      <c r="CJ834" s="80"/>
      <c r="CK834" s="80"/>
      <c r="CL834" s="80"/>
      <c r="CM834" s="80"/>
      <c r="CN834" s="80"/>
      <c r="CO834" s="80"/>
      <c r="CP834" s="80"/>
      <c r="CQ834" s="80"/>
      <c r="CR834" s="80"/>
      <c r="CS834" s="80"/>
      <c r="CT834" s="80"/>
      <c r="CU834" s="80"/>
      <c r="CV834" s="80"/>
      <c r="CW834" s="80"/>
      <c r="CX834" s="80"/>
      <c r="CY834" s="80"/>
      <c r="CZ834" s="80"/>
    </row>
    <row r="835" spans="1:104" ht="12.75" customHeight="1" x14ac:dyDescent="0.2">
      <c r="A835" s="80"/>
      <c r="B835" s="80"/>
      <c r="C835" s="80"/>
      <c r="D835" s="80"/>
      <c r="E835" s="92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  <c r="CF835" s="80"/>
      <c r="CG835" s="80"/>
      <c r="CH835" s="80"/>
      <c r="CI835" s="80"/>
      <c r="CJ835" s="80"/>
      <c r="CK835" s="80"/>
      <c r="CL835" s="80"/>
      <c r="CM835" s="80"/>
      <c r="CN835" s="80"/>
      <c r="CO835" s="80"/>
      <c r="CP835" s="80"/>
      <c r="CQ835" s="80"/>
      <c r="CR835" s="80"/>
      <c r="CS835" s="80"/>
      <c r="CT835" s="80"/>
      <c r="CU835" s="80"/>
      <c r="CV835" s="80"/>
      <c r="CW835" s="80"/>
      <c r="CX835" s="80"/>
      <c r="CY835" s="80"/>
      <c r="CZ835" s="80"/>
    </row>
    <row r="836" spans="1:104" ht="12.75" customHeight="1" x14ac:dyDescent="0.2">
      <c r="A836" s="80"/>
      <c r="B836" s="80"/>
      <c r="C836" s="80"/>
      <c r="D836" s="80"/>
      <c r="E836" s="92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  <c r="CB836" s="80"/>
      <c r="CC836" s="80"/>
      <c r="CD836" s="80"/>
      <c r="CE836" s="80"/>
      <c r="CF836" s="80"/>
      <c r="CG836" s="80"/>
      <c r="CH836" s="80"/>
      <c r="CI836" s="80"/>
      <c r="CJ836" s="80"/>
      <c r="CK836" s="80"/>
      <c r="CL836" s="80"/>
      <c r="CM836" s="80"/>
      <c r="CN836" s="80"/>
      <c r="CO836" s="80"/>
      <c r="CP836" s="80"/>
      <c r="CQ836" s="80"/>
      <c r="CR836" s="80"/>
      <c r="CS836" s="80"/>
      <c r="CT836" s="80"/>
      <c r="CU836" s="80"/>
      <c r="CV836" s="80"/>
      <c r="CW836" s="80"/>
      <c r="CX836" s="80"/>
      <c r="CY836" s="80"/>
      <c r="CZ836" s="80"/>
    </row>
    <row r="837" spans="1:104" ht="12.75" customHeight="1" x14ac:dyDescent="0.2">
      <c r="A837" s="80"/>
      <c r="B837" s="80"/>
      <c r="C837" s="80"/>
      <c r="D837" s="80"/>
      <c r="E837" s="92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  <c r="CB837" s="80"/>
      <c r="CC837" s="80"/>
      <c r="CD837" s="80"/>
      <c r="CE837" s="80"/>
      <c r="CF837" s="80"/>
      <c r="CG837" s="80"/>
      <c r="CH837" s="80"/>
      <c r="CI837" s="80"/>
      <c r="CJ837" s="80"/>
      <c r="CK837" s="80"/>
      <c r="CL837" s="80"/>
      <c r="CM837" s="80"/>
      <c r="CN837" s="80"/>
      <c r="CO837" s="80"/>
      <c r="CP837" s="80"/>
      <c r="CQ837" s="80"/>
      <c r="CR837" s="80"/>
      <c r="CS837" s="80"/>
      <c r="CT837" s="80"/>
      <c r="CU837" s="80"/>
      <c r="CV837" s="80"/>
      <c r="CW837" s="80"/>
      <c r="CX837" s="80"/>
      <c r="CY837" s="80"/>
      <c r="CZ837" s="80"/>
    </row>
    <row r="838" spans="1:104" ht="12.75" customHeight="1" x14ac:dyDescent="0.2">
      <c r="A838" s="80"/>
      <c r="B838" s="80"/>
      <c r="C838" s="80"/>
      <c r="D838" s="80"/>
      <c r="E838" s="92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  <c r="CB838" s="80"/>
      <c r="CC838" s="80"/>
      <c r="CD838" s="80"/>
      <c r="CE838" s="80"/>
      <c r="CF838" s="80"/>
      <c r="CG838" s="80"/>
      <c r="CH838" s="80"/>
      <c r="CI838" s="80"/>
      <c r="CJ838" s="80"/>
      <c r="CK838" s="80"/>
      <c r="CL838" s="80"/>
      <c r="CM838" s="80"/>
      <c r="CN838" s="80"/>
      <c r="CO838" s="80"/>
      <c r="CP838" s="80"/>
      <c r="CQ838" s="80"/>
      <c r="CR838" s="80"/>
      <c r="CS838" s="80"/>
      <c r="CT838" s="80"/>
      <c r="CU838" s="80"/>
      <c r="CV838" s="80"/>
      <c r="CW838" s="80"/>
      <c r="CX838" s="80"/>
      <c r="CY838" s="80"/>
      <c r="CZ838" s="80"/>
    </row>
    <row r="839" spans="1:104" ht="12.75" customHeight="1" x14ac:dyDescent="0.2">
      <c r="A839" s="80"/>
      <c r="B839" s="80"/>
      <c r="C839" s="80"/>
      <c r="D839" s="80"/>
      <c r="E839" s="92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  <c r="CB839" s="80"/>
      <c r="CC839" s="80"/>
      <c r="CD839" s="80"/>
      <c r="CE839" s="80"/>
      <c r="CF839" s="80"/>
      <c r="CG839" s="80"/>
      <c r="CH839" s="80"/>
      <c r="CI839" s="80"/>
      <c r="CJ839" s="80"/>
      <c r="CK839" s="80"/>
      <c r="CL839" s="80"/>
      <c r="CM839" s="80"/>
      <c r="CN839" s="80"/>
      <c r="CO839" s="80"/>
      <c r="CP839" s="80"/>
      <c r="CQ839" s="80"/>
      <c r="CR839" s="80"/>
      <c r="CS839" s="80"/>
      <c r="CT839" s="80"/>
      <c r="CU839" s="80"/>
      <c r="CV839" s="80"/>
      <c r="CW839" s="80"/>
      <c r="CX839" s="80"/>
      <c r="CY839" s="80"/>
      <c r="CZ839" s="80"/>
    </row>
    <row r="840" spans="1:104" ht="12.75" customHeight="1" x14ac:dyDescent="0.2">
      <c r="A840" s="80"/>
      <c r="B840" s="80"/>
      <c r="C840" s="80"/>
      <c r="D840" s="80"/>
      <c r="E840" s="92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  <c r="CB840" s="80"/>
      <c r="CC840" s="80"/>
      <c r="CD840" s="80"/>
      <c r="CE840" s="80"/>
      <c r="CF840" s="80"/>
      <c r="CG840" s="80"/>
      <c r="CH840" s="80"/>
      <c r="CI840" s="80"/>
      <c r="CJ840" s="80"/>
      <c r="CK840" s="80"/>
      <c r="CL840" s="80"/>
      <c r="CM840" s="80"/>
      <c r="CN840" s="80"/>
      <c r="CO840" s="80"/>
      <c r="CP840" s="80"/>
      <c r="CQ840" s="80"/>
      <c r="CR840" s="80"/>
      <c r="CS840" s="80"/>
      <c r="CT840" s="80"/>
      <c r="CU840" s="80"/>
      <c r="CV840" s="80"/>
      <c r="CW840" s="80"/>
      <c r="CX840" s="80"/>
      <c r="CY840" s="80"/>
      <c r="CZ840" s="80"/>
    </row>
    <row r="841" spans="1:104" ht="12.75" customHeight="1" x14ac:dyDescent="0.2">
      <c r="A841" s="80"/>
      <c r="B841" s="80"/>
      <c r="C841" s="80"/>
      <c r="D841" s="80"/>
      <c r="E841" s="92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  <c r="CB841" s="80"/>
      <c r="CC841" s="80"/>
      <c r="CD841" s="80"/>
      <c r="CE841" s="80"/>
      <c r="CF841" s="80"/>
      <c r="CG841" s="80"/>
      <c r="CH841" s="80"/>
      <c r="CI841" s="80"/>
      <c r="CJ841" s="80"/>
      <c r="CK841" s="80"/>
      <c r="CL841" s="80"/>
      <c r="CM841" s="80"/>
      <c r="CN841" s="80"/>
      <c r="CO841" s="80"/>
      <c r="CP841" s="80"/>
      <c r="CQ841" s="80"/>
      <c r="CR841" s="80"/>
      <c r="CS841" s="80"/>
      <c r="CT841" s="80"/>
      <c r="CU841" s="80"/>
      <c r="CV841" s="80"/>
      <c r="CW841" s="80"/>
      <c r="CX841" s="80"/>
      <c r="CY841" s="80"/>
      <c r="CZ841" s="80"/>
    </row>
    <row r="842" spans="1:104" ht="12.75" customHeight="1" x14ac:dyDescent="0.2">
      <c r="A842" s="80"/>
      <c r="B842" s="80"/>
      <c r="C842" s="80"/>
      <c r="D842" s="80"/>
      <c r="E842" s="92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  <c r="CB842" s="80"/>
      <c r="CC842" s="80"/>
      <c r="CD842" s="80"/>
      <c r="CE842" s="80"/>
      <c r="CF842" s="80"/>
      <c r="CG842" s="80"/>
      <c r="CH842" s="80"/>
      <c r="CI842" s="80"/>
      <c r="CJ842" s="80"/>
      <c r="CK842" s="80"/>
      <c r="CL842" s="80"/>
      <c r="CM842" s="80"/>
      <c r="CN842" s="80"/>
      <c r="CO842" s="80"/>
      <c r="CP842" s="80"/>
      <c r="CQ842" s="80"/>
      <c r="CR842" s="80"/>
      <c r="CS842" s="80"/>
      <c r="CT842" s="80"/>
      <c r="CU842" s="80"/>
      <c r="CV842" s="80"/>
      <c r="CW842" s="80"/>
      <c r="CX842" s="80"/>
      <c r="CY842" s="80"/>
      <c r="CZ842" s="80"/>
    </row>
    <row r="843" spans="1:104" ht="12.75" customHeight="1" x14ac:dyDescent="0.2">
      <c r="A843" s="80"/>
      <c r="B843" s="80"/>
      <c r="C843" s="80"/>
      <c r="D843" s="80"/>
      <c r="E843" s="92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  <c r="CB843" s="80"/>
      <c r="CC843" s="80"/>
      <c r="CD843" s="80"/>
      <c r="CE843" s="80"/>
      <c r="CF843" s="80"/>
      <c r="CG843" s="80"/>
      <c r="CH843" s="80"/>
      <c r="CI843" s="80"/>
      <c r="CJ843" s="80"/>
      <c r="CK843" s="80"/>
      <c r="CL843" s="80"/>
      <c r="CM843" s="80"/>
      <c r="CN843" s="80"/>
      <c r="CO843" s="80"/>
      <c r="CP843" s="80"/>
      <c r="CQ843" s="80"/>
      <c r="CR843" s="80"/>
      <c r="CS843" s="80"/>
      <c r="CT843" s="80"/>
      <c r="CU843" s="80"/>
      <c r="CV843" s="80"/>
      <c r="CW843" s="80"/>
      <c r="CX843" s="80"/>
      <c r="CY843" s="80"/>
      <c r="CZ843" s="80"/>
    </row>
    <row r="844" spans="1:104" ht="12.75" customHeight="1" x14ac:dyDescent="0.2">
      <c r="A844" s="80"/>
      <c r="B844" s="80"/>
      <c r="C844" s="80"/>
      <c r="D844" s="80"/>
      <c r="E844" s="92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  <c r="CB844" s="80"/>
      <c r="CC844" s="80"/>
      <c r="CD844" s="80"/>
      <c r="CE844" s="80"/>
      <c r="CF844" s="80"/>
      <c r="CG844" s="80"/>
      <c r="CH844" s="80"/>
      <c r="CI844" s="80"/>
      <c r="CJ844" s="80"/>
      <c r="CK844" s="80"/>
      <c r="CL844" s="80"/>
      <c r="CM844" s="80"/>
      <c r="CN844" s="80"/>
      <c r="CO844" s="80"/>
      <c r="CP844" s="80"/>
      <c r="CQ844" s="80"/>
      <c r="CR844" s="80"/>
      <c r="CS844" s="80"/>
      <c r="CT844" s="80"/>
      <c r="CU844" s="80"/>
      <c r="CV844" s="80"/>
      <c r="CW844" s="80"/>
      <c r="CX844" s="80"/>
      <c r="CY844" s="80"/>
      <c r="CZ844" s="80"/>
    </row>
    <row r="845" spans="1:104" ht="12.75" customHeight="1" x14ac:dyDescent="0.2">
      <c r="A845" s="80"/>
      <c r="B845" s="80"/>
      <c r="C845" s="80"/>
      <c r="D845" s="80"/>
      <c r="E845" s="92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  <c r="CB845" s="80"/>
      <c r="CC845" s="80"/>
      <c r="CD845" s="80"/>
      <c r="CE845" s="80"/>
      <c r="CF845" s="80"/>
      <c r="CG845" s="80"/>
      <c r="CH845" s="80"/>
      <c r="CI845" s="80"/>
      <c r="CJ845" s="80"/>
      <c r="CK845" s="80"/>
      <c r="CL845" s="80"/>
      <c r="CM845" s="80"/>
      <c r="CN845" s="80"/>
      <c r="CO845" s="80"/>
      <c r="CP845" s="80"/>
      <c r="CQ845" s="80"/>
      <c r="CR845" s="80"/>
      <c r="CS845" s="80"/>
      <c r="CT845" s="80"/>
      <c r="CU845" s="80"/>
      <c r="CV845" s="80"/>
      <c r="CW845" s="80"/>
      <c r="CX845" s="80"/>
      <c r="CY845" s="80"/>
      <c r="CZ845" s="80"/>
    </row>
    <row r="846" spans="1:104" ht="12.75" customHeight="1" x14ac:dyDescent="0.2">
      <c r="A846" s="80"/>
      <c r="B846" s="80"/>
      <c r="C846" s="80"/>
      <c r="D846" s="80"/>
      <c r="E846" s="92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  <c r="CB846" s="80"/>
      <c r="CC846" s="80"/>
      <c r="CD846" s="80"/>
      <c r="CE846" s="80"/>
      <c r="CF846" s="80"/>
      <c r="CG846" s="80"/>
      <c r="CH846" s="80"/>
      <c r="CI846" s="80"/>
      <c r="CJ846" s="80"/>
      <c r="CK846" s="80"/>
      <c r="CL846" s="80"/>
      <c r="CM846" s="80"/>
      <c r="CN846" s="80"/>
      <c r="CO846" s="80"/>
      <c r="CP846" s="80"/>
      <c r="CQ846" s="80"/>
      <c r="CR846" s="80"/>
      <c r="CS846" s="80"/>
      <c r="CT846" s="80"/>
      <c r="CU846" s="80"/>
      <c r="CV846" s="80"/>
      <c r="CW846" s="80"/>
      <c r="CX846" s="80"/>
      <c r="CY846" s="80"/>
      <c r="CZ846" s="80"/>
    </row>
    <row r="847" spans="1:104" ht="12.75" customHeight="1" x14ac:dyDescent="0.2">
      <c r="A847" s="80"/>
      <c r="B847" s="80"/>
      <c r="C847" s="80"/>
      <c r="D847" s="80"/>
      <c r="E847" s="92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  <c r="CB847" s="80"/>
      <c r="CC847" s="80"/>
      <c r="CD847" s="80"/>
      <c r="CE847" s="80"/>
      <c r="CF847" s="80"/>
      <c r="CG847" s="80"/>
      <c r="CH847" s="80"/>
      <c r="CI847" s="80"/>
      <c r="CJ847" s="80"/>
      <c r="CK847" s="80"/>
      <c r="CL847" s="80"/>
      <c r="CM847" s="80"/>
      <c r="CN847" s="80"/>
      <c r="CO847" s="80"/>
      <c r="CP847" s="80"/>
      <c r="CQ847" s="80"/>
      <c r="CR847" s="80"/>
      <c r="CS847" s="80"/>
      <c r="CT847" s="80"/>
      <c r="CU847" s="80"/>
      <c r="CV847" s="80"/>
      <c r="CW847" s="80"/>
      <c r="CX847" s="80"/>
      <c r="CY847" s="80"/>
      <c r="CZ847" s="80"/>
    </row>
    <row r="848" spans="1:104" ht="12.75" customHeight="1" x14ac:dyDescent="0.2">
      <c r="A848" s="80"/>
      <c r="B848" s="80"/>
      <c r="C848" s="80"/>
      <c r="D848" s="80"/>
      <c r="E848" s="92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  <c r="CB848" s="80"/>
      <c r="CC848" s="80"/>
      <c r="CD848" s="80"/>
      <c r="CE848" s="80"/>
      <c r="CF848" s="80"/>
      <c r="CG848" s="80"/>
      <c r="CH848" s="80"/>
      <c r="CI848" s="80"/>
      <c r="CJ848" s="80"/>
      <c r="CK848" s="80"/>
      <c r="CL848" s="80"/>
      <c r="CM848" s="80"/>
      <c r="CN848" s="80"/>
      <c r="CO848" s="80"/>
      <c r="CP848" s="80"/>
      <c r="CQ848" s="80"/>
      <c r="CR848" s="80"/>
      <c r="CS848" s="80"/>
      <c r="CT848" s="80"/>
      <c r="CU848" s="80"/>
      <c r="CV848" s="80"/>
      <c r="CW848" s="80"/>
      <c r="CX848" s="80"/>
      <c r="CY848" s="80"/>
      <c r="CZ848" s="80"/>
    </row>
    <row r="849" spans="1:104" ht="12.75" customHeight="1" x14ac:dyDescent="0.2">
      <c r="A849" s="80"/>
      <c r="B849" s="80"/>
      <c r="C849" s="80"/>
      <c r="D849" s="80"/>
      <c r="E849" s="92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  <c r="CB849" s="80"/>
      <c r="CC849" s="80"/>
      <c r="CD849" s="80"/>
      <c r="CE849" s="80"/>
      <c r="CF849" s="80"/>
      <c r="CG849" s="80"/>
      <c r="CH849" s="80"/>
      <c r="CI849" s="80"/>
      <c r="CJ849" s="80"/>
      <c r="CK849" s="80"/>
      <c r="CL849" s="80"/>
      <c r="CM849" s="80"/>
      <c r="CN849" s="80"/>
      <c r="CO849" s="80"/>
      <c r="CP849" s="80"/>
      <c r="CQ849" s="80"/>
      <c r="CR849" s="80"/>
      <c r="CS849" s="80"/>
      <c r="CT849" s="80"/>
      <c r="CU849" s="80"/>
      <c r="CV849" s="80"/>
      <c r="CW849" s="80"/>
      <c r="CX849" s="80"/>
      <c r="CY849" s="80"/>
      <c r="CZ849" s="80"/>
    </row>
    <row r="850" spans="1:104" ht="12.75" customHeight="1" x14ac:dyDescent="0.2">
      <c r="A850" s="80"/>
      <c r="B850" s="80"/>
      <c r="C850" s="80"/>
      <c r="D850" s="80"/>
      <c r="E850" s="92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  <c r="CB850" s="80"/>
      <c r="CC850" s="80"/>
      <c r="CD850" s="80"/>
      <c r="CE850" s="80"/>
      <c r="CF850" s="80"/>
      <c r="CG850" s="80"/>
      <c r="CH850" s="80"/>
      <c r="CI850" s="80"/>
      <c r="CJ850" s="80"/>
      <c r="CK850" s="80"/>
      <c r="CL850" s="80"/>
      <c r="CM850" s="80"/>
      <c r="CN850" s="80"/>
      <c r="CO850" s="80"/>
      <c r="CP850" s="80"/>
      <c r="CQ850" s="80"/>
      <c r="CR850" s="80"/>
      <c r="CS850" s="80"/>
      <c r="CT850" s="80"/>
      <c r="CU850" s="80"/>
      <c r="CV850" s="80"/>
      <c r="CW850" s="80"/>
      <c r="CX850" s="80"/>
      <c r="CY850" s="80"/>
      <c r="CZ850" s="80"/>
    </row>
    <row r="851" spans="1:104" ht="12.75" customHeight="1" x14ac:dyDescent="0.2">
      <c r="A851" s="80"/>
      <c r="B851" s="80"/>
      <c r="C851" s="80"/>
      <c r="D851" s="80"/>
      <c r="E851" s="92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  <c r="CB851" s="80"/>
      <c r="CC851" s="80"/>
      <c r="CD851" s="80"/>
      <c r="CE851" s="80"/>
      <c r="CF851" s="80"/>
      <c r="CG851" s="80"/>
      <c r="CH851" s="80"/>
      <c r="CI851" s="80"/>
      <c r="CJ851" s="80"/>
      <c r="CK851" s="80"/>
      <c r="CL851" s="80"/>
      <c r="CM851" s="80"/>
      <c r="CN851" s="80"/>
      <c r="CO851" s="80"/>
      <c r="CP851" s="80"/>
      <c r="CQ851" s="80"/>
      <c r="CR851" s="80"/>
      <c r="CS851" s="80"/>
      <c r="CT851" s="80"/>
      <c r="CU851" s="80"/>
      <c r="CV851" s="80"/>
      <c r="CW851" s="80"/>
      <c r="CX851" s="80"/>
      <c r="CY851" s="80"/>
      <c r="CZ851" s="80"/>
    </row>
    <row r="852" spans="1:104" ht="12.75" customHeight="1" x14ac:dyDescent="0.2">
      <c r="A852" s="80"/>
      <c r="B852" s="80"/>
      <c r="C852" s="80"/>
      <c r="D852" s="80"/>
      <c r="E852" s="92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  <c r="CB852" s="80"/>
      <c r="CC852" s="80"/>
      <c r="CD852" s="80"/>
      <c r="CE852" s="80"/>
      <c r="CF852" s="80"/>
      <c r="CG852" s="80"/>
      <c r="CH852" s="80"/>
      <c r="CI852" s="80"/>
      <c r="CJ852" s="80"/>
      <c r="CK852" s="80"/>
      <c r="CL852" s="80"/>
      <c r="CM852" s="80"/>
      <c r="CN852" s="80"/>
      <c r="CO852" s="80"/>
      <c r="CP852" s="80"/>
      <c r="CQ852" s="80"/>
      <c r="CR852" s="80"/>
      <c r="CS852" s="80"/>
      <c r="CT852" s="80"/>
      <c r="CU852" s="80"/>
      <c r="CV852" s="80"/>
      <c r="CW852" s="80"/>
      <c r="CX852" s="80"/>
      <c r="CY852" s="80"/>
      <c r="CZ852" s="80"/>
    </row>
    <row r="853" spans="1:104" ht="12.75" customHeight="1" x14ac:dyDescent="0.2">
      <c r="A853" s="80"/>
      <c r="B853" s="80"/>
      <c r="C853" s="80"/>
      <c r="D853" s="80"/>
      <c r="E853" s="92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  <c r="CB853" s="80"/>
      <c r="CC853" s="80"/>
      <c r="CD853" s="80"/>
      <c r="CE853" s="80"/>
      <c r="CF853" s="80"/>
      <c r="CG853" s="80"/>
      <c r="CH853" s="80"/>
      <c r="CI853" s="80"/>
      <c r="CJ853" s="80"/>
      <c r="CK853" s="80"/>
      <c r="CL853" s="80"/>
      <c r="CM853" s="80"/>
      <c r="CN853" s="80"/>
      <c r="CO853" s="80"/>
      <c r="CP853" s="80"/>
      <c r="CQ853" s="80"/>
      <c r="CR853" s="80"/>
      <c r="CS853" s="80"/>
      <c r="CT853" s="80"/>
      <c r="CU853" s="80"/>
      <c r="CV853" s="80"/>
      <c r="CW853" s="80"/>
      <c r="CX853" s="80"/>
      <c r="CY853" s="80"/>
      <c r="CZ853" s="80"/>
    </row>
    <row r="854" spans="1:104" ht="12.75" customHeight="1" x14ac:dyDescent="0.2">
      <c r="A854" s="80"/>
      <c r="B854" s="80"/>
      <c r="C854" s="80"/>
      <c r="D854" s="80"/>
      <c r="E854" s="92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  <c r="CB854" s="80"/>
      <c r="CC854" s="80"/>
      <c r="CD854" s="80"/>
      <c r="CE854" s="80"/>
      <c r="CF854" s="80"/>
      <c r="CG854" s="80"/>
      <c r="CH854" s="80"/>
      <c r="CI854" s="80"/>
      <c r="CJ854" s="80"/>
      <c r="CK854" s="80"/>
      <c r="CL854" s="80"/>
      <c r="CM854" s="80"/>
      <c r="CN854" s="80"/>
      <c r="CO854" s="80"/>
      <c r="CP854" s="80"/>
      <c r="CQ854" s="80"/>
      <c r="CR854" s="80"/>
      <c r="CS854" s="80"/>
      <c r="CT854" s="80"/>
      <c r="CU854" s="80"/>
      <c r="CV854" s="80"/>
      <c r="CW854" s="80"/>
      <c r="CX854" s="80"/>
      <c r="CY854" s="80"/>
      <c r="CZ854" s="80"/>
    </row>
    <row r="855" spans="1:104" ht="12.75" customHeight="1" x14ac:dyDescent="0.2">
      <c r="A855" s="80"/>
      <c r="B855" s="80"/>
      <c r="C855" s="80"/>
      <c r="D855" s="80"/>
      <c r="E855" s="92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  <c r="CB855" s="80"/>
      <c r="CC855" s="80"/>
      <c r="CD855" s="80"/>
      <c r="CE855" s="80"/>
      <c r="CF855" s="80"/>
      <c r="CG855" s="80"/>
      <c r="CH855" s="80"/>
      <c r="CI855" s="80"/>
      <c r="CJ855" s="80"/>
      <c r="CK855" s="80"/>
      <c r="CL855" s="80"/>
      <c r="CM855" s="80"/>
      <c r="CN855" s="80"/>
      <c r="CO855" s="80"/>
      <c r="CP855" s="80"/>
      <c r="CQ855" s="80"/>
      <c r="CR855" s="80"/>
      <c r="CS855" s="80"/>
      <c r="CT855" s="80"/>
      <c r="CU855" s="80"/>
      <c r="CV855" s="80"/>
      <c r="CW855" s="80"/>
      <c r="CX855" s="80"/>
      <c r="CY855" s="80"/>
      <c r="CZ855" s="80"/>
    </row>
    <row r="856" spans="1:104" ht="12.75" customHeight="1" x14ac:dyDescent="0.2">
      <c r="A856" s="80"/>
      <c r="B856" s="80"/>
      <c r="C856" s="80"/>
      <c r="D856" s="80"/>
      <c r="E856" s="92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  <c r="CB856" s="80"/>
      <c r="CC856" s="80"/>
      <c r="CD856" s="80"/>
      <c r="CE856" s="80"/>
      <c r="CF856" s="80"/>
      <c r="CG856" s="80"/>
      <c r="CH856" s="80"/>
      <c r="CI856" s="80"/>
      <c r="CJ856" s="80"/>
      <c r="CK856" s="80"/>
      <c r="CL856" s="80"/>
      <c r="CM856" s="80"/>
      <c r="CN856" s="80"/>
      <c r="CO856" s="80"/>
      <c r="CP856" s="80"/>
      <c r="CQ856" s="80"/>
      <c r="CR856" s="80"/>
      <c r="CS856" s="80"/>
      <c r="CT856" s="80"/>
      <c r="CU856" s="80"/>
      <c r="CV856" s="80"/>
      <c r="CW856" s="80"/>
      <c r="CX856" s="80"/>
      <c r="CY856" s="80"/>
      <c r="CZ856" s="80"/>
    </row>
    <row r="857" spans="1:104" ht="12.75" customHeight="1" x14ac:dyDescent="0.2">
      <c r="A857" s="80"/>
      <c r="B857" s="80"/>
      <c r="C857" s="80"/>
      <c r="D857" s="80"/>
      <c r="E857" s="92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  <c r="CB857" s="80"/>
      <c r="CC857" s="80"/>
      <c r="CD857" s="80"/>
      <c r="CE857" s="80"/>
      <c r="CF857" s="80"/>
      <c r="CG857" s="80"/>
      <c r="CH857" s="80"/>
      <c r="CI857" s="80"/>
      <c r="CJ857" s="80"/>
      <c r="CK857" s="80"/>
      <c r="CL857" s="80"/>
      <c r="CM857" s="80"/>
      <c r="CN857" s="80"/>
      <c r="CO857" s="80"/>
      <c r="CP857" s="80"/>
      <c r="CQ857" s="80"/>
      <c r="CR857" s="80"/>
      <c r="CS857" s="80"/>
      <c r="CT857" s="80"/>
      <c r="CU857" s="80"/>
      <c r="CV857" s="80"/>
      <c r="CW857" s="80"/>
      <c r="CX857" s="80"/>
      <c r="CY857" s="80"/>
      <c r="CZ857" s="80"/>
    </row>
    <row r="858" spans="1:104" ht="12.75" customHeight="1" x14ac:dyDescent="0.2">
      <c r="A858" s="80"/>
      <c r="B858" s="80"/>
      <c r="C858" s="80"/>
      <c r="D858" s="80"/>
      <c r="E858" s="92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  <c r="CB858" s="80"/>
      <c r="CC858" s="80"/>
      <c r="CD858" s="80"/>
      <c r="CE858" s="80"/>
      <c r="CF858" s="80"/>
      <c r="CG858" s="80"/>
      <c r="CH858" s="80"/>
      <c r="CI858" s="80"/>
      <c r="CJ858" s="80"/>
      <c r="CK858" s="80"/>
      <c r="CL858" s="80"/>
      <c r="CM858" s="80"/>
      <c r="CN858" s="80"/>
      <c r="CO858" s="80"/>
      <c r="CP858" s="80"/>
      <c r="CQ858" s="80"/>
      <c r="CR858" s="80"/>
      <c r="CS858" s="80"/>
      <c r="CT858" s="80"/>
      <c r="CU858" s="80"/>
      <c r="CV858" s="80"/>
      <c r="CW858" s="80"/>
      <c r="CX858" s="80"/>
      <c r="CY858" s="80"/>
      <c r="CZ858" s="80"/>
    </row>
    <row r="859" spans="1:104" ht="12.75" customHeight="1" x14ac:dyDescent="0.2">
      <c r="A859" s="80"/>
      <c r="B859" s="80"/>
      <c r="C859" s="80"/>
      <c r="D859" s="80"/>
      <c r="E859" s="92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  <c r="CB859" s="80"/>
      <c r="CC859" s="80"/>
      <c r="CD859" s="80"/>
      <c r="CE859" s="80"/>
      <c r="CF859" s="80"/>
      <c r="CG859" s="80"/>
      <c r="CH859" s="80"/>
      <c r="CI859" s="80"/>
      <c r="CJ859" s="80"/>
      <c r="CK859" s="80"/>
      <c r="CL859" s="80"/>
      <c r="CM859" s="80"/>
      <c r="CN859" s="80"/>
      <c r="CO859" s="80"/>
      <c r="CP859" s="80"/>
      <c r="CQ859" s="80"/>
      <c r="CR859" s="80"/>
      <c r="CS859" s="80"/>
      <c r="CT859" s="80"/>
      <c r="CU859" s="80"/>
      <c r="CV859" s="80"/>
      <c r="CW859" s="80"/>
      <c r="CX859" s="80"/>
      <c r="CY859" s="80"/>
      <c r="CZ859" s="80"/>
    </row>
    <row r="860" spans="1:104" ht="12.75" customHeight="1" x14ac:dyDescent="0.2">
      <c r="A860" s="80"/>
      <c r="B860" s="80"/>
      <c r="C860" s="80"/>
      <c r="D860" s="80"/>
      <c r="E860" s="92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  <c r="CB860" s="80"/>
      <c r="CC860" s="80"/>
      <c r="CD860" s="80"/>
      <c r="CE860" s="80"/>
      <c r="CF860" s="80"/>
      <c r="CG860" s="80"/>
      <c r="CH860" s="80"/>
      <c r="CI860" s="80"/>
      <c r="CJ860" s="80"/>
      <c r="CK860" s="80"/>
      <c r="CL860" s="80"/>
      <c r="CM860" s="80"/>
      <c r="CN860" s="80"/>
      <c r="CO860" s="80"/>
      <c r="CP860" s="80"/>
      <c r="CQ860" s="80"/>
      <c r="CR860" s="80"/>
      <c r="CS860" s="80"/>
      <c r="CT860" s="80"/>
      <c r="CU860" s="80"/>
      <c r="CV860" s="80"/>
      <c r="CW860" s="80"/>
      <c r="CX860" s="80"/>
      <c r="CY860" s="80"/>
      <c r="CZ860" s="80"/>
    </row>
    <row r="861" spans="1:104" ht="12.75" customHeight="1" x14ac:dyDescent="0.2">
      <c r="A861" s="80"/>
      <c r="B861" s="80"/>
      <c r="C861" s="80"/>
      <c r="D861" s="80"/>
      <c r="E861" s="92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  <c r="CB861" s="80"/>
      <c r="CC861" s="80"/>
      <c r="CD861" s="80"/>
      <c r="CE861" s="80"/>
      <c r="CF861" s="80"/>
      <c r="CG861" s="80"/>
      <c r="CH861" s="80"/>
      <c r="CI861" s="80"/>
      <c r="CJ861" s="80"/>
      <c r="CK861" s="80"/>
      <c r="CL861" s="80"/>
      <c r="CM861" s="80"/>
      <c r="CN861" s="80"/>
      <c r="CO861" s="80"/>
      <c r="CP861" s="80"/>
      <c r="CQ861" s="80"/>
      <c r="CR861" s="80"/>
      <c r="CS861" s="80"/>
      <c r="CT861" s="80"/>
      <c r="CU861" s="80"/>
      <c r="CV861" s="80"/>
      <c r="CW861" s="80"/>
      <c r="CX861" s="80"/>
      <c r="CY861" s="80"/>
      <c r="CZ861" s="80"/>
    </row>
    <row r="862" spans="1:104" ht="12.75" customHeight="1" x14ac:dyDescent="0.2">
      <c r="A862" s="80"/>
      <c r="B862" s="80"/>
      <c r="C862" s="80"/>
      <c r="D862" s="80"/>
      <c r="E862" s="92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  <c r="CB862" s="80"/>
      <c r="CC862" s="80"/>
      <c r="CD862" s="80"/>
      <c r="CE862" s="80"/>
      <c r="CF862" s="80"/>
      <c r="CG862" s="80"/>
      <c r="CH862" s="80"/>
      <c r="CI862" s="80"/>
      <c r="CJ862" s="80"/>
      <c r="CK862" s="80"/>
      <c r="CL862" s="80"/>
      <c r="CM862" s="80"/>
      <c r="CN862" s="80"/>
      <c r="CO862" s="80"/>
      <c r="CP862" s="80"/>
      <c r="CQ862" s="80"/>
      <c r="CR862" s="80"/>
      <c r="CS862" s="80"/>
      <c r="CT862" s="80"/>
      <c r="CU862" s="80"/>
      <c r="CV862" s="80"/>
      <c r="CW862" s="80"/>
      <c r="CX862" s="80"/>
      <c r="CY862" s="80"/>
      <c r="CZ862" s="80"/>
    </row>
    <row r="863" spans="1:104" ht="12.75" customHeight="1" x14ac:dyDescent="0.2">
      <c r="A863" s="80"/>
      <c r="B863" s="80"/>
      <c r="C863" s="80"/>
      <c r="D863" s="80"/>
      <c r="E863" s="92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  <c r="CB863" s="80"/>
      <c r="CC863" s="80"/>
      <c r="CD863" s="80"/>
      <c r="CE863" s="80"/>
      <c r="CF863" s="80"/>
      <c r="CG863" s="80"/>
      <c r="CH863" s="80"/>
      <c r="CI863" s="80"/>
      <c r="CJ863" s="80"/>
      <c r="CK863" s="80"/>
      <c r="CL863" s="80"/>
      <c r="CM863" s="80"/>
      <c r="CN863" s="80"/>
      <c r="CO863" s="80"/>
      <c r="CP863" s="80"/>
      <c r="CQ863" s="80"/>
      <c r="CR863" s="80"/>
      <c r="CS863" s="80"/>
      <c r="CT863" s="80"/>
      <c r="CU863" s="80"/>
      <c r="CV863" s="80"/>
      <c r="CW863" s="80"/>
      <c r="CX863" s="80"/>
      <c r="CY863" s="80"/>
      <c r="CZ863" s="80"/>
    </row>
    <row r="864" spans="1:104" ht="12.75" customHeight="1" x14ac:dyDescent="0.2">
      <c r="A864" s="80"/>
      <c r="B864" s="80"/>
      <c r="C864" s="80"/>
      <c r="D864" s="80"/>
      <c r="E864" s="92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  <c r="CB864" s="80"/>
      <c r="CC864" s="80"/>
      <c r="CD864" s="80"/>
      <c r="CE864" s="80"/>
      <c r="CF864" s="80"/>
      <c r="CG864" s="80"/>
      <c r="CH864" s="80"/>
      <c r="CI864" s="80"/>
      <c r="CJ864" s="80"/>
      <c r="CK864" s="80"/>
      <c r="CL864" s="80"/>
      <c r="CM864" s="80"/>
      <c r="CN864" s="80"/>
      <c r="CO864" s="80"/>
      <c r="CP864" s="80"/>
      <c r="CQ864" s="80"/>
      <c r="CR864" s="80"/>
      <c r="CS864" s="80"/>
      <c r="CT864" s="80"/>
      <c r="CU864" s="80"/>
      <c r="CV864" s="80"/>
      <c r="CW864" s="80"/>
      <c r="CX864" s="80"/>
      <c r="CY864" s="80"/>
      <c r="CZ864" s="80"/>
    </row>
    <row r="865" spans="1:104" ht="12.75" customHeight="1" x14ac:dyDescent="0.2">
      <c r="A865" s="80"/>
      <c r="B865" s="80"/>
      <c r="C865" s="80"/>
      <c r="D865" s="80"/>
      <c r="E865" s="92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  <c r="CB865" s="80"/>
      <c r="CC865" s="80"/>
      <c r="CD865" s="80"/>
      <c r="CE865" s="80"/>
      <c r="CF865" s="80"/>
      <c r="CG865" s="80"/>
      <c r="CH865" s="80"/>
      <c r="CI865" s="80"/>
      <c r="CJ865" s="80"/>
      <c r="CK865" s="80"/>
      <c r="CL865" s="80"/>
      <c r="CM865" s="80"/>
      <c r="CN865" s="80"/>
      <c r="CO865" s="80"/>
      <c r="CP865" s="80"/>
      <c r="CQ865" s="80"/>
      <c r="CR865" s="80"/>
      <c r="CS865" s="80"/>
      <c r="CT865" s="80"/>
      <c r="CU865" s="80"/>
      <c r="CV865" s="80"/>
      <c r="CW865" s="80"/>
      <c r="CX865" s="80"/>
      <c r="CY865" s="80"/>
      <c r="CZ865" s="80"/>
    </row>
    <row r="866" spans="1:104" ht="12.75" customHeight="1" x14ac:dyDescent="0.2">
      <c r="A866" s="80"/>
      <c r="B866" s="80"/>
      <c r="C866" s="80"/>
      <c r="D866" s="80"/>
      <c r="E866" s="92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  <c r="CB866" s="80"/>
      <c r="CC866" s="80"/>
      <c r="CD866" s="80"/>
      <c r="CE866" s="80"/>
      <c r="CF866" s="80"/>
      <c r="CG866" s="80"/>
      <c r="CH866" s="80"/>
      <c r="CI866" s="80"/>
      <c r="CJ866" s="80"/>
      <c r="CK866" s="80"/>
      <c r="CL866" s="80"/>
      <c r="CM866" s="80"/>
      <c r="CN866" s="80"/>
      <c r="CO866" s="80"/>
      <c r="CP866" s="80"/>
      <c r="CQ866" s="80"/>
      <c r="CR866" s="80"/>
      <c r="CS866" s="80"/>
      <c r="CT866" s="80"/>
      <c r="CU866" s="80"/>
      <c r="CV866" s="80"/>
      <c r="CW866" s="80"/>
      <c r="CX866" s="80"/>
      <c r="CY866" s="80"/>
      <c r="CZ866" s="80"/>
    </row>
    <row r="867" spans="1:104" ht="12.75" customHeight="1" x14ac:dyDescent="0.2">
      <c r="A867" s="80"/>
      <c r="B867" s="80"/>
      <c r="C867" s="80"/>
      <c r="D867" s="80"/>
      <c r="E867" s="92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  <c r="CB867" s="80"/>
      <c r="CC867" s="80"/>
      <c r="CD867" s="80"/>
      <c r="CE867" s="80"/>
      <c r="CF867" s="80"/>
      <c r="CG867" s="80"/>
      <c r="CH867" s="80"/>
      <c r="CI867" s="80"/>
      <c r="CJ867" s="80"/>
      <c r="CK867" s="80"/>
      <c r="CL867" s="80"/>
      <c r="CM867" s="80"/>
      <c r="CN867" s="80"/>
      <c r="CO867" s="80"/>
      <c r="CP867" s="80"/>
      <c r="CQ867" s="80"/>
      <c r="CR867" s="80"/>
      <c r="CS867" s="80"/>
      <c r="CT867" s="80"/>
      <c r="CU867" s="80"/>
      <c r="CV867" s="80"/>
      <c r="CW867" s="80"/>
      <c r="CX867" s="80"/>
      <c r="CY867" s="80"/>
      <c r="CZ867" s="80"/>
    </row>
    <row r="868" spans="1:104" ht="12.75" customHeight="1" x14ac:dyDescent="0.2">
      <c r="A868" s="80"/>
      <c r="B868" s="80"/>
      <c r="C868" s="80"/>
      <c r="D868" s="80"/>
      <c r="E868" s="92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  <c r="CB868" s="80"/>
      <c r="CC868" s="80"/>
      <c r="CD868" s="80"/>
      <c r="CE868" s="80"/>
      <c r="CF868" s="80"/>
      <c r="CG868" s="80"/>
      <c r="CH868" s="80"/>
      <c r="CI868" s="80"/>
      <c r="CJ868" s="80"/>
      <c r="CK868" s="80"/>
      <c r="CL868" s="80"/>
      <c r="CM868" s="80"/>
      <c r="CN868" s="80"/>
      <c r="CO868" s="80"/>
      <c r="CP868" s="80"/>
      <c r="CQ868" s="80"/>
      <c r="CR868" s="80"/>
      <c r="CS868" s="80"/>
      <c r="CT868" s="80"/>
      <c r="CU868" s="80"/>
      <c r="CV868" s="80"/>
      <c r="CW868" s="80"/>
      <c r="CX868" s="80"/>
      <c r="CY868" s="80"/>
      <c r="CZ868" s="80"/>
    </row>
    <row r="869" spans="1:104" ht="12.75" customHeight="1" x14ac:dyDescent="0.2">
      <c r="A869" s="80"/>
      <c r="B869" s="80"/>
      <c r="C869" s="80"/>
      <c r="D869" s="80"/>
      <c r="E869" s="92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  <c r="CB869" s="80"/>
      <c r="CC869" s="80"/>
      <c r="CD869" s="80"/>
      <c r="CE869" s="80"/>
      <c r="CF869" s="80"/>
      <c r="CG869" s="80"/>
      <c r="CH869" s="80"/>
      <c r="CI869" s="80"/>
      <c r="CJ869" s="80"/>
      <c r="CK869" s="80"/>
      <c r="CL869" s="80"/>
      <c r="CM869" s="80"/>
      <c r="CN869" s="80"/>
      <c r="CO869" s="80"/>
      <c r="CP869" s="80"/>
      <c r="CQ869" s="80"/>
      <c r="CR869" s="80"/>
      <c r="CS869" s="80"/>
      <c r="CT869" s="80"/>
      <c r="CU869" s="80"/>
      <c r="CV869" s="80"/>
      <c r="CW869" s="80"/>
      <c r="CX869" s="80"/>
      <c r="CY869" s="80"/>
      <c r="CZ869" s="80"/>
    </row>
    <row r="870" spans="1:104" ht="12.75" customHeight="1" x14ac:dyDescent="0.2">
      <c r="A870" s="80"/>
      <c r="B870" s="80"/>
      <c r="C870" s="80"/>
      <c r="D870" s="80"/>
      <c r="E870" s="92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  <c r="CB870" s="80"/>
      <c r="CC870" s="80"/>
      <c r="CD870" s="80"/>
      <c r="CE870" s="80"/>
      <c r="CF870" s="80"/>
      <c r="CG870" s="80"/>
      <c r="CH870" s="80"/>
      <c r="CI870" s="80"/>
      <c r="CJ870" s="80"/>
      <c r="CK870" s="80"/>
      <c r="CL870" s="80"/>
      <c r="CM870" s="80"/>
      <c r="CN870" s="80"/>
      <c r="CO870" s="80"/>
      <c r="CP870" s="80"/>
      <c r="CQ870" s="80"/>
      <c r="CR870" s="80"/>
      <c r="CS870" s="80"/>
      <c r="CT870" s="80"/>
      <c r="CU870" s="80"/>
      <c r="CV870" s="80"/>
      <c r="CW870" s="80"/>
      <c r="CX870" s="80"/>
      <c r="CY870" s="80"/>
      <c r="CZ870" s="80"/>
    </row>
    <row r="871" spans="1:104" ht="12.75" customHeight="1" x14ac:dyDescent="0.2">
      <c r="A871" s="80"/>
      <c r="B871" s="80"/>
      <c r="C871" s="80"/>
      <c r="D871" s="80"/>
      <c r="E871" s="92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  <c r="CB871" s="80"/>
      <c r="CC871" s="80"/>
      <c r="CD871" s="80"/>
      <c r="CE871" s="80"/>
      <c r="CF871" s="80"/>
      <c r="CG871" s="80"/>
      <c r="CH871" s="80"/>
      <c r="CI871" s="80"/>
      <c r="CJ871" s="80"/>
      <c r="CK871" s="80"/>
      <c r="CL871" s="80"/>
      <c r="CM871" s="80"/>
      <c r="CN871" s="80"/>
      <c r="CO871" s="80"/>
      <c r="CP871" s="80"/>
      <c r="CQ871" s="80"/>
      <c r="CR871" s="80"/>
      <c r="CS871" s="80"/>
      <c r="CT871" s="80"/>
      <c r="CU871" s="80"/>
      <c r="CV871" s="80"/>
      <c r="CW871" s="80"/>
      <c r="CX871" s="80"/>
      <c r="CY871" s="80"/>
      <c r="CZ871" s="80"/>
    </row>
    <row r="872" spans="1:104" ht="12.75" customHeight="1" x14ac:dyDescent="0.2">
      <c r="A872" s="80"/>
      <c r="B872" s="80"/>
      <c r="C872" s="80"/>
      <c r="D872" s="80"/>
      <c r="E872" s="92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  <c r="CB872" s="80"/>
      <c r="CC872" s="80"/>
      <c r="CD872" s="80"/>
      <c r="CE872" s="80"/>
      <c r="CF872" s="80"/>
      <c r="CG872" s="80"/>
      <c r="CH872" s="80"/>
      <c r="CI872" s="80"/>
      <c r="CJ872" s="80"/>
      <c r="CK872" s="80"/>
      <c r="CL872" s="80"/>
      <c r="CM872" s="80"/>
      <c r="CN872" s="80"/>
      <c r="CO872" s="80"/>
      <c r="CP872" s="80"/>
      <c r="CQ872" s="80"/>
      <c r="CR872" s="80"/>
      <c r="CS872" s="80"/>
      <c r="CT872" s="80"/>
      <c r="CU872" s="80"/>
      <c r="CV872" s="80"/>
      <c r="CW872" s="80"/>
      <c r="CX872" s="80"/>
      <c r="CY872" s="80"/>
      <c r="CZ872" s="80"/>
    </row>
    <row r="873" spans="1:104" ht="12.75" customHeight="1" x14ac:dyDescent="0.2">
      <c r="A873" s="80"/>
      <c r="B873" s="80"/>
      <c r="C873" s="80"/>
      <c r="D873" s="80"/>
      <c r="E873" s="92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  <c r="CB873" s="80"/>
      <c r="CC873" s="80"/>
      <c r="CD873" s="80"/>
      <c r="CE873" s="80"/>
      <c r="CF873" s="80"/>
      <c r="CG873" s="80"/>
      <c r="CH873" s="80"/>
      <c r="CI873" s="80"/>
      <c r="CJ873" s="80"/>
      <c r="CK873" s="80"/>
      <c r="CL873" s="80"/>
      <c r="CM873" s="80"/>
      <c r="CN873" s="80"/>
      <c r="CO873" s="80"/>
      <c r="CP873" s="80"/>
      <c r="CQ873" s="80"/>
      <c r="CR873" s="80"/>
      <c r="CS873" s="80"/>
      <c r="CT873" s="80"/>
      <c r="CU873" s="80"/>
      <c r="CV873" s="80"/>
      <c r="CW873" s="80"/>
      <c r="CX873" s="80"/>
      <c r="CY873" s="80"/>
      <c r="CZ873" s="80"/>
    </row>
    <row r="874" spans="1:104" ht="12.75" customHeight="1" x14ac:dyDescent="0.2">
      <c r="A874" s="80"/>
      <c r="B874" s="80"/>
      <c r="C874" s="80"/>
      <c r="D874" s="80"/>
      <c r="E874" s="92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  <c r="CB874" s="80"/>
      <c r="CC874" s="80"/>
      <c r="CD874" s="80"/>
      <c r="CE874" s="80"/>
      <c r="CF874" s="80"/>
      <c r="CG874" s="80"/>
      <c r="CH874" s="80"/>
      <c r="CI874" s="80"/>
      <c r="CJ874" s="80"/>
      <c r="CK874" s="80"/>
      <c r="CL874" s="80"/>
      <c r="CM874" s="80"/>
      <c r="CN874" s="80"/>
      <c r="CO874" s="80"/>
      <c r="CP874" s="80"/>
      <c r="CQ874" s="80"/>
      <c r="CR874" s="80"/>
      <c r="CS874" s="80"/>
      <c r="CT874" s="80"/>
      <c r="CU874" s="80"/>
      <c r="CV874" s="80"/>
      <c r="CW874" s="80"/>
      <c r="CX874" s="80"/>
      <c r="CY874" s="80"/>
      <c r="CZ874" s="80"/>
    </row>
    <row r="875" spans="1:104" ht="12.75" customHeight="1" x14ac:dyDescent="0.2">
      <c r="A875" s="80"/>
      <c r="B875" s="80"/>
      <c r="C875" s="80"/>
      <c r="D875" s="80"/>
      <c r="E875" s="92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  <c r="CB875" s="80"/>
      <c r="CC875" s="80"/>
      <c r="CD875" s="80"/>
      <c r="CE875" s="80"/>
      <c r="CF875" s="80"/>
      <c r="CG875" s="80"/>
      <c r="CH875" s="80"/>
      <c r="CI875" s="80"/>
      <c r="CJ875" s="80"/>
      <c r="CK875" s="80"/>
      <c r="CL875" s="80"/>
      <c r="CM875" s="80"/>
      <c r="CN875" s="80"/>
      <c r="CO875" s="80"/>
      <c r="CP875" s="80"/>
      <c r="CQ875" s="80"/>
      <c r="CR875" s="80"/>
      <c r="CS875" s="80"/>
      <c r="CT875" s="80"/>
      <c r="CU875" s="80"/>
      <c r="CV875" s="80"/>
      <c r="CW875" s="80"/>
      <c r="CX875" s="80"/>
      <c r="CY875" s="80"/>
      <c r="CZ875" s="80"/>
    </row>
    <row r="876" spans="1:104" ht="12.75" customHeight="1" x14ac:dyDescent="0.2">
      <c r="A876" s="80"/>
      <c r="B876" s="80"/>
      <c r="C876" s="80"/>
      <c r="D876" s="80"/>
      <c r="E876" s="92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  <c r="CB876" s="80"/>
      <c r="CC876" s="80"/>
      <c r="CD876" s="80"/>
      <c r="CE876" s="80"/>
      <c r="CF876" s="80"/>
      <c r="CG876" s="80"/>
      <c r="CH876" s="80"/>
      <c r="CI876" s="80"/>
      <c r="CJ876" s="80"/>
      <c r="CK876" s="80"/>
      <c r="CL876" s="80"/>
      <c r="CM876" s="80"/>
      <c r="CN876" s="80"/>
      <c r="CO876" s="80"/>
      <c r="CP876" s="80"/>
      <c r="CQ876" s="80"/>
      <c r="CR876" s="80"/>
      <c r="CS876" s="80"/>
      <c r="CT876" s="80"/>
      <c r="CU876" s="80"/>
      <c r="CV876" s="80"/>
      <c r="CW876" s="80"/>
      <c r="CX876" s="80"/>
      <c r="CY876" s="80"/>
      <c r="CZ876" s="80"/>
    </row>
    <row r="877" spans="1:104" ht="12.75" customHeight="1" x14ac:dyDescent="0.2">
      <c r="A877" s="80"/>
      <c r="B877" s="80"/>
      <c r="C877" s="80"/>
      <c r="D877" s="80"/>
      <c r="E877" s="92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  <c r="CB877" s="80"/>
      <c r="CC877" s="80"/>
      <c r="CD877" s="80"/>
      <c r="CE877" s="80"/>
      <c r="CF877" s="80"/>
      <c r="CG877" s="80"/>
      <c r="CH877" s="80"/>
      <c r="CI877" s="80"/>
      <c r="CJ877" s="80"/>
      <c r="CK877" s="80"/>
      <c r="CL877" s="80"/>
      <c r="CM877" s="80"/>
      <c r="CN877" s="80"/>
      <c r="CO877" s="80"/>
      <c r="CP877" s="80"/>
      <c r="CQ877" s="80"/>
      <c r="CR877" s="80"/>
      <c r="CS877" s="80"/>
      <c r="CT877" s="80"/>
      <c r="CU877" s="80"/>
      <c r="CV877" s="80"/>
      <c r="CW877" s="80"/>
      <c r="CX877" s="80"/>
      <c r="CY877" s="80"/>
      <c r="CZ877" s="80"/>
    </row>
    <row r="878" spans="1:104" ht="12.75" customHeight="1" x14ac:dyDescent="0.2">
      <c r="A878" s="80"/>
      <c r="B878" s="80"/>
      <c r="C878" s="80"/>
      <c r="D878" s="80"/>
      <c r="E878" s="92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  <c r="CB878" s="80"/>
      <c r="CC878" s="80"/>
      <c r="CD878" s="80"/>
      <c r="CE878" s="80"/>
      <c r="CF878" s="80"/>
      <c r="CG878" s="80"/>
      <c r="CH878" s="80"/>
      <c r="CI878" s="80"/>
      <c r="CJ878" s="80"/>
      <c r="CK878" s="80"/>
      <c r="CL878" s="80"/>
      <c r="CM878" s="80"/>
      <c r="CN878" s="80"/>
      <c r="CO878" s="80"/>
      <c r="CP878" s="80"/>
      <c r="CQ878" s="80"/>
      <c r="CR878" s="80"/>
      <c r="CS878" s="80"/>
      <c r="CT878" s="80"/>
      <c r="CU878" s="80"/>
      <c r="CV878" s="80"/>
      <c r="CW878" s="80"/>
      <c r="CX878" s="80"/>
      <c r="CY878" s="80"/>
      <c r="CZ878" s="80"/>
    </row>
    <row r="879" spans="1:104" ht="12.75" customHeight="1" x14ac:dyDescent="0.2">
      <c r="A879" s="80"/>
      <c r="B879" s="80"/>
      <c r="C879" s="80"/>
      <c r="D879" s="80"/>
      <c r="E879" s="92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  <c r="CB879" s="80"/>
      <c r="CC879" s="80"/>
      <c r="CD879" s="80"/>
      <c r="CE879" s="80"/>
      <c r="CF879" s="80"/>
      <c r="CG879" s="80"/>
      <c r="CH879" s="80"/>
      <c r="CI879" s="80"/>
      <c r="CJ879" s="80"/>
      <c r="CK879" s="80"/>
      <c r="CL879" s="80"/>
      <c r="CM879" s="80"/>
      <c r="CN879" s="80"/>
      <c r="CO879" s="80"/>
      <c r="CP879" s="80"/>
      <c r="CQ879" s="80"/>
      <c r="CR879" s="80"/>
      <c r="CS879" s="80"/>
      <c r="CT879" s="80"/>
      <c r="CU879" s="80"/>
      <c r="CV879" s="80"/>
      <c r="CW879" s="80"/>
      <c r="CX879" s="80"/>
      <c r="CY879" s="80"/>
      <c r="CZ879" s="80"/>
    </row>
    <row r="880" spans="1:104" ht="12.75" customHeight="1" x14ac:dyDescent="0.2">
      <c r="A880" s="80"/>
      <c r="B880" s="80"/>
      <c r="C880" s="80"/>
      <c r="D880" s="80"/>
      <c r="E880" s="92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  <c r="CB880" s="80"/>
      <c r="CC880" s="80"/>
      <c r="CD880" s="80"/>
      <c r="CE880" s="80"/>
      <c r="CF880" s="80"/>
      <c r="CG880" s="80"/>
      <c r="CH880" s="80"/>
      <c r="CI880" s="80"/>
      <c r="CJ880" s="80"/>
      <c r="CK880" s="80"/>
      <c r="CL880" s="80"/>
      <c r="CM880" s="80"/>
      <c r="CN880" s="80"/>
      <c r="CO880" s="80"/>
      <c r="CP880" s="80"/>
      <c r="CQ880" s="80"/>
      <c r="CR880" s="80"/>
      <c r="CS880" s="80"/>
      <c r="CT880" s="80"/>
      <c r="CU880" s="80"/>
      <c r="CV880" s="80"/>
      <c r="CW880" s="80"/>
      <c r="CX880" s="80"/>
      <c r="CY880" s="80"/>
      <c r="CZ880" s="80"/>
    </row>
    <row r="881" spans="1:104" ht="12.75" customHeight="1" x14ac:dyDescent="0.2">
      <c r="A881" s="80"/>
      <c r="B881" s="80"/>
      <c r="C881" s="80"/>
      <c r="D881" s="80"/>
      <c r="E881" s="92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  <c r="CB881" s="80"/>
      <c r="CC881" s="80"/>
      <c r="CD881" s="80"/>
      <c r="CE881" s="80"/>
      <c r="CF881" s="80"/>
      <c r="CG881" s="80"/>
      <c r="CH881" s="80"/>
      <c r="CI881" s="80"/>
      <c r="CJ881" s="80"/>
      <c r="CK881" s="80"/>
      <c r="CL881" s="80"/>
      <c r="CM881" s="80"/>
      <c r="CN881" s="80"/>
      <c r="CO881" s="80"/>
      <c r="CP881" s="80"/>
      <c r="CQ881" s="80"/>
      <c r="CR881" s="80"/>
      <c r="CS881" s="80"/>
      <c r="CT881" s="80"/>
      <c r="CU881" s="80"/>
      <c r="CV881" s="80"/>
      <c r="CW881" s="80"/>
      <c r="CX881" s="80"/>
      <c r="CY881" s="80"/>
      <c r="CZ881" s="80"/>
    </row>
    <row r="882" spans="1:104" ht="12.75" customHeight="1" x14ac:dyDescent="0.2">
      <c r="A882" s="80"/>
      <c r="B882" s="80"/>
      <c r="C882" s="80"/>
      <c r="D882" s="80"/>
      <c r="E882" s="92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  <c r="CB882" s="80"/>
      <c r="CC882" s="80"/>
      <c r="CD882" s="80"/>
      <c r="CE882" s="80"/>
      <c r="CF882" s="80"/>
      <c r="CG882" s="80"/>
      <c r="CH882" s="80"/>
      <c r="CI882" s="80"/>
      <c r="CJ882" s="80"/>
      <c r="CK882" s="80"/>
      <c r="CL882" s="80"/>
      <c r="CM882" s="80"/>
      <c r="CN882" s="80"/>
      <c r="CO882" s="80"/>
      <c r="CP882" s="80"/>
      <c r="CQ882" s="80"/>
      <c r="CR882" s="80"/>
      <c r="CS882" s="80"/>
      <c r="CT882" s="80"/>
      <c r="CU882" s="80"/>
      <c r="CV882" s="80"/>
      <c r="CW882" s="80"/>
      <c r="CX882" s="80"/>
      <c r="CY882" s="80"/>
      <c r="CZ882" s="80"/>
    </row>
    <row r="883" spans="1:104" ht="12.75" customHeight="1" x14ac:dyDescent="0.2">
      <c r="A883" s="80"/>
      <c r="B883" s="80"/>
      <c r="C883" s="80"/>
      <c r="D883" s="80"/>
      <c r="E883" s="92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  <c r="CB883" s="80"/>
      <c r="CC883" s="80"/>
      <c r="CD883" s="80"/>
      <c r="CE883" s="80"/>
      <c r="CF883" s="80"/>
      <c r="CG883" s="80"/>
      <c r="CH883" s="80"/>
      <c r="CI883" s="80"/>
      <c r="CJ883" s="80"/>
      <c r="CK883" s="80"/>
      <c r="CL883" s="80"/>
      <c r="CM883" s="80"/>
      <c r="CN883" s="80"/>
      <c r="CO883" s="80"/>
      <c r="CP883" s="80"/>
      <c r="CQ883" s="80"/>
      <c r="CR883" s="80"/>
      <c r="CS883" s="80"/>
      <c r="CT883" s="80"/>
      <c r="CU883" s="80"/>
      <c r="CV883" s="80"/>
      <c r="CW883" s="80"/>
      <c r="CX883" s="80"/>
      <c r="CY883" s="80"/>
      <c r="CZ883" s="80"/>
    </row>
    <row r="884" spans="1:104" ht="12.75" customHeight="1" x14ac:dyDescent="0.2">
      <c r="A884" s="80"/>
      <c r="B884" s="80"/>
      <c r="C884" s="80"/>
      <c r="D884" s="80"/>
      <c r="E884" s="92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  <c r="CB884" s="80"/>
      <c r="CC884" s="80"/>
      <c r="CD884" s="80"/>
      <c r="CE884" s="80"/>
      <c r="CF884" s="80"/>
      <c r="CG884" s="80"/>
      <c r="CH884" s="80"/>
      <c r="CI884" s="80"/>
      <c r="CJ884" s="80"/>
      <c r="CK884" s="80"/>
      <c r="CL884" s="80"/>
      <c r="CM884" s="80"/>
      <c r="CN884" s="80"/>
      <c r="CO884" s="80"/>
      <c r="CP884" s="80"/>
      <c r="CQ884" s="80"/>
      <c r="CR884" s="80"/>
      <c r="CS884" s="80"/>
      <c r="CT884" s="80"/>
      <c r="CU884" s="80"/>
      <c r="CV884" s="80"/>
      <c r="CW884" s="80"/>
      <c r="CX884" s="80"/>
      <c r="CY884" s="80"/>
      <c r="CZ884" s="80"/>
    </row>
    <row r="885" spans="1:104" ht="12.75" customHeight="1" x14ac:dyDescent="0.2">
      <c r="A885" s="80"/>
      <c r="B885" s="80"/>
      <c r="C885" s="80"/>
      <c r="D885" s="80"/>
      <c r="E885" s="92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  <c r="CB885" s="80"/>
      <c r="CC885" s="80"/>
      <c r="CD885" s="80"/>
      <c r="CE885" s="80"/>
      <c r="CF885" s="80"/>
      <c r="CG885" s="80"/>
      <c r="CH885" s="80"/>
      <c r="CI885" s="80"/>
      <c r="CJ885" s="80"/>
      <c r="CK885" s="80"/>
      <c r="CL885" s="80"/>
      <c r="CM885" s="80"/>
      <c r="CN885" s="80"/>
      <c r="CO885" s="80"/>
      <c r="CP885" s="80"/>
      <c r="CQ885" s="80"/>
      <c r="CR885" s="80"/>
      <c r="CS885" s="80"/>
      <c r="CT885" s="80"/>
      <c r="CU885" s="80"/>
      <c r="CV885" s="80"/>
      <c r="CW885" s="80"/>
      <c r="CX885" s="80"/>
      <c r="CY885" s="80"/>
      <c r="CZ885" s="80"/>
    </row>
    <row r="886" spans="1:104" ht="12.75" customHeight="1" x14ac:dyDescent="0.2">
      <c r="A886" s="80"/>
      <c r="B886" s="80"/>
      <c r="C886" s="80"/>
      <c r="D886" s="80"/>
      <c r="E886" s="92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  <c r="CB886" s="80"/>
      <c r="CC886" s="80"/>
      <c r="CD886" s="80"/>
      <c r="CE886" s="80"/>
      <c r="CF886" s="80"/>
      <c r="CG886" s="80"/>
      <c r="CH886" s="80"/>
      <c r="CI886" s="80"/>
      <c r="CJ886" s="80"/>
      <c r="CK886" s="80"/>
      <c r="CL886" s="80"/>
      <c r="CM886" s="80"/>
      <c r="CN886" s="80"/>
      <c r="CO886" s="80"/>
      <c r="CP886" s="80"/>
      <c r="CQ886" s="80"/>
      <c r="CR886" s="80"/>
      <c r="CS886" s="80"/>
      <c r="CT886" s="80"/>
      <c r="CU886" s="80"/>
      <c r="CV886" s="80"/>
      <c r="CW886" s="80"/>
      <c r="CX886" s="80"/>
      <c r="CY886" s="80"/>
      <c r="CZ886" s="80"/>
    </row>
    <row r="887" spans="1:104" ht="12.75" customHeight="1" x14ac:dyDescent="0.2">
      <c r="A887" s="80"/>
      <c r="B887" s="80"/>
      <c r="C887" s="80"/>
      <c r="D887" s="80"/>
      <c r="E887" s="92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  <c r="CB887" s="80"/>
      <c r="CC887" s="80"/>
      <c r="CD887" s="80"/>
      <c r="CE887" s="80"/>
      <c r="CF887" s="80"/>
      <c r="CG887" s="80"/>
      <c r="CH887" s="80"/>
      <c r="CI887" s="80"/>
      <c r="CJ887" s="80"/>
      <c r="CK887" s="80"/>
      <c r="CL887" s="80"/>
      <c r="CM887" s="80"/>
      <c r="CN887" s="80"/>
      <c r="CO887" s="80"/>
      <c r="CP887" s="80"/>
      <c r="CQ887" s="80"/>
      <c r="CR887" s="80"/>
      <c r="CS887" s="80"/>
      <c r="CT887" s="80"/>
      <c r="CU887" s="80"/>
      <c r="CV887" s="80"/>
      <c r="CW887" s="80"/>
      <c r="CX887" s="80"/>
      <c r="CY887" s="80"/>
      <c r="CZ887" s="80"/>
    </row>
    <row r="888" spans="1:104" ht="12.75" customHeight="1" x14ac:dyDescent="0.2">
      <c r="A888" s="80"/>
      <c r="B888" s="80"/>
      <c r="C888" s="80"/>
      <c r="D888" s="80"/>
      <c r="E888" s="92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  <c r="CB888" s="80"/>
      <c r="CC888" s="80"/>
      <c r="CD888" s="80"/>
      <c r="CE888" s="80"/>
      <c r="CF888" s="80"/>
      <c r="CG888" s="80"/>
      <c r="CH888" s="80"/>
      <c r="CI888" s="80"/>
      <c r="CJ888" s="80"/>
      <c r="CK888" s="80"/>
      <c r="CL888" s="80"/>
      <c r="CM888" s="80"/>
      <c r="CN888" s="80"/>
      <c r="CO888" s="80"/>
      <c r="CP888" s="80"/>
      <c r="CQ888" s="80"/>
      <c r="CR888" s="80"/>
      <c r="CS888" s="80"/>
      <c r="CT888" s="80"/>
      <c r="CU888" s="80"/>
      <c r="CV888" s="80"/>
      <c r="CW888" s="80"/>
      <c r="CX888" s="80"/>
      <c r="CY888" s="80"/>
      <c r="CZ888" s="80"/>
    </row>
    <row r="889" spans="1:104" ht="12.75" customHeight="1" x14ac:dyDescent="0.2">
      <c r="A889" s="80"/>
      <c r="B889" s="80"/>
      <c r="C889" s="80"/>
      <c r="D889" s="80"/>
      <c r="E889" s="92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  <c r="CB889" s="80"/>
      <c r="CC889" s="80"/>
      <c r="CD889" s="80"/>
      <c r="CE889" s="80"/>
      <c r="CF889" s="80"/>
      <c r="CG889" s="80"/>
      <c r="CH889" s="80"/>
      <c r="CI889" s="80"/>
      <c r="CJ889" s="80"/>
      <c r="CK889" s="80"/>
      <c r="CL889" s="80"/>
      <c r="CM889" s="80"/>
      <c r="CN889" s="80"/>
      <c r="CO889" s="80"/>
      <c r="CP889" s="80"/>
      <c r="CQ889" s="80"/>
      <c r="CR889" s="80"/>
      <c r="CS889" s="80"/>
      <c r="CT889" s="80"/>
      <c r="CU889" s="80"/>
      <c r="CV889" s="80"/>
      <c r="CW889" s="80"/>
      <c r="CX889" s="80"/>
      <c r="CY889" s="80"/>
      <c r="CZ889" s="80"/>
    </row>
    <row r="890" spans="1:104" ht="12.75" customHeight="1" x14ac:dyDescent="0.2">
      <c r="A890" s="80"/>
      <c r="B890" s="80"/>
      <c r="C890" s="80"/>
      <c r="D890" s="80"/>
      <c r="E890" s="92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  <c r="CB890" s="80"/>
      <c r="CC890" s="80"/>
      <c r="CD890" s="80"/>
      <c r="CE890" s="80"/>
      <c r="CF890" s="80"/>
      <c r="CG890" s="80"/>
      <c r="CH890" s="80"/>
      <c r="CI890" s="80"/>
      <c r="CJ890" s="80"/>
      <c r="CK890" s="80"/>
      <c r="CL890" s="80"/>
      <c r="CM890" s="80"/>
      <c r="CN890" s="80"/>
      <c r="CO890" s="80"/>
      <c r="CP890" s="80"/>
      <c r="CQ890" s="80"/>
      <c r="CR890" s="80"/>
      <c r="CS890" s="80"/>
      <c r="CT890" s="80"/>
      <c r="CU890" s="80"/>
      <c r="CV890" s="80"/>
      <c r="CW890" s="80"/>
      <c r="CX890" s="80"/>
      <c r="CY890" s="80"/>
      <c r="CZ890" s="80"/>
    </row>
    <row r="891" spans="1:104" ht="12.75" customHeight="1" x14ac:dyDescent="0.2">
      <c r="A891" s="80"/>
      <c r="B891" s="80"/>
      <c r="C891" s="80"/>
      <c r="D891" s="80"/>
      <c r="E891" s="92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  <c r="CB891" s="80"/>
      <c r="CC891" s="80"/>
      <c r="CD891" s="80"/>
      <c r="CE891" s="80"/>
      <c r="CF891" s="80"/>
      <c r="CG891" s="80"/>
      <c r="CH891" s="80"/>
      <c r="CI891" s="80"/>
      <c r="CJ891" s="80"/>
      <c r="CK891" s="80"/>
      <c r="CL891" s="80"/>
      <c r="CM891" s="80"/>
      <c r="CN891" s="80"/>
      <c r="CO891" s="80"/>
      <c r="CP891" s="80"/>
      <c r="CQ891" s="80"/>
      <c r="CR891" s="80"/>
      <c r="CS891" s="80"/>
      <c r="CT891" s="80"/>
      <c r="CU891" s="80"/>
      <c r="CV891" s="80"/>
      <c r="CW891" s="80"/>
      <c r="CX891" s="80"/>
      <c r="CY891" s="80"/>
      <c r="CZ891" s="80"/>
    </row>
    <row r="892" spans="1:104" ht="12.75" customHeight="1" x14ac:dyDescent="0.2">
      <c r="A892" s="80"/>
      <c r="B892" s="80"/>
      <c r="C892" s="80"/>
      <c r="D892" s="80"/>
      <c r="E892" s="92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  <c r="CB892" s="80"/>
      <c r="CC892" s="80"/>
      <c r="CD892" s="80"/>
      <c r="CE892" s="80"/>
      <c r="CF892" s="80"/>
      <c r="CG892" s="80"/>
      <c r="CH892" s="80"/>
      <c r="CI892" s="80"/>
      <c r="CJ892" s="80"/>
      <c r="CK892" s="80"/>
      <c r="CL892" s="80"/>
      <c r="CM892" s="80"/>
      <c r="CN892" s="80"/>
      <c r="CO892" s="80"/>
      <c r="CP892" s="80"/>
      <c r="CQ892" s="80"/>
      <c r="CR892" s="80"/>
      <c r="CS892" s="80"/>
      <c r="CT892" s="80"/>
      <c r="CU892" s="80"/>
      <c r="CV892" s="80"/>
      <c r="CW892" s="80"/>
      <c r="CX892" s="80"/>
      <c r="CY892" s="80"/>
      <c r="CZ892" s="80"/>
    </row>
    <row r="893" spans="1:104" ht="12.75" customHeight="1" x14ac:dyDescent="0.2">
      <c r="A893" s="80"/>
      <c r="B893" s="80"/>
      <c r="C893" s="80"/>
      <c r="D893" s="80"/>
      <c r="E893" s="92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  <c r="CB893" s="80"/>
      <c r="CC893" s="80"/>
      <c r="CD893" s="80"/>
      <c r="CE893" s="80"/>
      <c r="CF893" s="80"/>
      <c r="CG893" s="80"/>
      <c r="CH893" s="80"/>
      <c r="CI893" s="80"/>
      <c r="CJ893" s="80"/>
      <c r="CK893" s="80"/>
      <c r="CL893" s="80"/>
      <c r="CM893" s="80"/>
      <c r="CN893" s="80"/>
      <c r="CO893" s="80"/>
      <c r="CP893" s="80"/>
      <c r="CQ893" s="80"/>
      <c r="CR893" s="80"/>
      <c r="CS893" s="80"/>
      <c r="CT893" s="80"/>
      <c r="CU893" s="80"/>
      <c r="CV893" s="80"/>
      <c r="CW893" s="80"/>
      <c r="CX893" s="80"/>
      <c r="CY893" s="80"/>
      <c r="CZ893" s="80"/>
    </row>
    <row r="894" spans="1:104" ht="12.75" customHeight="1" x14ac:dyDescent="0.2">
      <c r="A894" s="80"/>
      <c r="B894" s="80"/>
      <c r="C894" s="80"/>
      <c r="D894" s="80"/>
      <c r="E894" s="92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  <c r="CB894" s="80"/>
      <c r="CC894" s="80"/>
      <c r="CD894" s="80"/>
      <c r="CE894" s="80"/>
      <c r="CF894" s="80"/>
      <c r="CG894" s="80"/>
      <c r="CH894" s="80"/>
      <c r="CI894" s="80"/>
      <c r="CJ894" s="80"/>
      <c r="CK894" s="80"/>
      <c r="CL894" s="80"/>
      <c r="CM894" s="80"/>
      <c r="CN894" s="80"/>
      <c r="CO894" s="80"/>
      <c r="CP894" s="80"/>
      <c r="CQ894" s="80"/>
      <c r="CR894" s="80"/>
      <c r="CS894" s="80"/>
      <c r="CT894" s="80"/>
      <c r="CU894" s="80"/>
      <c r="CV894" s="80"/>
      <c r="CW894" s="80"/>
      <c r="CX894" s="80"/>
      <c r="CY894" s="80"/>
      <c r="CZ894" s="80"/>
    </row>
    <row r="895" spans="1:104" ht="12.75" customHeight="1" x14ac:dyDescent="0.2">
      <c r="A895" s="80"/>
      <c r="B895" s="80"/>
      <c r="C895" s="80"/>
      <c r="D895" s="80"/>
      <c r="E895" s="92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  <c r="CB895" s="80"/>
      <c r="CC895" s="80"/>
      <c r="CD895" s="80"/>
      <c r="CE895" s="80"/>
      <c r="CF895" s="80"/>
      <c r="CG895" s="80"/>
      <c r="CH895" s="80"/>
      <c r="CI895" s="80"/>
      <c r="CJ895" s="80"/>
      <c r="CK895" s="80"/>
      <c r="CL895" s="80"/>
      <c r="CM895" s="80"/>
      <c r="CN895" s="80"/>
      <c r="CO895" s="80"/>
      <c r="CP895" s="80"/>
      <c r="CQ895" s="80"/>
      <c r="CR895" s="80"/>
      <c r="CS895" s="80"/>
      <c r="CT895" s="80"/>
      <c r="CU895" s="80"/>
      <c r="CV895" s="80"/>
      <c r="CW895" s="80"/>
      <c r="CX895" s="80"/>
      <c r="CY895" s="80"/>
      <c r="CZ895" s="80"/>
    </row>
    <row r="896" spans="1:104" ht="12.75" customHeight="1" x14ac:dyDescent="0.2">
      <c r="A896" s="80"/>
      <c r="B896" s="80"/>
      <c r="C896" s="80"/>
      <c r="D896" s="80"/>
      <c r="E896" s="92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  <c r="CB896" s="80"/>
      <c r="CC896" s="80"/>
      <c r="CD896" s="80"/>
      <c r="CE896" s="80"/>
      <c r="CF896" s="80"/>
      <c r="CG896" s="80"/>
      <c r="CH896" s="80"/>
      <c r="CI896" s="80"/>
      <c r="CJ896" s="80"/>
      <c r="CK896" s="80"/>
      <c r="CL896" s="80"/>
      <c r="CM896" s="80"/>
      <c r="CN896" s="80"/>
      <c r="CO896" s="80"/>
      <c r="CP896" s="80"/>
      <c r="CQ896" s="80"/>
      <c r="CR896" s="80"/>
      <c r="CS896" s="80"/>
      <c r="CT896" s="80"/>
      <c r="CU896" s="80"/>
      <c r="CV896" s="80"/>
      <c r="CW896" s="80"/>
      <c r="CX896" s="80"/>
      <c r="CY896" s="80"/>
      <c r="CZ896" s="80"/>
    </row>
    <row r="897" spans="1:104" ht="12.75" customHeight="1" x14ac:dyDescent="0.2">
      <c r="A897" s="80"/>
      <c r="B897" s="80"/>
      <c r="C897" s="80"/>
      <c r="D897" s="80"/>
      <c r="E897" s="92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  <c r="CB897" s="80"/>
      <c r="CC897" s="80"/>
      <c r="CD897" s="80"/>
      <c r="CE897" s="80"/>
      <c r="CF897" s="80"/>
      <c r="CG897" s="80"/>
      <c r="CH897" s="80"/>
      <c r="CI897" s="80"/>
      <c r="CJ897" s="80"/>
      <c r="CK897" s="80"/>
      <c r="CL897" s="80"/>
      <c r="CM897" s="80"/>
      <c r="CN897" s="80"/>
      <c r="CO897" s="80"/>
      <c r="CP897" s="80"/>
      <c r="CQ897" s="80"/>
      <c r="CR897" s="80"/>
      <c r="CS897" s="80"/>
      <c r="CT897" s="80"/>
      <c r="CU897" s="80"/>
      <c r="CV897" s="80"/>
      <c r="CW897" s="80"/>
      <c r="CX897" s="80"/>
      <c r="CY897" s="80"/>
      <c r="CZ897" s="80"/>
    </row>
    <row r="898" spans="1:104" ht="12.75" customHeight="1" x14ac:dyDescent="0.2">
      <c r="A898" s="80"/>
      <c r="B898" s="80"/>
      <c r="C898" s="80"/>
      <c r="D898" s="80"/>
      <c r="E898" s="92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  <c r="CB898" s="80"/>
      <c r="CC898" s="80"/>
      <c r="CD898" s="80"/>
      <c r="CE898" s="80"/>
      <c r="CF898" s="80"/>
      <c r="CG898" s="80"/>
      <c r="CH898" s="80"/>
      <c r="CI898" s="80"/>
      <c r="CJ898" s="80"/>
      <c r="CK898" s="80"/>
      <c r="CL898" s="80"/>
      <c r="CM898" s="80"/>
      <c r="CN898" s="80"/>
      <c r="CO898" s="80"/>
      <c r="CP898" s="80"/>
      <c r="CQ898" s="80"/>
      <c r="CR898" s="80"/>
      <c r="CS898" s="80"/>
      <c r="CT898" s="80"/>
      <c r="CU898" s="80"/>
      <c r="CV898" s="80"/>
      <c r="CW898" s="80"/>
      <c r="CX898" s="80"/>
      <c r="CY898" s="80"/>
      <c r="CZ898" s="80"/>
    </row>
    <row r="899" spans="1:104" ht="12.75" customHeight="1" x14ac:dyDescent="0.2">
      <c r="A899" s="80"/>
      <c r="B899" s="80"/>
      <c r="C899" s="80"/>
      <c r="D899" s="80"/>
      <c r="E899" s="92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  <c r="CB899" s="80"/>
      <c r="CC899" s="80"/>
      <c r="CD899" s="80"/>
      <c r="CE899" s="80"/>
      <c r="CF899" s="80"/>
      <c r="CG899" s="80"/>
      <c r="CH899" s="80"/>
      <c r="CI899" s="80"/>
      <c r="CJ899" s="80"/>
      <c r="CK899" s="80"/>
      <c r="CL899" s="80"/>
      <c r="CM899" s="80"/>
      <c r="CN899" s="80"/>
      <c r="CO899" s="80"/>
      <c r="CP899" s="80"/>
      <c r="CQ899" s="80"/>
      <c r="CR899" s="80"/>
      <c r="CS899" s="80"/>
      <c r="CT899" s="80"/>
      <c r="CU899" s="80"/>
      <c r="CV899" s="80"/>
      <c r="CW899" s="80"/>
      <c r="CX899" s="80"/>
      <c r="CY899" s="80"/>
      <c r="CZ899" s="80"/>
    </row>
    <row r="900" spans="1:104" ht="12.75" customHeight="1" x14ac:dyDescent="0.2">
      <c r="A900" s="80"/>
      <c r="B900" s="80"/>
      <c r="C900" s="80"/>
      <c r="D900" s="80"/>
      <c r="E900" s="92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  <c r="CB900" s="80"/>
      <c r="CC900" s="80"/>
      <c r="CD900" s="80"/>
      <c r="CE900" s="80"/>
      <c r="CF900" s="80"/>
      <c r="CG900" s="80"/>
      <c r="CH900" s="80"/>
      <c r="CI900" s="80"/>
      <c r="CJ900" s="80"/>
      <c r="CK900" s="80"/>
      <c r="CL900" s="80"/>
      <c r="CM900" s="80"/>
      <c r="CN900" s="80"/>
      <c r="CO900" s="80"/>
      <c r="CP900" s="80"/>
      <c r="CQ900" s="80"/>
      <c r="CR900" s="80"/>
      <c r="CS900" s="80"/>
      <c r="CT900" s="80"/>
      <c r="CU900" s="80"/>
      <c r="CV900" s="80"/>
      <c r="CW900" s="80"/>
      <c r="CX900" s="80"/>
      <c r="CY900" s="80"/>
      <c r="CZ900" s="80"/>
    </row>
    <row r="901" spans="1:104" ht="12.75" customHeight="1" x14ac:dyDescent="0.2">
      <c r="A901" s="80"/>
      <c r="B901" s="80"/>
      <c r="C901" s="80"/>
      <c r="D901" s="80"/>
      <c r="E901" s="92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  <c r="CB901" s="80"/>
      <c r="CC901" s="80"/>
      <c r="CD901" s="80"/>
      <c r="CE901" s="80"/>
      <c r="CF901" s="80"/>
      <c r="CG901" s="80"/>
      <c r="CH901" s="80"/>
      <c r="CI901" s="80"/>
      <c r="CJ901" s="80"/>
      <c r="CK901" s="80"/>
      <c r="CL901" s="80"/>
      <c r="CM901" s="80"/>
      <c r="CN901" s="80"/>
      <c r="CO901" s="80"/>
      <c r="CP901" s="80"/>
      <c r="CQ901" s="80"/>
      <c r="CR901" s="80"/>
      <c r="CS901" s="80"/>
      <c r="CT901" s="80"/>
      <c r="CU901" s="80"/>
      <c r="CV901" s="80"/>
      <c r="CW901" s="80"/>
      <c r="CX901" s="80"/>
      <c r="CY901" s="80"/>
      <c r="CZ901" s="80"/>
    </row>
    <row r="902" spans="1:104" ht="12.75" customHeight="1" x14ac:dyDescent="0.2">
      <c r="A902" s="80"/>
      <c r="B902" s="80"/>
      <c r="C902" s="80"/>
      <c r="D902" s="80"/>
      <c r="E902" s="92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  <c r="CB902" s="80"/>
      <c r="CC902" s="80"/>
      <c r="CD902" s="80"/>
      <c r="CE902" s="80"/>
      <c r="CF902" s="80"/>
      <c r="CG902" s="80"/>
      <c r="CH902" s="80"/>
      <c r="CI902" s="80"/>
      <c r="CJ902" s="80"/>
      <c r="CK902" s="80"/>
      <c r="CL902" s="80"/>
      <c r="CM902" s="80"/>
      <c r="CN902" s="80"/>
      <c r="CO902" s="80"/>
      <c r="CP902" s="80"/>
      <c r="CQ902" s="80"/>
      <c r="CR902" s="80"/>
      <c r="CS902" s="80"/>
      <c r="CT902" s="80"/>
      <c r="CU902" s="80"/>
      <c r="CV902" s="80"/>
      <c r="CW902" s="80"/>
      <c r="CX902" s="80"/>
      <c r="CY902" s="80"/>
      <c r="CZ902" s="80"/>
    </row>
    <row r="903" spans="1:104" ht="12.75" customHeight="1" x14ac:dyDescent="0.2">
      <c r="A903" s="80"/>
      <c r="B903" s="80"/>
      <c r="C903" s="80"/>
      <c r="D903" s="80"/>
      <c r="E903" s="92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  <c r="CB903" s="80"/>
      <c r="CC903" s="80"/>
      <c r="CD903" s="80"/>
      <c r="CE903" s="80"/>
      <c r="CF903" s="80"/>
      <c r="CG903" s="80"/>
      <c r="CH903" s="80"/>
      <c r="CI903" s="80"/>
      <c r="CJ903" s="80"/>
      <c r="CK903" s="80"/>
      <c r="CL903" s="80"/>
      <c r="CM903" s="80"/>
      <c r="CN903" s="80"/>
      <c r="CO903" s="80"/>
      <c r="CP903" s="80"/>
      <c r="CQ903" s="80"/>
      <c r="CR903" s="80"/>
      <c r="CS903" s="80"/>
      <c r="CT903" s="80"/>
      <c r="CU903" s="80"/>
      <c r="CV903" s="80"/>
      <c r="CW903" s="80"/>
      <c r="CX903" s="80"/>
      <c r="CY903" s="80"/>
      <c r="CZ903" s="80"/>
    </row>
    <row r="904" spans="1:104" ht="12.75" customHeight="1" x14ac:dyDescent="0.2">
      <c r="A904" s="80"/>
      <c r="B904" s="80"/>
      <c r="C904" s="80"/>
      <c r="D904" s="80"/>
      <c r="E904" s="92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  <c r="CB904" s="80"/>
      <c r="CC904" s="80"/>
      <c r="CD904" s="80"/>
      <c r="CE904" s="80"/>
      <c r="CF904" s="80"/>
      <c r="CG904" s="80"/>
      <c r="CH904" s="80"/>
      <c r="CI904" s="80"/>
      <c r="CJ904" s="80"/>
      <c r="CK904" s="80"/>
      <c r="CL904" s="80"/>
      <c r="CM904" s="80"/>
      <c r="CN904" s="80"/>
      <c r="CO904" s="80"/>
      <c r="CP904" s="80"/>
      <c r="CQ904" s="80"/>
      <c r="CR904" s="80"/>
      <c r="CS904" s="80"/>
      <c r="CT904" s="80"/>
      <c r="CU904" s="80"/>
      <c r="CV904" s="80"/>
      <c r="CW904" s="80"/>
      <c r="CX904" s="80"/>
      <c r="CY904" s="80"/>
      <c r="CZ904" s="80"/>
    </row>
    <row r="905" spans="1:104" ht="12.75" customHeight="1" x14ac:dyDescent="0.2">
      <c r="A905" s="80"/>
      <c r="B905" s="80"/>
      <c r="C905" s="80"/>
      <c r="D905" s="80"/>
      <c r="E905" s="92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  <c r="CB905" s="80"/>
      <c r="CC905" s="80"/>
      <c r="CD905" s="80"/>
      <c r="CE905" s="80"/>
      <c r="CF905" s="80"/>
      <c r="CG905" s="80"/>
      <c r="CH905" s="80"/>
      <c r="CI905" s="80"/>
      <c r="CJ905" s="80"/>
      <c r="CK905" s="80"/>
      <c r="CL905" s="80"/>
      <c r="CM905" s="80"/>
      <c r="CN905" s="80"/>
      <c r="CO905" s="80"/>
      <c r="CP905" s="80"/>
      <c r="CQ905" s="80"/>
      <c r="CR905" s="80"/>
      <c r="CS905" s="80"/>
      <c r="CT905" s="80"/>
      <c r="CU905" s="80"/>
      <c r="CV905" s="80"/>
      <c r="CW905" s="80"/>
      <c r="CX905" s="80"/>
      <c r="CY905" s="80"/>
      <c r="CZ905" s="80"/>
    </row>
    <row r="906" spans="1:104" ht="12.75" customHeight="1" x14ac:dyDescent="0.2">
      <c r="A906" s="80"/>
      <c r="B906" s="80"/>
      <c r="C906" s="80"/>
      <c r="D906" s="80"/>
      <c r="E906" s="92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  <c r="CB906" s="80"/>
      <c r="CC906" s="80"/>
      <c r="CD906" s="80"/>
      <c r="CE906" s="80"/>
      <c r="CF906" s="80"/>
      <c r="CG906" s="80"/>
      <c r="CH906" s="80"/>
      <c r="CI906" s="80"/>
      <c r="CJ906" s="80"/>
      <c r="CK906" s="80"/>
      <c r="CL906" s="80"/>
      <c r="CM906" s="80"/>
      <c r="CN906" s="80"/>
      <c r="CO906" s="80"/>
      <c r="CP906" s="80"/>
      <c r="CQ906" s="80"/>
      <c r="CR906" s="80"/>
      <c r="CS906" s="80"/>
      <c r="CT906" s="80"/>
      <c r="CU906" s="80"/>
      <c r="CV906" s="80"/>
      <c r="CW906" s="80"/>
      <c r="CX906" s="80"/>
      <c r="CY906" s="80"/>
      <c r="CZ906" s="80"/>
    </row>
    <row r="907" spans="1:104" ht="12.75" customHeight="1" x14ac:dyDescent="0.2">
      <c r="A907" s="80"/>
      <c r="B907" s="80"/>
      <c r="C907" s="80"/>
      <c r="D907" s="80"/>
      <c r="E907" s="92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  <c r="CB907" s="80"/>
      <c r="CC907" s="80"/>
      <c r="CD907" s="80"/>
      <c r="CE907" s="80"/>
      <c r="CF907" s="80"/>
      <c r="CG907" s="80"/>
      <c r="CH907" s="80"/>
      <c r="CI907" s="80"/>
      <c r="CJ907" s="80"/>
      <c r="CK907" s="80"/>
      <c r="CL907" s="80"/>
      <c r="CM907" s="80"/>
      <c r="CN907" s="80"/>
      <c r="CO907" s="80"/>
      <c r="CP907" s="80"/>
      <c r="CQ907" s="80"/>
      <c r="CR907" s="80"/>
      <c r="CS907" s="80"/>
      <c r="CT907" s="80"/>
      <c r="CU907" s="80"/>
      <c r="CV907" s="80"/>
      <c r="CW907" s="80"/>
      <c r="CX907" s="80"/>
      <c r="CY907" s="80"/>
      <c r="CZ907" s="80"/>
    </row>
    <row r="908" spans="1:104" ht="12.75" customHeight="1" x14ac:dyDescent="0.2">
      <c r="A908" s="80"/>
      <c r="B908" s="80"/>
      <c r="C908" s="80"/>
      <c r="D908" s="80"/>
      <c r="E908" s="92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  <c r="CB908" s="80"/>
      <c r="CC908" s="80"/>
      <c r="CD908" s="80"/>
      <c r="CE908" s="80"/>
      <c r="CF908" s="80"/>
      <c r="CG908" s="80"/>
      <c r="CH908" s="80"/>
      <c r="CI908" s="80"/>
      <c r="CJ908" s="80"/>
      <c r="CK908" s="80"/>
      <c r="CL908" s="80"/>
      <c r="CM908" s="80"/>
      <c r="CN908" s="80"/>
      <c r="CO908" s="80"/>
      <c r="CP908" s="80"/>
      <c r="CQ908" s="80"/>
      <c r="CR908" s="80"/>
      <c r="CS908" s="80"/>
      <c r="CT908" s="80"/>
      <c r="CU908" s="80"/>
      <c r="CV908" s="80"/>
      <c r="CW908" s="80"/>
      <c r="CX908" s="80"/>
      <c r="CY908" s="80"/>
      <c r="CZ908" s="80"/>
    </row>
    <row r="909" spans="1:104" ht="12.75" customHeight="1" x14ac:dyDescent="0.2">
      <c r="A909" s="80"/>
      <c r="B909" s="80"/>
      <c r="C909" s="80"/>
      <c r="D909" s="80"/>
      <c r="E909" s="92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  <c r="CB909" s="80"/>
      <c r="CC909" s="80"/>
      <c r="CD909" s="80"/>
      <c r="CE909" s="80"/>
      <c r="CF909" s="80"/>
      <c r="CG909" s="80"/>
      <c r="CH909" s="80"/>
      <c r="CI909" s="80"/>
      <c r="CJ909" s="80"/>
      <c r="CK909" s="80"/>
      <c r="CL909" s="80"/>
      <c r="CM909" s="80"/>
      <c r="CN909" s="80"/>
      <c r="CO909" s="80"/>
      <c r="CP909" s="80"/>
      <c r="CQ909" s="80"/>
      <c r="CR909" s="80"/>
      <c r="CS909" s="80"/>
      <c r="CT909" s="80"/>
      <c r="CU909" s="80"/>
      <c r="CV909" s="80"/>
      <c r="CW909" s="80"/>
      <c r="CX909" s="80"/>
      <c r="CY909" s="80"/>
      <c r="CZ909" s="80"/>
    </row>
    <row r="910" spans="1:104" ht="12.75" customHeight="1" x14ac:dyDescent="0.2">
      <c r="A910" s="80"/>
      <c r="B910" s="80"/>
      <c r="C910" s="80"/>
      <c r="D910" s="80"/>
      <c r="E910" s="92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  <c r="CB910" s="80"/>
      <c r="CC910" s="80"/>
      <c r="CD910" s="80"/>
      <c r="CE910" s="80"/>
      <c r="CF910" s="80"/>
      <c r="CG910" s="80"/>
      <c r="CH910" s="80"/>
      <c r="CI910" s="80"/>
      <c r="CJ910" s="80"/>
      <c r="CK910" s="80"/>
      <c r="CL910" s="80"/>
      <c r="CM910" s="80"/>
      <c r="CN910" s="80"/>
      <c r="CO910" s="80"/>
      <c r="CP910" s="80"/>
      <c r="CQ910" s="80"/>
      <c r="CR910" s="80"/>
      <c r="CS910" s="80"/>
      <c r="CT910" s="80"/>
      <c r="CU910" s="80"/>
      <c r="CV910" s="80"/>
      <c r="CW910" s="80"/>
      <c r="CX910" s="80"/>
      <c r="CY910" s="80"/>
      <c r="CZ910" s="80"/>
    </row>
    <row r="911" spans="1:104" ht="12.75" customHeight="1" x14ac:dyDescent="0.2">
      <c r="A911" s="80"/>
      <c r="B911" s="80"/>
      <c r="C911" s="80"/>
      <c r="D911" s="80"/>
      <c r="E911" s="92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  <c r="CB911" s="80"/>
      <c r="CC911" s="80"/>
      <c r="CD911" s="80"/>
      <c r="CE911" s="80"/>
      <c r="CF911" s="80"/>
      <c r="CG911" s="80"/>
      <c r="CH911" s="80"/>
      <c r="CI911" s="80"/>
      <c r="CJ911" s="80"/>
      <c r="CK911" s="80"/>
      <c r="CL911" s="80"/>
      <c r="CM911" s="80"/>
      <c r="CN911" s="80"/>
      <c r="CO911" s="80"/>
      <c r="CP911" s="80"/>
      <c r="CQ911" s="80"/>
      <c r="CR911" s="80"/>
      <c r="CS911" s="80"/>
      <c r="CT911" s="80"/>
      <c r="CU911" s="80"/>
      <c r="CV911" s="80"/>
      <c r="CW911" s="80"/>
      <c r="CX911" s="80"/>
      <c r="CY911" s="80"/>
      <c r="CZ911" s="80"/>
    </row>
    <row r="912" spans="1:104" ht="12.75" customHeight="1" x14ac:dyDescent="0.2">
      <c r="A912" s="80"/>
      <c r="B912" s="80"/>
      <c r="C912" s="80"/>
      <c r="D912" s="80"/>
      <c r="E912" s="92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  <c r="CB912" s="80"/>
      <c r="CC912" s="80"/>
      <c r="CD912" s="80"/>
      <c r="CE912" s="80"/>
      <c r="CF912" s="80"/>
      <c r="CG912" s="80"/>
      <c r="CH912" s="80"/>
      <c r="CI912" s="80"/>
      <c r="CJ912" s="80"/>
      <c r="CK912" s="80"/>
      <c r="CL912" s="80"/>
      <c r="CM912" s="80"/>
      <c r="CN912" s="80"/>
      <c r="CO912" s="80"/>
      <c r="CP912" s="80"/>
      <c r="CQ912" s="80"/>
      <c r="CR912" s="80"/>
      <c r="CS912" s="80"/>
      <c r="CT912" s="80"/>
      <c r="CU912" s="80"/>
      <c r="CV912" s="80"/>
      <c r="CW912" s="80"/>
      <c r="CX912" s="80"/>
      <c r="CY912" s="80"/>
      <c r="CZ912" s="80"/>
    </row>
    <row r="913" spans="1:104" ht="12.75" customHeight="1" x14ac:dyDescent="0.2">
      <c r="A913" s="80"/>
      <c r="B913" s="80"/>
      <c r="C913" s="80"/>
      <c r="D913" s="80"/>
      <c r="E913" s="92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  <c r="CB913" s="80"/>
      <c r="CC913" s="80"/>
      <c r="CD913" s="80"/>
      <c r="CE913" s="80"/>
      <c r="CF913" s="80"/>
      <c r="CG913" s="80"/>
      <c r="CH913" s="80"/>
      <c r="CI913" s="80"/>
      <c r="CJ913" s="80"/>
      <c r="CK913" s="80"/>
      <c r="CL913" s="80"/>
      <c r="CM913" s="80"/>
      <c r="CN913" s="80"/>
      <c r="CO913" s="80"/>
      <c r="CP913" s="80"/>
      <c r="CQ913" s="80"/>
      <c r="CR913" s="80"/>
      <c r="CS913" s="80"/>
      <c r="CT913" s="80"/>
      <c r="CU913" s="80"/>
      <c r="CV913" s="80"/>
      <c r="CW913" s="80"/>
      <c r="CX913" s="80"/>
      <c r="CY913" s="80"/>
      <c r="CZ913" s="80"/>
    </row>
    <row r="914" spans="1:104" ht="12.75" customHeight="1" x14ac:dyDescent="0.2">
      <c r="A914" s="80"/>
      <c r="B914" s="80"/>
      <c r="C914" s="80"/>
      <c r="D914" s="80"/>
      <c r="E914" s="92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  <c r="CB914" s="80"/>
      <c r="CC914" s="80"/>
      <c r="CD914" s="80"/>
      <c r="CE914" s="80"/>
      <c r="CF914" s="80"/>
      <c r="CG914" s="80"/>
      <c r="CH914" s="80"/>
      <c r="CI914" s="80"/>
      <c r="CJ914" s="80"/>
      <c r="CK914" s="80"/>
      <c r="CL914" s="80"/>
      <c r="CM914" s="80"/>
      <c r="CN914" s="80"/>
      <c r="CO914" s="80"/>
      <c r="CP914" s="80"/>
      <c r="CQ914" s="80"/>
      <c r="CR914" s="80"/>
      <c r="CS914" s="80"/>
      <c r="CT914" s="80"/>
      <c r="CU914" s="80"/>
      <c r="CV914" s="80"/>
      <c r="CW914" s="80"/>
      <c r="CX914" s="80"/>
      <c r="CY914" s="80"/>
      <c r="CZ914" s="80"/>
    </row>
    <row r="915" spans="1:104" ht="12.75" customHeight="1" x14ac:dyDescent="0.2">
      <c r="A915" s="80"/>
      <c r="B915" s="80"/>
      <c r="C915" s="80"/>
      <c r="D915" s="80"/>
      <c r="E915" s="92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  <c r="CB915" s="80"/>
      <c r="CC915" s="80"/>
      <c r="CD915" s="80"/>
      <c r="CE915" s="80"/>
      <c r="CF915" s="80"/>
      <c r="CG915" s="80"/>
      <c r="CH915" s="80"/>
      <c r="CI915" s="80"/>
      <c r="CJ915" s="80"/>
      <c r="CK915" s="80"/>
      <c r="CL915" s="80"/>
      <c r="CM915" s="80"/>
      <c r="CN915" s="80"/>
      <c r="CO915" s="80"/>
      <c r="CP915" s="80"/>
      <c r="CQ915" s="80"/>
      <c r="CR915" s="80"/>
      <c r="CS915" s="80"/>
      <c r="CT915" s="80"/>
      <c r="CU915" s="80"/>
      <c r="CV915" s="80"/>
      <c r="CW915" s="80"/>
      <c r="CX915" s="80"/>
      <c r="CY915" s="80"/>
      <c r="CZ915" s="80"/>
    </row>
    <row r="916" spans="1:104" ht="12.75" customHeight="1" x14ac:dyDescent="0.2">
      <c r="A916" s="80"/>
      <c r="B916" s="80"/>
      <c r="C916" s="80"/>
      <c r="D916" s="80"/>
      <c r="E916" s="92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  <c r="CB916" s="80"/>
      <c r="CC916" s="80"/>
      <c r="CD916" s="80"/>
      <c r="CE916" s="80"/>
      <c r="CF916" s="80"/>
      <c r="CG916" s="80"/>
      <c r="CH916" s="80"/>
      <c r="CI916" s="80"/>
      <c r="CJ916" s="80"/>
      <c r="CK916" s="80"/>
      <c r="CL916" s="80"/>
      <c r="CM916" s="80"/>
      <c r="CN916" s="80"/>
      <c r="CO916" s="80"/>
      <c r="CP916" s="80"/>
      <c r="CQ916" s="80"/>
      <c r="CR916" s="80"/>
      <c r="CS916" s="80"/>
      <c r="CT916" s="80"/>
      <c r="CU916" s="80"/>
      <c r="CV916" s="80"/>
      <c r="CW916" s="80"/>
      <c r="CX916" s="80"/>
      <c r="CY916" s="80"/>
      <c r="CZ916" s="80"/>
    </row>
    <row r="917" spans="1:104" ht="12.75" customHeight="1" x14ac:dyDescent="0.2">
      <c r="A917" s="80"/>
      <c r="B917" s="80"/>
      <c r="C917" s="80"/>
      <c r="D917" s="80"/>
      <c r="E917" s="92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  <c r="CB917" s="80"/>
      <c r="CC917" s="80"/>
      <c r="CD917" s="80"/>
      <c r="CE917" s="80"/>
      <c r="CF917" s="80"/>
      <c r="CG917" s="80"/>
      <c r="CH917" s="80"/>
      <c r="CI917" s="80"/>
      <c r="CJ917" s="80"/>
      <c r="CK917" s="80"/>
      <c r="CL917" s="80"/>
      <c r="CM917" s="80"/>
      <c r="CN917" s="80"/>
      <c r="CO917" s="80"/>
      <c r="CP917" s="80"/>
      <c r="CQ917" s="80"/>
      <c r="CR917" s="80"/>
      <c r="CS917" s="80"/>
      <c r="CT917" s="80"/>
      <c r="CU917" s="80"/>
      <c r="CV917" s="80"/>
      <c r="CW917" s="80"/>
      <c r="CX917" s="80"/>
      <c r="CY917" s="80"/>
      <c r="CZ917" s="80"/>
    </row>
    <row r="918" spans="1:104" ht="12.75" customHeight="1" x14ac:dyDescent="0.2">
      <c r="A918" s="80"/>
      <c r="B918" s="80"/>
      <c r="C918" s="80"/>
      <c r="D918" s="80"/>
      <c r="E918" s="92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  <c r="CB918" s="80"/>
      <c r="CC918" s="80"/>
      <c r="CD918" s="80"/>
      <c r="CE918" s="80"/>
      <c r="CF918" s="80"/>
      <c r="CG918" s="80"/>
      <c r="CH918" s="80"/>
      <c r="CI918" s="80"/>
      <c r="CJ918" s="80"/>
      <c r="CK918" s="80"/>
      <c r="CL918" s="80"/>
      <c r="CM918" s="80"/>
      <c r="CN918" s="80"/>
      <c r="CO918" s="80"/>
      <c r="CP918" s="80"/>
      <c r="CQ918" s="80"/>
      <c r="CR918" s="80"/>
      <c r="CS918" s="80"/>
      <c r="CT918" s="80"/>
      <c r="CU918" s="80"/>
      <c r="CV918" s="80"/>
      <c r="CW918" s="80"/>
      <c r="CX918" s="80"/>
      <c r="CY918" s="80"/>
      <c r="CZ918" s="80"/>
    </row>
    <row r="919" spans="1:104" ht="12.75" customHeight="1" x14ac:dyDescent="0.2">
      <c r="A919" s="80"/>
      <c r="B919" s="80"/>
      <c r="C919" s="80"/>
      <c r="D919" s="80"/>
      <c r="E919" s="92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  <c r="CB919" s="80"/>
      <c r="CC919" s="80"/>
      <c r="CD919" s="80"/>
      <c r="CE919" s="80"/>
      <c r="CF919" s="80"/>
      <c r="CG919" s="80"/>
      <c r="CH919" s="80"/>
      <c r="CI919" s="80"/>
      <c r="CJ919" s="80"/>
      <c r="CK919" s="80"/>
      <c r="CL919" s="80"/>
      <c r="CM919" s="80"/>
      <c r="CN919" s="80"/>
      <c r="CO919" s="80"/>
      <c r="CP919" s="80"/>
      <c r="CQ919" s="80"/>
      <c r="CR919" s="80"/>
      <c r="CS919" s="80"/>
      <c r="CT919" s="80"/>
      <c r="CU919" s="80"/>
      <c r="CV919" s="80"/>
      <c r="CW919" s="80"/>
      <c r="CX919" s="80"/>
      <c r="CY919" s="80"/>
      <c r="CZ919" s="80"/>
    </row>
    <row r="920" spans="1:104" ht="12.75" customHeight="1" x14ac:dyDescent="0.2">
      <c r="A920" s="80"/>
      <c r="B920" s="80"/>
      <c r="C920" s="80"/>
      <c r="D920" s="80"/>
      <c r="E920" s="92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  <c r="CB920" s="80"/>
      <c r="CC920" s="80"/>
      <c r="CD920" s="80"/>
      <c r="CE920" s="80"/>
      <c r="CF920" s="80"/>
      <c r="CG920" s="80"/>
      <c r="CH920" s="80"/>
      <c r="CI920" s="80"/>
      <c r="CJ920" s="80"/>
      <c r="CK920" s="80"/>
      <c r="CL920" s="80"/>
      <c r="CM920" s="80"/>
      <c r="CN920" s="80"/>
      <c r="CO920" s="80"/>
      <c r="CP920" s="80"/>
      <c r="CQ920" s="80"/>
      <c r="CR920" s="80"/>
      <c r="CS920" s="80"/>
      <c r="CT920" s="80"/>
      <c r="CU920" s="80"/>
      <c r="CV920" s="80"/>
      <c r="CW920" s="80"/>
      <c r="CX920" s="80"/>
      <c r="CY920" s="80"/>
      <c r="CZ920" s="80"/>
    </row>
    <row r="921" spans="1:104" ht="12.75" customHeight="1" x14ac:dyDescent="0.2">
      <c r="A921" s="80"/>
      <c r="B921" s="80"/>
      <c r="C921" s="80"/>
      <c r="D921" s="80"/>
      <c r="E921" s="92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  <c r="CB921" s="80"/>
      <c r="CC921" s="80"/>
      <c r="CD921" s="80"/>
      <c r="CE921" s="80"/>
      <c r="CF921" s="80"/>
      <c r="CG921" s="80"/>
      <c r="CH921" s="80"/>
      <c r="CI921" s="80"/>
      <c r="CJ921" s="80"/>
      <c r="CK921" s="80"/>
      <c r="CL921" s="80"/>
      <c r="CM921" s="80"/>
      <c r="CN921" s="80"/>
      <c r="CO921" s="80"/>
      <c r="CP921" s="80"/>
      <c r="CQ921" s="80"/>
      <c r="CR921" s="80"/>
      <c r="CS921" s="80"/>
      <c r="CT921" s="80"/>
      <c r="CU921" s="80"/>
      <c r="CV921" s="80"/>
      <c r="CW921" s="80"/>
      <c r="CX921" s="80"/>
      <c r="CY921" s="80"/>
      <c r="CZ921" s="80"/>
    </row>
    <row r="922" spans="1:104" ht="12.75" customHeight="1" x14ac:dyDescent="0.2">
      <c r="A922" s="80"/>
      <c r="B922" s="80"/>
      <c r="C922" s="80"/>
      <c r="D922" s="80"/>
      <c r="E922" s="92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  <c r="CB922" s="80"/>
      <c r="CC922" s="80"/>
      <c r="CD922" s="80"/>
      <c r="CE922" s="80"/>
      <c r="CF922" s="80"/>
      <c r="CG922" s="80"/>
      <c r="CH922" s="80"/>
      <c r="CI922" s="80"/>
      <c r="CJ922" s="80"/>
      <c r="CK922" s="80"/>
      <c r="CL922" s="80"/>
      <c r="CM922" s="80"/>
      <c r="CN922" s="80"/>
      <c r="CO922" s="80"/>
      <c r="CP922" s="80"/>
      <c r="CQ922" s="80"/>
      <c r="CR922" s="80"/>
      <c r="CS922" s="80"/>
      <c r="CT922" s="80"/>
      <c r="CU922" s="80"/>
      <c r="CV922" s="80"/>
      <c r="CW922" s="80"/>
      <c r="CX922" s="80"/>
      <c r="CY922" s="80"/>
      <c r="CZ922" s="80"/>
    </row>
    <row r="923" spans="1:104" ht="12.75" customHeight="1" x14ac:dyDescent="0.2">
      <c r="A923" s="80"/>
      <c r="B923" s="80"/>
      <c r="C923" s="80"/>
      <c r="D923" s="80"/>
      <c r="E923" s="92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  <c r="CB923" s="80"/>
      <c r="CC923" s="80"/>
      <c r="CD923" s="80"/>
      <c r="CE923" s="80"/>
      <c r="CF923" s="80"/>
      <c r="CG923" s="80"/>
      <c r="CH923" s="80"/>
      <c r="CI923" s="80"/>
      <c r="CJ923" s="80"/>
      <c r="CK923" s="80"/>
      <c r="CL923" s="80"/>
      <c r="CM923" s="80"/>
      <c r="CN923" s="80"/>
      <c r="CO923" s="80"/>
      <c r="CP923" s="80"/>
      <c r="CQ923" s="80"/>
      <c r="CR923" s="80"/>
      <c r="CS923" s="80"/>
      <c r="CT923" s="80"/>
      <c r="CU923" s="80"/>
      <c r="CV923" s="80"/>
      <c r="CW923" s="80"/>
      <c r="CX923" s="80"/>
      <c r="CY923" s="80"/>
      <c r="CZ923" s="80"/>
    </row>
    <row r="924" spans="1:104" ht="12.75" customHeight="1" x14ac:dyDescent="0.2">
      <c r="A924" s="80"/>
      <c r="B924" s="80"/>
      <c r="C924" s="80"/>
      <c r="D924" s="80"/>
      <c r="E924" s="92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  <c r="CB924" s="80"/>
      <c r="CC924" s="80"/>
      <c r="CD924" s="80"/>
      <c r="CE924" s="80"/>
      <c r="CF924" s="80"/>
      <c r="CG924" s="80"/>
      <c r="CH924" s="80"/>
      <c r="CI924" s="80"/>
      <c r="CJ924" s="80"/>
      <c r="CK924" s="80"/>
      <c r="CL924" s="80"/>
      <c r="CM924" s="80"/>
      <c r="CN924" s="80"/>
      <c r="CO924" s="80"/>
      <c r="CP924" s="80"/>
      <c r="CQ924" s="80"/>
      <c r="CR924" s="80"/>
      <c r="CS924" s="80"/>
      <c r="CT924" s="80"/>
      <c r="CU924" s="80"/>
      <c r="CV924" s="80"/>
      <c r="CW924" s="80"/>
      <c r="CX924" s="80"/>
      <c r="CY924" s="80"/>
      <c r="CZ924" s="80"/>
    </row>
    <row r="925" spans="1:104" ht="12.75" customHeight="1" x14ac:dyDescent="0.2">
      <c r="A925" s="80"/>
      <c r="B925" s="80"/>
      <c r="C925" s="80"/>
      <c r="D925" s="80"/>
      <c r="E925" s="92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  <c r="CB925" s="80"/>
      <c r="CC925" s="80"/>
      <c r="CD925" s="80"/>
      <c r="CE925" s="80"/>
      <c r="CF925" s="80"/>
      <c r="CG925" s="80"/>
      <c r="CH925" s="80"/>
      <c r="CI925" s="80"/>
      <c r="CJ925" s="80"/>
      <c r="CK925" s="80"/>
      <c r="CL925" s="80"/>
      <c r="CM925" s="80"/>
      <c r="CN925" s="80"/>
      <c r="CO925" s="80"/>
      <c r="CP925" s="80"/>
      <c r="CQ925" s="80"/>
      <c r="CR925" s="80"/>
      <c r="CS925" s="80"/>
      <c r="CT925" s="80"/>
      <c r="CU925" s="80"/>
      <c r="CV925" s="80"/>
      <c r="CW925" s="80"/>
      <c r="CX925" s="80"/>
      <c r="CY925" s="80"/>
      <c r="CZ925" s="80"/>
    </row>
    <row r="926" spans="1:104" ht="12.75" customHeight="1" x14ac:dyDescent="0.2">
      <c r="A926" s="80"/>
      <c r="B926" s="80"/>
      <c r="C926" s="80"/>
      <c r="D926" s="80"/>
      <c r="E926" s="92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  <c r="CB926" s="80"/>
      <c r="CC926" s="80"/>
      <c r="CD926" s="80"/>
      <c r="CE926" s="80"/>
      <c r="CF926" s="80"/>
      <c r="CG926" s="80"/>
      <c r="CH926" s="80"/>
      <c r="CI926" s="80"/>
      <c r="CJ926" s="80"/>
      <c r="CK926" s="80"/>
      <c r="CL926" s="80"/>
      <c r="CM926" s="80"/>
      <c r="CN926" s="80"/>
      <c r="CO926" s="80"/>
      <c r="CP926" s="80"/>
      <c r="CQ926" s="80"/>
      <c r="CR926" s="80"/>
      <c r="CS926" s="80"/>
      <c r="CT926" s="80"/>
      <c r="CU926" s="80"/>
      <c r="CV926" s="80"/>
      <c r="CW926" s="80"/>
      <c r="CX926" s="80"/>
      <c r="CY926" s="80"/>
      <c r="CZ926" s="80"/>
    </row>
    <row r="927" spans="1:104" ht="12.75" customHeight="1" x14ac:dyDescent="0.2">
      <c r="A927" s="80"/>
      <c r="B927" s="80"/>
      <c r="C927" s="80"/>
      <c r="D927" s="80"/>
      <c r="E927" s="92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  <c r="CB927" s="80"/>
      <c r="CC927" s="80"/>
      <c r="CD927" s="80"/>
      <c r="CE927" s="80"/>
      <c r="CF927" s="80"/>
      <c r="CG927" s="80"/>
      <c r="CH927" s="80"/>
      <c r="CI927" s="80"/>
      <c r="CJ927" s="80"/>
      <c r="CK927" s="80"/>
      <c r="CL927" s="80"/>
      <c r="CM927" s="80"/>
      <c r="CN927" s="80"/>
      <c r="CO927" s="80"/>
      <c r="CP927" s="80"/>
      <c r="CQ927" s="80"/>
      <c r="CR927" s="80"/>
      <c r="CS927" s="80"/>
      <c r="CT927" s="80"/>
      <c r="CU927" s="80"/>
      <c r="CV927" s="80"/>
      <c r="CW927" s="80"/>
      <c r="CX927" s="80"/>
      <c r="CY927" s="80"/>
      <c r="CZ927" s="80"/>
    </row>
    <row r="928" spans="1:104" ht="12.75" customHeight="1" x14ac:dyDescent="0.2">
      <c r="A928" s="80"/>
      <c r="B928" s="80"/>
      <c r="C928" s="80"/>
      <c r="D928" s="80"/>
      <c r="E928" s="92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  <c r="CB928" s="80"/>
      <c r="CC928" s="80"/>
      <c r="CD928" s="80"/>
      <c r="CE928" s="80"/>
      <c r="CF928" s="80"/>
      <c r="CG928" s="80"/>
      <c r="CH928" s="80"/>
      <c r="CI928" s="80"/>
      <c r="CJ928" s="80"/>
      <c r="CK928" s="80"/>
      <c r="CL928" s="80"/>
      <c r="CM928" s="80"/>
      <c r="CN928" s="80"/>
      <c r="CO928" s="80"/>
      <c r="CP928" s="80"/>
      <c r="CQ928" s="80"/>
      <c r="CR928" s="80"/>
      <c r="CS928" s="80"/>
      <c r="CT928" s="80"/>
      <c r="CU928" s="80"/>
      <c r="CV928" s="80"/>
      <c r="CW928" s="80"/>
      <c r="CX928" s="80"/>
      <c r="CY928" s="80"/>
      <c r="CZ928" s="80"/>
    </row>
    <row r="929" spans="1:104" ht="12.75" customHeight="1" x14ac:dyDescent="0.2">
      <c r="A929" s="80"/>
      <c r="B929" s="80"/>
      <c r="C929" s="80"/>
      <c r="D929" s="80"/>
      <c r="E929" s="92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  <c r="CB929" s="80"/>
      <c r="CC929" s="80"/>
      <c r="CD929" s="80"/>
      <c r="CE929" s="80"/>
      <c r="CF929" s="80"/>
      <c r="CG929" s="80"/>
      <c r="CH929" s="80"/>
      <c r="CI929" s="80"/>
      <c r="CJ929" s="80"/>
      <c r="CK929" s="80"/>
      <c r="CL929" s="80"/>
      <c r="CM929" s="80"/>
      <c r="CN929" s="80"/>
      <c r="CO929" s="80"/>
      <c r="CP929" s="80"/>
      <c r="CQ929" s="80"/>
      <c r="CR929" s="80"/>
      <c r="CS929" s="80"/>
      <c r="CT929" s="80"/>
      <c r="CU929" s="80"/>
      <c r="CV929" s="80"/>
      <c r="CW929" s="80"/>
      <c r="CX929" s="80"/>
      <c r="CY929" s="80"/>
      <c r="CZ929" s="80"/>
    </row>
    <row r="930" spans="1:104" ht="12.75" customHeight="1" x14ac:dyDescent="0.2">
      <c r="A930" s="80"/>
      <c r="B930" s="80"/>
      <c r="C930" s="80"/>
      <c r="D930" s="80"/>
      <c r="E930" s="92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  <c r="CB930" s="80"/>
      <c r="CC930" s="80"/>
      <c r="CD930" s="80"/>
      <c r="CE930" s="80"/>
      <c r="CF930" s="80"/>
      <c r="CG930" s="80"/>
      <c r="CH930" s="80"/>
      <c r="CI930" s="80"/>
      <c r="CJ930" s="80"/>
      <c r="CK930" s="80"/>
      <c r="CL930" s="80"/>
      <c r="CM930" s="80"/>
      <c r="CN930" s="80"/>
      <c r="CO930" s="80"/>
      <c r="CP930" s="80"/>
      <c r="CQ930" s="80"/>
      <c r="CR930" s="80"/>
      <c r="CS930" s="80"/>
      <c r="CT930" s="80"/>
      <c r="CU930" s="80"/>
      <c r="CV930" s="80"/>
      <c r="CW930" s="80"/>
      <c r="CX930" s="80"/>
      <c r="CY930" s="80"/>
      <c r="CZ930" s="80"/>
    </row>
    <row r="931" spans="1:104" ht="12.75" customHeight="1" x14ac:dyDescent="0.2">
      <c r="A931" s="80"/>
      <c r="B931" s="80"/>
      <c r="C931" s="80"/>
      <c r="D931" s="80"/>
      <c r="E931" s="92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  <c r="CB931" s="80"/>
      <c r="CC931" s="80"/>
      <c r="CD931" s="80"/>
      <c r="CE931" s="80"/>
      <c r="CF931" s="80"/>
      <c r="CG931" s="80"/>
      <c r="CH931" s="80"/>
      <c r="CI931" s="80"/>
      <c r="CJ931" s="80"/>
      <c r="CK931" s="80"/>
      <c r="CL931" s="80"/>
      <c r="CM931" s="80"/>
      <c r="CN931" s="80"/>
      <c r="CO931" s="80"/>
      <c r="CP931" s="80"/>
      <c r="CQ931" s="80"/>
      <c r="CR931" s="80"/>
      <c r="CS931" s="80"/>
      <c r="CT931" s="80"/>
      <c r="CU931" s="80"/>
      <c r="CV931" s="80"/>
      <c r="CW931" s="80"/>
      <c r="CX931" s="80"/>
      <c r="CY931" s="80"/>
      <c r="CZ931" s="80"/>
    </row>
    <row r="932" spans="1:104" ht="12.75" customHeight="1" x14ac:dyDescent="0.2">
      <c r="A932" s="80"/>
      <c r="B932" s="80"/>
      <c r="C932" s="80"/>
      <c r="D932" s="80"/>
      <c r="E932" s="92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  <c r="CB932" s="80"/>
      <c r="CC932" s="80"/>
      <c r="CD932" s="80"/>
      <c r="CE932" s="80"/>
      <c r="CF932" s="80"/>
      <c r="CG932" s="80"/>
      <c r="CH932" s="80"/>
      <c r="CI932" s="80"/>
      <c r="CJ932" s="80"/>
      <c r="CK932" s="80"/>
      <c r="CL932" s="80"/>
      <c r="CM932" s="80"/>
      <c r="CN932" s="80"/>
      <c r="CO932" s="80"/>
      <c r="CP932" s="80"/>
      <c r="CQ932" s="80"/>
      <c r="CR932" s="80"/>
      <c r="CS932" s="80"/>
      <c r="CT932" s="80"/>
      <c r="CU932" s="80"/>
      <c r="CV932" s="80"/>
      <c r="CW932" s="80"/>
      <c r="CX932" s="80"/>
      <c r="CY932" s="80"/>
      <c r="CZ932" s="80"/>
    </row>
    <row r="933" spans="1:104" ht="12.75" customHeight="1" x14ac:dyDescent="0.2">
      <c r="A933" s="80"/>
      <c r="B933" s="80"/>
      <c r="C933" s="80"/>
      <c r="D933" s="80"/>
      <c r="E933" s="92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  <c r="CB933" s="80"/>
      <c r="CC933" s="80"/>
      <c r="CD933" s="80"/>
      <c r="CE933" s="80"/>
      <c r="CF933" s="80"/>
      <c r="CG933" s="80"/>
      <c r="CH933" s="80"/>
      <c r="CI933" s="80"/>
      <c r="CJ933" s="80"/>
      <c r="CK933" s="80"/>
      <c r="CL933" s="80"/>
      <c r="CM933" s="80"/>
      <c r="CN933" s="80"/>
      <c r="CO933" s="80"/>
      <c r="CP933" s="80"/>
      <c r="CQ933" s="80"/>
      <c r="CR933" s="80"/>
      <c r="CS933" s="80"/>
      <c r="CT933" s="80"/>
      <c r="CU933" s="80"/>
      <c r="CV933" s="80"/>
      <c r="CW933" s="80"/>
      <c r="CX933" s="80"/>
      <c r="CY933" s="80"/>
      <c r="CZ933" s="80"/>
    </row>
    <row r="934" spans="1:104" ht="12.75" customHeight="1" x14ac:dyDescent="0.2">
      <c r="A934" s="80"/>
      <c r="B934" s="80"/>
      <c r="C934" s="80"/>
      <c r="D934" s="80"/>
      <c r="E934" s="92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  <c r="CB934" s="80"/>
      <c r="CC934" s="80"/>
      <c r="CD934" s="80"/>
      <c r="CE934" s="80"/>
      <c r="CF934" s="80"/>
      <c r="CG934" s="80"/>
      <c r="CH934" s="80"/>
      <c r="CI934" s="80"/>
      <c r="CJ934" s="80"/>
      <c r="CK934" s="80"/>
      <c r="CL934" s="80"/>
      <c r="CM934" s="80"/>
      <c r="CN934" s="80"/>
      <c r="CO934" s="80"/>
      <c r="CP934" s="80"/>
      <c r="CQ934" s="80"/>
      <c r="CR934" s="80"/>
      <c r="CS934" s="80"/>
      <c r="CT934" s="80"/>
      <c r="CU934" s="80"/>
      <c r="CV934" s="80"/>
      <c r="CW934" s="80"/>
      <c r="CX934" s="80"/>
      <c r="CY934" s="80"/>
      <c r="CZ934" s="80"/>
    </row>
    <row r="935" spans="1:104" ht="12.75" customHeight="1" x14ac:dyDescent="0.2">
      <c r="A935" s="80"/>
      <c r="B935" s="80"/>
      <c r="C935" s="80"/>
      <c r="D935" s="80"/>
      <c r="E935" s="92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  <c r="CB935" s="80"/>
      <c r="CC935" s="80"/>
      <c r="CD935" s="80"/>
      <c r="CE935" s="80"/>
      <c r="CF935" s="80"/>
      <c r="CG935" s="80"/>
      <c r="CH935" s="80"/>
      <c r="CI935" s="80"/>
      <c r="CJ935" s="80"/>
      <c r="CK935" s="80"/>
      <c r="CL935" s="80"/>
      <c r="CM935" s="80"/>
      <c r="CN935" s="80"/>
      <c r="CO935" s="80"/>
      <c r="CP935" s="80"/>
      <c r="CQ935" s="80"/>
      <c r="CR935" s="80"/>
      <c r="CS935" s="80"/>
      <c r="CT935" s="80"/>
      <c r="CU935" s="80"/>
      <c r="CV935" s="80"/>
      <c r="CW935" s="80"/>
      <c r="CX935" s="80"/>
      <c r="CY935" s="80"/>
      <c r="CZ935" s="80"/>
    </row>
    <row r="936" spans="1:104" ht="12.75" customHeight="1" x14ac:dyDescent="0.2">
      <c r="A936" s="80"/>
      <c r="B936" s="80"/>
      <c r="C936" s="80"/>
      <c r="D936" s="80"/>
      <c r="E936" s="92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  <c r="CB936" s="80"/>
      <c r="CC936" s="80"/>
      <c r="CD936" s="80"/>
      <c r="CE936" s="80"/>
      <c r="CF936" s="80"/>
      <c r="CG936" s="80"/>
      <c r="CH936" s="80"/>
      <c r="CI936" s="80"/>
      <c r="CJ936" s="80"/>
      <c r="CK936" s="80"/>
      <c r="CL936" s="80"/>
      <c r="CM936" s="80"/>
      <c r="CN936" s="80"/>
      <c r="CO936" s="80"/>
      <c r="CP936" s="80"/>
      <c r="CQ936" s="80"/>
      <c r="CR936" s="80"/>
      <c r="CS936" s="80"/>
      <c r="CT936" s="80"/>
      <c r="CU936" s="80"/>
      <c r="CV936" s="80"/>
      <c r="CW936" s="80"/>
      <c r="CX936" s="80"/>
      <c r="CY936" s="80"/>
      <c r="CZ936" s="80"/>
    </row>
    <row r="937" spans="1:104" ht="12.75" customHeight="1" x14ac:dyDescent="0.2">
      <c r="A937" s="80"/>
      <c r="B937" s="80"/>
      <c r="C937" s="80"/>
      <c r="D937" s="80"/>
      <c r="E937" s="92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  <c r="CB937" s="80"/>
      <c r="CC937" s="80"/>
      <c r="CD937" s="80"/>
      <c r="CE937" s="80"/>
      <c r="CF937" s="80"/>
      <c r="CG937" s="80"/>
      <c r="CH937" s="80"/>
      <c r="CI937" s="80"/>
      <c r="CJ937" s="80"/>
      <c r="CK937" s="80"/>
      <c r="CL937" s="80"/>
      <c r="CM937" s="80"/>
      <c r="CN937" s="80"/>
      <c r="CO937" s="80"/>
      <c r="CP937" s="80"/>
      <c r="CQ937" s="80"/>
      <c r="CR937" s="80"/>
      <c r="CS937" s="80"/>
      <c r="CT937" s="80"/>
      <c r="CU937" s="80"/>
      <c r="CV937" s="80"/>
      <c r="CW937" s="80"/>
      <c r="CX937" s="80"/>
      <c r="CY937" s="80"/>
      <c r="CZ937" s="80"/>
    </row>
    <row r="938" spans="1:104" ht="12.75" customHeight="1" x14ac:dyDescent="0.2">
      <c r="A938" s="80"/>
      <c r="B938" s="80"/>
      <c r="C938" s="80"/>
      <c r="D938" s="80"/>
      <c r="E938" s="92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  <c r="CB938" s="80"/>
      <c r="CC938" s="80"/>
      <c r="CD938" s="80"/>
      <c r="CE938" s="80"/>
      <c r="CF938" s="80"/>
      <c r="CG938" s="80"/>
      <c r="CH938" s="80"/>
      <c r="CI938" s="80"/>
      <c r="CJ938" s="80"/>
      <c r="CK938" s="80"/>
      <c r="CL938" s="80"/>
      <c r="CM938" s="80"/>
      <c r="CN938" s="80"/>
      <c r="CO938" s="80"/>
      <c r="CP938" s="80"/>
      <c r="CQ938" s="80"/>
      <c r="CR938" s="80"/>
      <c r="CS938" s="80"/>
      <c r="CT938" s="80"/>
      <c r="CU938" s="80"/>
      <c r="CV938" s="80"/>
      <c r="CW938" s="80"/>
      <c r="CX938" s="80"/>
      <c r="CY938" s="80"/>
      <c r="CZ938" s="80"/>
    </row>
    <row r="939" spans="1:104" ht="12.75" customHeight="1" x14ac:dyDescent="0.2">
      <c r="A939" s="80"/>
      <c r="B939" s="80"/>
      <c r="C939" s="80"/>
      <c r="D939" s="80"/>
      <c r="E939" s="92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  <c r="CB939" s="80"/>
      <c r="CC939" s="80"/>
      <c r="CD939" s="80"/>
      <c r="CE939" s="80"/>
      <c r="CF939" s="80"/>
      <c r="CG939" s="80"/>
      <c r="CH939" s="80"/>
      <c r="CI939" s="80"/>
      <c r="CJ939" s="80"/>
      <c r="CK939" s="80"/>
      <c r="CL939" s="80"/>
      <c r="CM939" s="80"/>
      <c r="CN939" s="80"/>
      <c r="CO939" s="80"/>
      <c r="CP939" s="80"/>
      <c r="CQ939" s="80"/>
      <c r="CR939" s="80"/>
      <c r="CS939" s="80"/>
      <c r="CT939" s="80"/>
      <c r="CU939" s="80"/>
      <c r="CV939" s="80"/>
      <c r="CW939" s="80"/>
      <c r="CX939" s="80"/>
      <c r="CY939" s="80"/>
      <c r="CZ939" s="80"/>
    </row>
    <row r="940" spans="1:104" ht="12.75" customHeight="1" x14ac:dyDescent="0.2">
      <c r="A940" s="80"/>
      <c r="B940" s="80"/>
      <c r="C940" s="80"/>
      <c r="D940" s="80"/>
      <c r="E940" s="92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  <c r="CB940" s="80"/>
      <c r="CC940" s="80"/>
      <c r="CD940" s="80"/>
      <c r="CE940" s="80"/>
      <c r="CF940" s="80"/>
      <c r="CG940" s="80"/>
      <c r="CH940" s="80"/>
      <c r="CI940" s="80"/>
      <c r="CJ940" s="80"/>
      <c r="CK940" s="80"/>
      <c r="CL940" s="80"/>
      <c r="CM940" s="80"/>
      <c r="CN940" s="80"/>
      <c r="CO940" s="80"/>
      <c r="CP940" s="80"/>
      <c r="CQ940" s="80"/>
      <c r="CR940" s="80"/>
      <c r="CS940" s="80"/>
      <c r="CT940" s="80"/>
      <c r="CU940" s="80"/>
      <c r="CV940" s="80"/>
      <c r="CW940" s="80"/>
      <c r="CX940" s="80"/>
      <c r="CY940" s="80"/>
      <c r="CZ940" s="80"/>
    </row>
    <row r="941" spans="1:104" ht="12.75" customHeight="1" x14ac:dyDescent="0.2">
      <c r="A941" s="80"/>
      <c r="B941" s="80"/>
      <c r="C941" s="80"/>
      <c r="D941" s="80"/>
      <c r="E941" s="92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  <c r="CB941" s="80"/>
      <c r="CC941" s="80"/>
      <c r="CD941" s="80"/>
      <c r="CE941" s="80"/>
      <c r="CF941" s="80"/>
      <c r="CG941" s="80"/>
      <c r="CH941" s="80"/>
      <c r="CI941" s="80"/>
      <c r="CJ941" s="80"/>
      <c r="CK941" s="80"/>
      <c r="CL941" s="80"/>
      <c r="CM941" s="80"/>
      <c r="CN941" s="80"/>
      <c r="CO941" s="80"/>
      <c r="CP941" s="80"/>
      <c r="CQ941" s="80"/>
      <c r="CR941" s="80"/>
      <c r="CS941" s="80"/>
      <c r="CT941" s="80"/>
      <c r="CU941" s="80"/>
      <c r="CV941" s="80"/>
      <c r="CW941" s="80"/>
      <c r="CX941" s="80"/>
      <c r="CY941" s="80"/>
      <c r="CZ941" s="80"/>
    </row>
    <row r="942" spans="1:104" ht="12.75" customHeight="1" x14ac:dyDescent="0.2">
      <c r="A942" s="80"/>
      <c r="B942" s="80"/>
      <c r="C942" s="80"/>
      <c r="D942" s="80"/>
      <c r="E942" s="92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  <c r="CB942" s="80"/>
      <c r="CC942" s="80"/>
      <c r="CD942" s="80"/>
      <c r="CE942" s="80"/>
      <c r="CF942" s="80"/>
      <c r="CG942" s="80"/>
      <c r="CH942" s="80"/>
      <c r="CI942" s="80"/>
      <c r="CJ942" s="80"/>
      <c r="CK942" s="80"/>
      <c r="CL942" s="80"/>
      <c r="CM942" s="80"/>
      <c r="CN942" s="80"/>
      <c r="CO942" s="80"/>
      <c r="CP942" s="80"/>
      <c r="CQ942" s="80"/>
      <c r="CR942" s="80"/>
      <c r="CS942" s="80"/>
      <c r="CT942" s="80"/>
      <c r="CU942" s="80"/>
      <c r="CV942" s="80"/>
      <c r="CW942" s="80"/>
      <c r="CX942" s="80"/>
      <c r="CY942" s="80"/>
      <c r="CZ942" s="80"/>
    </row>
    <row r="943" spans="1:104" ht="12.75" customHeight="1" x14ac:dyDescent="0.2">
      <c r="A943" s="80"/>
      <c r="B943" s="80"/>
      <c r="C943" s="80"/>
      <c r="D943" s="80"/>
      <c r="E943" s="92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  <c r="CB943" s="80"/>
      <c r="CC943" s="80"/>
      <c r="CD943" s="80"/>
      <c r="CE943" s="80"/>
      <c r="CF943" s="80"/>
      <c r="CG943" s="80"/>
      <c r="CH943" s="80"/>
      <c r="CI943" s="80"/>
      <c r="CJ943" s="80"/>
      <c r="CK943" s="80"/>
      <c r="CL943" s="80"/>
      <c r="CM943" s="80"/>
      <c r="CN943" s="80"/>
      <c r="CO943" s="80"/>
      <c r="CP943" s="80"/>
      <c r="CQ943" s="80"/>
      <c r="CR943" s="80"/>
      <c r="CS943" s="80"/>
      <c r="CT943" s="80"/>
      <c r="CU943" s="80"/>
      <c r="CV943" s="80"/>
      <c r="CW943" s="80"/>
      <c r="CX943" s="80"/>
      <c r="CY943" s="80"/>
      <c r="CZ943" s="80"/>
    </row>
    <row r="944" spans="1:104" ht="12.75" customHeight="1" x14ac:dyDescent="0.2">
      <c r="A944" s="80"/>
      <c r="B944" s="80"/>
      <c r="C944" s="80"/>
      <c r="D944" s="80"/>
      <c r="E944" s="92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  <c r="CB944" s="80"/>
      <c r="CC944" s="80"/>
      <c r="CD944" s="80"/>
      <c r="CE944" s="80"/>
      <c r="CF944" s="80"/>
      <c r="CG944" s="80"/>
      <c r="CH944" s="80"/>
      <c r="CI944" s="80"/>
      <c r="CJ944" s="80"/>
      <c r="CK944" s="80"/>
      <c r="CL944" s="80"/>
      <c r="CM944" s="80"/>
      <c r="CN944" s="80"/>
      <c r="CO944" s="80"/>
      <c r="CP944" s="80"/>
      <c r="CQ944" s="80"/>
      <c r="CR944" s="80"/>
      <c r="CS944" s="80"/>
      <c r="CT944" s="80"/>
      <c r="CU944" s="80"/>
      <c r="CV944" s="80"/>
      <c r="CW944" s="80"/>
      <c r="CX944" s="80"/>
      <c r="CY944" s="80"/>
      <c r="CZ944" s="80"/>
    </row>
    <row r="945" spans="1:104" ht="12.75" customHeight="1" x14ac:dyDescent="0.2">
      <c r="A945" s="80"/>
      <c r="B945" s="80"/>
      <c r="C945" s="80"/>
      <c r="D945" s="80"/>
      <c r="E945" s="92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  <c r="CB945" s="80"/>
      <c r="CC945" s="80"/>
      <c r="CD945" s="80"/>
      <c r="CE945" s="80"/>
      <c r="CF945" s="80"/>
      <c r="CG945" s="80"/>
      <c r="CH945" s="80"/>
      <c r="CI945" s="80"/>
      <c r="CJ945" s="80"/>
      <c r="CK945" s="80"/>
      <c r="CL945" s="80"/>
      <c r="CM945" s="80"/>
      <c r="CN945" s="80"/>
      <c r="CO945" s="80"/>
      <c r="CP945" s="80"/>
      <c r="CQ945" s="80"/>
      <c r="CR945" s="80"/>
      <c r="CS945" s="80"/>
      <c r="CT945" s="80"/>
      <c r="CU945" s="80"/>
      <c r="CV945" s="80"/>
      <c r="CW945" s="80"/>
      <c r="CX945" s="80"/>
      <c r="CY945" s="80"/>
      <c r="CZ945" s="80"/>
    </row>
    <row r="946" spans="1:104" ht="12.75" customHeight="1" x14ac:dyDescent="0.2">
      <c r="A946" s="80"/>
      <c r="B946" s="80"/>
      <c r="C946" s="80"/>
      <c r="D946" s="80"/>
      <c r="E946" s="92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  <c r="CB946" s="80"/>
      <c r="CC946" s="80"/>
      <c r="CD946" s="80"/>
      <c r="CE946" s="80"/>
      <c r="CF946" s="80"/>
      <c r="CG946" s="80"/>
      <c r="CH946" s="80"/>
      <c r="CI946" s="80"/>
      <c r="CJ946" s="80"/>
      <c r="CK946" s="80"/>
      <c r="CL946" s="80"/>
      <c r="CM946" s="80"/>
      <c r="CN946" s="80"/>
      <c r="CO946" s="80"/>
      <c r="CP946" s="80"/>
      <c r="CQ946" s="80"/>
      <c r="CR946" s="80"/>
      <c r="CS946" s="80"/>
      <c r="CT946" s="80"/>
      <c r="CU946" s="80"/>
      <c r="CV946" s="80"/>
      <c r="CW946" s="80"/>
      <c r="CX946" s="80"/>
      <c r="CY946" s="80"/>
      <c r="CZ946" s="80"/>
    </row>
    <row r="947" spans="1:104" ht="12.75" customHeight="1" x14ac:dyDescent="0.2">
      <c r="A947" s="80"/>
      <c r="B947" s="80"/>
      <c r="C947" s="80"/>
      <c r="D947" s="80"/>
      <c r="E947" s="92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  <c r="CB947" s="80"/>
      <c r="CC947" s="80"/>
      <c r="CD947" s="80"/>
      <c r="CE947" s="80"/>
      <c r="CF947" s="80"/>
      <c r="CG947" s="80"/>
      <c r="CH947" s="80"/>
      <c r="CI947" s="80"/>
      <c r="CJ947" s="80"/>
      <c r="CK947" s="80"/>
      <c r="CL947" s="80"/>
      <c r="CM947" s="80"/>
      <c r="CN947" s="80"/>
      <c r="CO947" s="80"/>
      <c r="CP947" s="80"/>
      <c r="CQ947" s="80"/>
      <c r="CR947" s="80"/>
      <c r="CS947" s="80"/>
      <c r="CT947" s="80"/>
      <c r="CU947" s="80"/>
      <c r="CV947" s="80"/>
      <c r="CW947" s="80"/>
      <c r="CX947" s="80"/>
      <c r="CY947" s="80"/>
      <c r="CZ947" s="80"/>
    </row>
    <row r="948" spans="1:104" ht="12.75" customHeight="1" x14ac:dyDescent="0.2">
      <c r="A948" s="80"/>
      <c r="B948" s="80"/>
      <c r="C948" s="80"/>
      <c r="D948" s="80"/>
      <c r="E948" s="92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  <c r="CB948" s="80"/>
      <c r="CC948" s="80"/>
      <c r="CD948" s="80"/>
      <c r="CE948" s="80"/>
      <c r="CF948" s="80"/>
      <c r="CG948" s="80"/>
      <c r="CH948" s="80"/>
      <c r="CI948" s="80"/>
      <c r="CJ948" s="80"/>
      <c r="CK948" s="80"/>
      <c r="CL948" s="80"/>
      <c r="CM948" s="80"/>
      <c r="CN948" s="80"/>
      <c r="CO948" s="80"/>
      <c r="CP948" s="80"/>
      <c r="CQ948" s="80"/>
      <c r="CR948" s="80"/>
      <c r="CS948" s="80"/>
      <c r="CT948" s="80"/>
      <c r="CU948" s="80"/>
      <c r="CV948" s="80"/>
      <c r="CW948" s="80"/>
      <c r="CX948" s="80"/>
      <c r="CY948" s="80"/>
      <c r="CZ948" s="80"/>
    </row>
    <row r="949" spans="1:104" ht="12.75" customHeight="1" x14ac:dyDescent="0.2">
      <c r="A949" s="80"/>
      <c r="B949" s="80"/>
      <c r="C949" s="80"/>
      <c r="D949" s="80"/>
      <c r="E949" s="92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  <c r="CB949" s="80"/>
      <c r="CC949" s="80"/>
      <c r="CD949" s="80"/>
      <c r="CE949" s="80"/>
      <c r="CF949" s="80"/>
      <c r="CG949" s="80"/>
      <c r="CH949" s="80"/>
      <c r="CI949" s="80"/>
      <c r="CJ949" s="80"/>
      <c r="CK949" s="80"/>
      <c r="CL949" s="80"/>
      <c r="CM949" s="80"/>
      <c r="CN949" s="80"/>
      <c r="CO949" s="80"/>
      <c r="CP949" s="80"/>
      <c r="CQ949" s="80"/>
      <c r="CR949" s="80"/>
      <c r="CS949" s="80"/>
      <c r="CT949" s="80"/>
      <c r="CU949" s="80"/>
      <c r="CV949" s="80"/>
      <c r="CW949" s="80"/>
      <c r="CX949" s="80"/>
      <c r="CY949" s="80"/>
      <c r="CZ949" s="80"/>
    </row>
    <row r="950" spans="1:104" ht="12.75" customHeight="1" x14ac:dyDescent="0.2">
      <c r="A950" s="80"/>
      <c r="B950" s="80"/>
      <c r="C950" s="80"/>
      <c r="D950" s="80"/>
      <c r="E950" s="92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  <c r="CB950" s="80"/>
      <c r="CC950" s="80"/>
      <c r="CD950" s="80"/>
      <c r="CE950" s="80"/>
      <c r="CF950" s="80"/>
      <c r="CG950" s="80"/>
      <c r="CH950" s="80"/>
      <c r="CI950" s="80"/>
      <c r="CJ950" s="80"/>
      <c r="CK950" s="80"/>
      <c r="CL950" s="80"/>
      <c r="CM950" s="80"/>
      <c r="CN950" s="80"/>
      <c r="CO950" s="80"/>
      <c r="CP950" s="80"/>
      <c r="CQ950" s="80"/>
      <c r="CR950" s="80"/>
      <c r="CS950" s="80"/>
      <c r="CT950" s="80"/>
      <c r="CU950" s="80"/>
      <c r="CV950" s="80"/>
      <c r="CW950" s="80"/>
      <c r="CX950" s="80"/>
      <c r="CY950" s="80"/>
      <c r="CZ950" s="80"/>
    </row>
    <row r="951" spans="1:104" ht="12.75" customHeight="1" x14ac:dyDescent="0.2">
      <c r="A951" s="80"/>
      <c r="B951" s="80"/>
      <c r="C951" s="80"/>
      <c r="D951" s="80"/>
      <c r="E951" s="92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  <c r="CB951" s="80"/>
      <c r="CC951" s="80"/>
      <c r="CD951" s="80"/>
      <c r="CE951" s="80"/>
      <c r="CF951" s="80"/>
      <c r="CG951" s="80"/>
      <c r="CH951" s="80"/>
      <c r="CI951" s="80"/>
      <c r="CJ951" s="80"/>
      <c r="CK951" s="80"/>
      <c r="CL951" s="80"/>
      <c r="CM951" s="80"/>
      <c r="CN951" s="80"/>
      <c r="CO951" s="80"/>
      <c r="CP951" s="80"/>
      <c r="CQ951" s="80"/>
      <c r="CR951" s="80"/>
      <c r="CS951" s="80"/>
      <c r="CT951" s="80"/>
      <c r="CU951" s="80"/>
      <c r="CV951" s="80"/>
      <c r="CW951" s="80"/>
      <c r="CX951" s="80"/>
      <c r="CY951" s="80"/>
      <c r="CZ951" s="80"/>
    </row>
    <row r="952" spans="1:104" ht="12.75" customHeight="1" x14ac:dyDescent="0.2">
      <c r="A952" s="80"/>
      <c r="B952" s="80"/>
      <c r="C952" s="80"/>
      <c r="D952" s="80"/>
      <c r="E952" s="92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C952" s="80"/>
      <c r="BD952" s="80"/>
      <c r="BE952" s="80"/>
      <c r="BF952" s="80"/>
      <c r="BG952" s="80"/>
      <c r="BH952" s="80"/>
      <c r="BI952" s="80"/>
      <c r="BJ952" s="80"/>
      <c r="BK952" s="80"/>
      <c r="BL952" s="80"/>
      <c r="BM952" s="80"/>
      <c r="BN952" s="80"/>
      <c r="BO952" s="80"/>
      <c r="BP952" s="80"/>
      <c r="BQ952" s="80"/>
      <c r="BR952" s="80"/>
      <c r="BS952" s="80"/>
      <c r="BT952" s="80"/>
      <c r="BU952" s="80"/>
      <c r="BV952" s="80"/>
      <c r="BW952" s="80"/>
      <c r="BX952" s="80"/>
      <c r="BY952" s="80"/>
      <c r="BZ952" s="80"/>
      <c r="CA952" s="80"/>
      <c r="CB952" s="80"/>
      <c r="CC952" s="80"/>
      <c r="CD952" s="80"/>
      <c r="CE952" s="80"/>
      <c r="CF952" s="80"/>
      <c r="CG952" s="80"/>
      <c r="CH952" s="80"/>
      <c r="CI952" s="80"/>
      <c r="CJ952" s="80"/>
      <c r="CK952" s="80"/>
      <c r="CL952" s="80"/>
      <c r="CM952" s="80"/>
      <c r="CN952" s="80"/>
      <c r="CO952" s="80"/>
      <c r="CP952" s="80"/>
      <c r="CQ952" s="80"/>
      <c r="CR952" s="80"/>
      <c r="CS952" s="80"/>
      <c r="CT952" s="80"/>
      <c r="CU952" s="80"/>
      <c r="CV952" s="80"/>
      <c r="CW952" s="80"/>
      <c r="CX952" s="80"/>
      <c r="CY952" s="80"/>
      <c r="CZ952" s="80"/>
    </row>
    <row r="953" spans="1:104" ht="12.75" customHeight="1" x14ac:dyDescent="0.2">
      <c r="A953" s="80"/>
      <c r="B953" s="80"/>
      <c r="C953" s="80"/>
      <c r="D953" s="80"/>
      <c r="E953" s="92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  <c r="CA953" s="80"/>
      <c r="CB953" s="80"/>
      <c r="CC953" s="80"/>
      <c r="CD953" s="80"/>
      <c r="CE953" s="80"/>
      <c r="CF953" s="80"/>
      <c r="CG953" s="80"/>
      <c r="CH953" s="80"/>
      <c r="CI953" s="80"/>
      <c r="CJ953" s="80"/>
      <c r="CK953" s="80"/>
      <c r="CL953" s="80"/>
      <c r="CM953" s="80"/>
      <c r="CN953" s="80"/>
      <c r="CO953" s="80"/>
      <c r="CP953" s="80"/>
      <c r="CQ953" s="80"/>
      <c r="CR953" s="80"/>
      <c r="CS953" s="80"/>
      <c r="CT953" s="80"/>
      <c r="CU953" s="80"/>
      <c r="CV953" s="80"/>
      <c r="CW953" s="80"/>
      <c r="CX953" s="80"/>
      <c r="CY953" s="80"/>
      <c r="CZ953" s="80"/>
    </row>
    <row r="954" spans="1:104" ht="12.75" customHeight="1" x14ac:dyDescent="0.2">
      <c r="A954" s="80"/>
      <c r="B954" s="80"/>
      <c r="C954" s="80"/>
      <c r="D954" s="80"/>
      <c r="E954" s="92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  <c r="CA954" s="80"/>
      <c r="CB954" s="80"/>
      <c r="CC954" s="80"/>
      <c r="CD954" s="80"/>
      <c r="CE954" s="80"/>
      <c r="CF954" s="80"/>
      <c r="CG954" s="80"/>
      <c r="CH954" s="80"/>
      <c r="CI954" s="80"/>
      <c r="CJ954" s="80"/>
      <c r="CK954" s="80"/>
      <c r="CL954" s="80"/>
      <c r="CM954" s="80"/>
      <c r="CN954" s="80"/>
      <c r="CO954" s="80"/>
      <c r="CP954" s="80"/>
      <c r="CQ954" s="80"/>
      <c r="CR954" s="80"/>
      <c r="CS954" s="80"/>
      <c r="CT954" s="80"/>
      <c r="CU954" s="80"/>
      <c r="CV954" s="80"/>
      <c r="CW954" s="80"/>
      <c r="CX954" s="80"/>
      <c r="CY954" s="80"/>
      <c r="CZ954" s="80"/>
    </row>
    <row r="955" spans="1:104" ht="12.75" customHeight="1" x14ac:dyDescent="0.2">
      <c r="A955" s="80"/>
      <c r="B955" s="80"/>
      <c r="C955" s="80"/>
      <c r="D955" s="80"/>
      <c r="E955" s="92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  <c r="CA955" s="80"/>
      <c r="CB955" s="80"/>
      <c r="CC955" s="80"/>
      <c r="CD955" s="80"/>
      <c r="CE955" s="80"/>
      <c r="CF955" s="80"/>
      <c r="CG955" s="80"/>
      <c r="CH955" s="80"/>
      <c r="CI955" s="80"/>
      <c r="CJ955" s="80"/>
      <c r="CK955" s="80"/>
      <c r="CL955" s="80"/>
      <c r="CM955" s="80"/>
      <c r="CN955" s="80"/>
      <c r="CO955" s="80"/>
      <c r="CP955" s="80"/>
      <c r="CQ955" s="80"/>
      <c r="CR955" s="80"/>
      <c r="CS955" s="80"/>
      <c r="CT955" s="80"/>
      <c r="CU955" s="80"/>
      <c r="CV955" s="80"/>
      <c r="CW955" s="80"/>
      <c r="CX955" s="80"/>
      <c r="CY955" s="80"/>
      <c r="CZ955" s="80"/>
    </row>
    <row r="956" spans="1:104" ht="12.75" customHeight="1" x14ac:dyDescent="0.2">
      <c r="A956" s="80"/>
      <c r="B956" s="80"/>
      <c r="C956" s="80"/>
      <c r="D956" s="80"/>
      <c r="E956" s="92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  <c r="CA956" s="80"/>
      <c r="CB956" s="80"/>
      <c r="CC956" s="80"/>
      <c r="CD956" s="80"/>
      <c r="CE956" s="80"/>
      <c r="CF956" s="80"/>
      <c r="CG956" s="80"/>
      <c r="CH956" s="80"/>
      <c r="CI956" s="80"/>
      <c r="CJ956" s="80"/>
      <c r="CK956" s="80"/>
      <c r="CL956" s="80"/>
      <c r="CM956" s="80"/>
      <c r="CN956" s="80"/>
      <c r="CO956" s="80"/>
      <c r="CP956" s="80"/>
      <c r="CQ956" s="80"/>
      <c r="CR956" s="80"/>
      <c r="CS956" s="80"/>
      <c r="CT956" s="80"/>
      <c r="CU956" s="80"/>
      <c r="CV956" s="80"/>
      <c r="CW956" s="80"/>
      <c r="CX956" s="80"/>
      <c r="CY956" s="80"/>
      <c r="CZ956" s="80"/>
    </row>
    <row r="957" spans="1:104" ht="12.75" customHeight="1" x14ac:dyDescent="0.2">
      <c r="A957" s="80"/>
      <c r="B957" s="80"/>
      <c r="C957" s="80"/>
      <c r="D957" s="80"/>
      <c r="E957" s="92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C957" s="80"/>
      <c r="BD957" s="80"/>
      <c r="BE957" s="80"/>
      <c r="BF957" s="80"/>
      <c r="BG957" s="80"/>
      <c r="BH957" s="80"/>
      <c r="BI957" s="80"/>
      <c r="BJ957" s="80"/>
      <c r="BK957" s="80"/>
      <c r="BL957" s="80"/>
      <c r="BM957" s="80"/>
      <c r="BN957" s="80"/>
      <c r="BO957" s="80"/>
      <c r="BP957" s="80"/>
      <c r="BQ957" s="80"/>
      <c r="BR957" s="80"/>
      <c r="BS957" s="80"/>
      <c r="BT957" s="80"/>
      <c r="BU957" s="80"/>
      <c r="BV957" s="80"/>
      <c r="BW957" s="80"/>
      <c r="BX957" s="80"/>
      <c r="BY957" s="80"/>
      <c r="BZ957" s="80"/>
      <c r="CA957" s="80"/>
      <c r="CB957" s="80"/>
      <c r="CC957" s="80"/>
      <c r="CD957" s="80"/>
      <c r="CE957" s="80"/>
      <c r="CF957" s="80"/>
      <c r="CG957" s="80"/>
      <c r="CH957" s="80"/>
      <c r="CI957" s="80"/>
      <c r="CJ957" s="80"/>
      <c r="CK957" s="80"/>
      <c r="CL957" s="80"/>
      <c r="CM957" s="80"/>
      <c r="CN957" s="80"/>
      <c r="CO957" s="80"/>
      <c r="CP957" s="80"/>
      <c r="CQ957" s="80"/>
      <c r="CR957" s="80"/>
      <c r="CS957" s="80"/>
      <c r="CT957" s="80"/>
      <c r="CU957" s="80"/>
      <c r="CV957" s="80"/>
      <c r="CW957" s="80"/>
      <c r="CX957" s="80"/>
      <c r="CY957" s="80"/>
      <c r="CZ957" s="80"/>
    </row>
    <row r="958" spans="1:104" ht="12.75" customHeight="1" x14ac:dyDescent="0.2">
      <c r="A958" s="80"/>
      <c r="B958" s="80"/>
      <c r="C958" s="80"/>
      <c r="D958" s="80"/>
      <c r="E958" s="92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C958" s="80"/>
      <c r="BD958" s="80"/>
      <c r="BE958" s="80"/>
      <c r="BF958" s="80"/>
      <c r="BG958" s="80"/>
      <c r="BH958" s="80"/>
      <c r="BI958" s="80"/>
      <c r="BJ958" s="80"/>
      <c r="BK958" s="80"/>
      <c r="BL958" s="80"/>
      <c r="BM958" s="80"/>
      <c r="BN958" s="80"/>
      <c r="BO958" s="80"/>
      <c r="BP958" s="80"/>
      <c r="BQ958" s="80"/>
      <c r="BR958" s="80"/>
      <c r="BS958" s="80"/>
      <c r="BT958" s="80"/>
      <c r="BU958" s="80"/>
      <c r="BV958" s="80"/>
      <c r="BW958" s="80"/>
      <c r="BX958" s="80"/>
      <c r="BY958" s="80"/>
      <c r="BZ958" s="80"/>
      <c r="CA958" s="80"/>
      <c r="CB958" s="80"/>
      <c r="CC958" s="80"/>
      <c r="CD958" s="80"/>
      <c r="CE958" s="80"/>
      <c r="CF958" s="80"/>
      <c r="CG958" s="80"/>
      <c r="CH958" s="80"/>
      <c r="CI958" s="80"/>
      <c r="CJ958" s="80"/>
      <c r="CK958" s="80"/>
      <c r="CL958" s="80"/>
      <c r="CM958" s="80"/>
      <c r="CN958" s="80"/>
      <c r="CO958" s="80"/>
      <c r="CP958" s="80"/>
      <c r="CQ958" s="80"/>
      <c r="CR958" s="80"/>
      <c r="CS958" s="80"/>
      <c r="CT958" s="80"/>
      <c r="CU958" s="80"/>
      <c r="CV958" s="80"/>
      <c r="CW958" s="80"/>
      <c r="CX958" s="80"/>
      <c r="CY958" s="80"/>
      <c r="CZ958" s="80"/>
    </row>
    <row r="959" spans="1:104" ht="12.75" customHeight="1" x14ac:dyDescent="0.2">
      <c r="A959" s="80"/>
      <c r="B959" s="80"/>
      <c r="C959" s="80"/>
      <c r="D959" s="80"/>
      <c r="E959" s="92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C959" s="80"/>
      <c r="BD959" s="80"/>
      <c r="BE959" s="80"/>
      <c r="BF959" s="80"/>
      <c r="BG959" s="80"/>
      <c r="BH959" s="80"/>
      <c r="BI959" s="80"/>
      <c r="BJ959" s="80"/>
      <c r="BK959" s="80"/>
      <c r="BL959" s="80"/>
      <c r="BM959" s="80"/>
      <c r="BN959" s="80"/>
      <c r="BO959" s="80"/>
      <c r="BP959" s="80"/>
      <c r="BQ959" s="80"/>
      <c r="BR959" s="80"/>
      <c r="BS959" s="80"/>
      <c r="BT959" s="80"/>
      <c r="BU959" s="80"/>
      <c r="BV959" s="80"/>
      <c r="BW959" s="80"/>
      <c r="BX959" s="80"/>
      <c r="BY959" s="80"/>
      <c r="BZ959" s="80"/>
      <c r="CA959" s="80"/>
      <c r="CB959" s="80"/>
      <c r="CC959" s="80"/>
      <c r="CD959" s="80"/>
      <c r="CE959" s="80"/>
      <c r="CF959" s="80"/>
      <c r="CG959" s="80"/>
      <c r="CH959" s="80"/>
      <c r="CI959" s="80"/>
      <c r="CJ959" s="80"/>
      <c r="CK959" s="80"/>
      <c r="CL959" s="80"/>
      <c r="CM959" s="80"/>
      <c r="CN959" s="80"/>
      <c r="CO959" s="80"/>
      <c r="CP959" s="80"/>
      <c r="CQ959" s="80"/>
      <c r="CR959" s="80"/>
      <c r="CS959" s="80"/>
      <c r="CT959" s="80"/>
      <c r="CU959" s="80"/>
      <c r="CV959" s="80"/>
      <c r="CW959" s="80"/>
      <c r="CX959" s="80"/>
      <c r="CY959" s="80"/>
      <c r="CZ959" s="80"/>
    </row>
    <row r="960" spans="1:104" ht="12.75" customHeight="1" x14ac:dyDescent="0.2">
      <c r="A960" s="80"/>
      <c r="B960" s="80"/>
      <c r="C960" s="80"/>
      <c r="D960" s="80"/>
      <c r="E960" s="92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C960" s="80"/>
      <c r="BD960" s="80"/>
      <c r="BE960" s="80"/>
      <c r="BF960" s="80"/>
      <c r="BG960" s="80"/>
      <c r="BH960" s="80"/>
      <c r="BI960" s="80"/>
      <c r="BJ960" s="80"/>
      <c r="BK960" s="80"/>
      <c r="BL960" s="80"/>
      <c r="BM960" s="80"/>
      <c r="BN960" s="80"/>
      <c r="BO960" s="80"/>
      <c r="BP960" s="80"/>
      <c r="BQ960" s="80"/>
      <c r="BR960" s="80"/>
      <c r="BS960" s="80"/>
      <c r="BT960" s="80"/>
      <c r="BU960" s="80"/>
      <c r="BV960" s="80"/>
      <c r="BW960" s="80"/>
      <c r="BX960" s="80"/>
      <c r="BY960" s="80"/>
      <c r="BZ960" s="80"/>
      <c r="CA960" s="80"/>
      <c r="CB960" s="80"/>
      <c r="CC960" s="80"/>
      <c r="CD960" s="80"/>
      <c r="CE960" s="80"/>
      <c r="CF960" s="80"/>
      <c r="CG960" s="80"/>
      <c r="CH960" s="80"/>
      <c r="CI960" s="80"/>
      <c r="CJ960" s="80"/>
      <c r="CK960" s="80"/>
      <c r="CL960" s="80"/>
      <c r="CM960" s="80"/>
      <c r="CN960" s="80"/>
      <c r="CO960" s="80"/>
      <c r="CP960" s="80"/>
      <c r="CQ960" s="80"/>
      <c r="CR960" s="80"/>
      <c r="CS960" s="80"/>
      <c r="CT960" s="80"/>
      <c r="CU960" s="80"/>
      <c r="CV960" s="80"/>
      <c r="CW960" s="80"/>
      <c r="CX960" s="80"/>
      <c r="CY960" s="80"/>
      <c r="CZ960" s="80"/>
    </row>
    <row r="961" spans="1:104" ht="12.75" customHeight="1" x14ac:dyDescent="0.2">
      <c r="A961" s="80"/>
      <c r="B961" s="80"/>
      <c r="C961" s="80"/>
      <c r="D961" s="80"/>
      <c r="E961" s="92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C961" s="80"/>
      <c r="BD961" s="80"/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  <c r="CB961" s="80"/>
      <c r="CC961" s="80"/>
      <c r="CD961" s="80"/>
      <c r="CE961" s="80"/>
      <c r="CF961" s="80"/>
      <c r="CG961" s="80"/>
      <c r="CH961" s="80"/>
      <c r="CI961" s="80"/>
      <c r="CJ961" s="80"/>
      <c r="CK961" s="80"/>
      <c r="CL961" s="80"/>
      <c r="CM961" s="80"/>
      <c r="CN961" s="80"/>
      <c r="CO961" s="80"/>
      <c r="CP961" s="80"/>
      <c r="CQ961" s="80"/>
      <c r="CR961" s="80"/>
      <c r="CS961" s="80"/>
      <c r="CT961" s="80"/>
      <c r="CU961" s="80"/>
      <c r="CV961" s="80"/>
      <c r="CW961" s="80"/>
      <c r="CX961" s="80"/>
      <c r="CY961" s="80"/>
      <c r="CZ961" s="80"/>
    </row>
    <row r="962" spans="1:104" ht="12.75" customHeight="1" x14ac:dyDescent="0.2">
      <c r="A962" s="80"/>
      <c r="B962" s="80"/>
      <c r="C962" s="80"/>
      <c r="D962" s="80"/>
      <c r="E962" s="92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C962" s="80"/>
      <c r="BD962" s="80"/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  <c r="CB962" s="80"/>
      <c r="CC962" s="80"/>
      <c r="CD962" s="80"/>
      <c r="CE962" s="80"/>
      <c r="CF962" s="80"/>
      <c r="CG962" s="80"/>
      <c r="CH962" s="80"/>
      <c r="CI962" s="80"/>
      <c r="CJ962" s="80"/>
      <c r="CK962" s="80"/>
      <c r="CL962" s="80"/>
      <c r="CM962" s="80"/>
      <c r="CN962" s="80"/>
      <c r="CO962" s="80"/>
      <c r="CP962" s="80"/>
      <c r="CQ962" s="80"/>
      <c r="CR962" s="80"/>
      <c r="CS962" s="80"/>
      <c r="CT962" s="80"/>
      <c r="CU962" s="80"/>
      <c r="CV962" s="80"/>
      <c r="CW962" s="80"/>
      <c r="CX962" s="80"/>
      <c r="CY962" s="80"/>
      <c r="CZ962" s="80"/>
    </row>
    <row r="963" spans="1:104" ht="12.75" customHeight="1" x14ac:dyDescent="0.2">
      <c r="A963" s="80"/>
      <c r="B963" s="80"/>
      <c r="C963" s="80"/>
      <c r="D963" s="80"/>
      <c r="E963" s="92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C963" s="80"/>
      <c r="BD963" s="80"/>
      <c r="BE963" s="80"/>
      <c r="BF963" s="80"/>
      <c r="BG963" s="80"/>
      <c r="BH963" s="80"/>
      <c r="BI963" s="80"/>
      <c r="BJ963" s="80"/>
      <c r="BK963" s="80"/>
      <c r="BL963" s="80"/>
      <c r="BM963" s="80"/>
      <c r="BN963" s="80"/>
      <c r="BO963" s="80"/>
      <c r="BP963" s="80"/>
      <c r="BQ963" s="80"/>
      <c r="BR963" s="80"/>
      <c r="BS963" s="80"/>
      <c r="BT963" s="80"/>
      <c r="BU963" s="80"/>
      <c r="BV963" s="80"/>
      <c r="BW963" s="80"/>
      <c r="BX963" s="80"/>
      <c r="BY963" s="80"/>
      <c r="BZ963" s="80"/>
      <c r="CA963" s="80"/>
      <c r="CB963" s="80"/>
      <c r="CC963" s="80"/>
      <c r="CD963" s="80"/>
      <c r="CE963" s="80"/>
      <c r="CF963" s="80"/>
      <c r="CG963" s="80"/>
      <c r="CH963" s="80"/>
      <c r="CI963" s="80"/>
      <c r="CJ963" s="80"/>
      <c r="CK963" s="80"/>
      <c r="CL963" s="80"/>
      <c r="CM963" s="80"/>
      <c r="CN963" s="80"/>
      <c r="CO963" s="80"/>
      <c r="CP963" s="80"/>
      <c r="CQ963" s="80"/>
      <c r="CR963" s="80"/>
      <c r="CS963" s="80"/>
      <c r="CT963" s="80"/>
      <c r="CU963" s="80"/>
      <c r="CV963" s="80"/>
      <c r="CW963" s="80"/>
      <c r="CX963" s="80"/>
      <c r="CY963" s="80"/>
      <c r="CZ963" s="80"/>
    </row>
    <row r="964" spans="1:104" ht="12.75" customHeight="1" x14ac:dyDescent="0.2">
      <c r="A964" s="80"/>
      <c r="B964" s="80"/>
      <c r="C964" s="80"/>
      <c r="D964" s="80"/>
      <c r="E964" s="92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  <c r="CB964" s="80"/>
      <c r="CC964" s="80"/>
      <c r="CD964" s="80"/>
      <c r="CE964" s="80"/>
      <c r="CF964" s="80"/>
      <c r="CG964" s="80"/>
      <c r="CH964" s="80"/>
      <c r="CI964" s="80"/>
      <c r="CJ964" s="80"/>
      <c r="CK964" s="80"/>
      <c r="CL964" s="80"/>
      <c r="CM964" s="80"/>
      <c r="CN964" s="80"/>
      <c r="CO964" s="80"/>
      <c r="CP964" s="80"/>
      <c r="CQ964" s="80"/>
      <c r="CR964" s="80"/>
      <c r="CS964" s="80"/>
      <c r="CT964" s="80"/>
      <c r="CU964" s="80"/>
      <c r="CV964" s="80"/>
      <c r="CW964" s="80"/>
      <c r="CX964" s="80"/>
      <c r="CY964" s="80"/>
      <c r="CZ964" s="80"/>
    </row>
    <row r="965" spans="1:104" ht="12.75" customHeight="1" x14ac:dyDescent="0.2">
      <c r="A965" s="80"/>
      <c r="B965" s="80"/>
      <c r="C965" s="80"/>
      <c r="D965" s="80"/>
      <c r="E965" s="92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C965" s="80"/>
      <c r="BD965" s="80"/>
      <c r="BE965" s="80"/>
      <c r="BF965" s="80"/>
      <c r="BG965" s="80"/>
      <c r="BH965" s="80"/>
      <c r="BI965" s="80"/>
      <c r="BJ965" s="80"/>
      <c r="BK965" s="80"/>
      <c r="BL965" s="80"/>
      <c r="BM965" s="80"/>
      <c r="BN965" s="80"/>
      <c r="BO965" s="80"/>
      <c r="BP965" s="80"/>
      <c r="BQ965" s="80"/>
      <c r="BR965" s="80"/>
      <c r="BS965" s="80"/>
      <c r="BT965" s="80"/>
      <c r="BU965" s="80"/>
      <c r="BV965" s="80"/>
      <c r="BW965" s="80"/>
      <c r="BX965" s="80"/>
      <c r="BY965" s="80"/>
      <c r="BZ965" s="80"/>
      <c r="CA965" s="80"/>
      <c r="CB965" s="80"/>
      <c r="CC965" s="80"/>
      <c r="CD965" s="80"/>
      <c r="CE965" s="80"/>
      <c r="CF965" s="80"/>
      <c r="CG965" s="80"/>
      <c r="CH965" s="80"/>
      <c r="CI965" s="80"/>
      <c r="CJ965" s="80"/>
      <c r="CK965" s="80"/>
      <c r="CL965" s="80"/>
      <c r="CM965" s="80"/>
      <c r="CN965" s="80"/>
      <c r="CO965" s="80"/>
      <c r="CP965" s="80"/>
      <c r="CQ965" s="80"/>
      <c r="CR965" s="80"/>
      <c r="CS965" s="80"/>
      <c r="CT965" s="80"/>
      <c r="CU965" s="80"/>
      <c r="CV965" s="80"/>
      <c r="CW965" s="80"/>
      <c r="CX965" s="80"/>
      <c r="CY965" s="80"/>
      <c r="CZ965" s="80"/>
    </row>
    <row r="966" spans="1:104" ht="12.75" customHeight="1" x14ac:dyDescent="0.2">
      <c r="A966" s="80"/>
      <c r="B966" s="80"/>
      <c r="C966" s="80"/>
      <c r="D966" s="80"/>
      <c r="E966" s="92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C966" s="80"/>
      <c r="BD966" s="80"/>
      <c r="BE966" s="80"/>
      <c r="BF966" s="80"/>
      <c r="BG966" s="80"/>
      <c r="BH966" s="80"/>
      <c r="BI966" s="80"/>
      <c r="BJ966" s="80"/>
      <c r="BK966" s="80"/>
      <c r="BL966" s="80"/>
      <c r="BM966" s="80"/>
      <c r="BN966" s="80"/>
      <c r="BO966" s="80"/>
      <c r="BP966" s="80"/>
      <c r="BQ966" s="80"/>
      <c r="BR966" s="80"/>
      <c r="BS966" s="80"/>
      <c r="BT966" s="80"/>
      <c r="BU966" s="80"/>
      <c r="BV966" s="80"/>
      <c r="BW966" s="80"/>
      <c r="BX966" s="80"/>
      <c r="BY966" s="80"/>
      <c r="BZ966" s="80"/>
      <c r="CA966" s="80"/>
      <c r="CB966" s="80"/>
      <c r="CC966" s="80"/>
      <c r="CD966" s="80"/>
      <c r="CE966" s="80"/>
      <c r="CF966" s="80"/>
      <c r="CG966" s="80"/>
      <c r="CH966" s="80"/>
      <c r="CI966" s="80"/>
      <c r="CJ966" s="80"/>
      <c r="CK966" s="80"/>
      <c r="CL966" s="80"/>
      <c r="CM966" s="80"/>
      <c r="CN966" s="80"/>
      <c r="CO966" s="80"/>
      <c r="CP966" s="80"/>
      <c r="CQ966" s="80"/>
      <c r="CR966" s="80"/>
      <c r="CS966" s="80"/>
      <c r="CT966" s="80"/>
      <c r="CU966" s="80"/>
      <c r="CV966" s="80"/>
      <c r="CW966" s="80"/>
      <c r="CX966" s="80"/>
      <c r="CY966" s="80"/>
      <c r="CZ966" s="80"/>
    </row>
    <row r="967" spans="1:104" ht="12.75" customHeight="1" x14ac:dyDescent="0.2">
      <c r="A967" s="80"/>
      <c r="B967" s="80"/>
      <c r="C967" s="80"/>
      <c r="D967" s="80"/>
      <c r="E967" s="92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  <c r="BY967" s="80"/>
      <c r="BZ967" s="80"/>
      <c r="CA967" s="80"/>
      <c r="CB967" s="80"/>
      <c r="CC967" s="80"/>
      <c r="CD967" s="80"/>
      <c r="CE967" s="80"/>
      <c r="CF967" s="80"/>
      <c r="CG967" s="80"/>
      <c r="CH967" s="80"/>
      <c r="CI967" s="80"/>
      <c r="CJ967" s="80"/>
      <c r="CK967" s="80"/>
      <c r="CL967" s="80"/>
      <c r="CM967" s="80"/>
      <c r="CN967" s="80"/>
      <c r="CO967" s="80"/>
      <c r="CP967" s="80"/>
      <c r="CQ967" s="80"/>
      <c r="CR967" s="80"/>
      <c r="CS967" s="80"/>
      <c r="CT967" s="80"/>
      <c r="CU967" s="80"/>
      <c r="CV967" s="80"/>
      <c r="CW967" s="80"/>
      <c r="CX967" s="80"/>
      <c r="CY967" s="80"/>
      <c r="CZ967" s="80"/>
    </row>
    <row r="968" spans="1:104" ht="12.75" customHeight="1" x14ac:dyDescent="0.2">
      <c r="A968" s="80"/>
      <c r="B968" s="80"/>
      <c r="C968" s="80"/>
      <c r="D968" s="80"/>
      <c r="E968" s="92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  <c r="BY968" s="80"/>
      <c r="BZ968" s="80"/>
      <c r="CA968" s="80"/>
      <c r="CB968" s="80"/>
      <c r="CC968" s="80"/>
      <c r="CD968" s="80"/>
      <c r="CE968" s="80"/>
      <c r="CF968" s="80"/>
      <c r="CG968" s="80"/>
      <c r="CH968" s="80"/>
      <c r="CI968" s="80"/>
      <c r="CJ968" s="80"/>
      <c r="CK968" s="80"/>
      <c r="CL968" s="80"/>
      <c r="CM968" s="80"/>
      <c r="CN968" s="80"/>
      <c r="CO968" s="80"/>
      <c r="CP968" s="80"/>
      <c r="CQ968" s="80"/>
      <c r="CR968" s="80"/>
      <c r="CS968" s="80"/>
      <c r="CT968" s="80"/>
      <c r="CU968" s="80"/>
      <c r="CV968" s="80"/>
      <c r="CW968" s="80"/>
      <c r="CX968" s="80"/>
      <c r="CY968" s="80"/>
      <c r="CZ968" s="80"/>
    </row>
    <row r="969" spans="1:104" ht="12.75" customHeight="1" x14ac:dyDescent="0.2">
      <c r="A969" s="80"/>
      <c r="B969" s="80"/>
      <c r="C969" s="80"/>
      <c r="D969" s="80"/>
      <c r="E969" s="92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  <c r="CA969" s="80"/>
      <c r="CB969" s="80"/>
      <c r="CC969" s="80"/>
      <c r="CD969" s="80"/>
      <c r="CE969" s="80"/>
      <c r="CF969" s="80"/>
      <c r="CG969" s="80"/>
      <c r="CH969" s="80"/>
      <c r="CI969" s="80"/>
      <c r="CJ969" s="80"/>
      <c r="CK969" s="80"/>
      <c r="CL969" s="80"/>
      <c r="CM969" s="80"/>
      <c r="CN969" s="80"/>
      <c r="CO969" s="80"/>
      <c r="CP969" s="80"/>
      <c r="CQ969" s="80"/>
      <c r="CR969" s="80"/>
      <c r="CS969" s="80"/>
      <c r="CT969" s="80"/>
      <c r="CU969" s="80"/>
      <c r="CV969" s="80"/>
      <c r="CW969" s="80"/>
      <c r="CX969" s="80"/>
      <c r="CY969" s="80"/>
      <c r="CZ969" s="80"/>
    </row>
    <row r="970" spans="1:104" ht="12.75" customHeight="1" x14ac:dyDescent="0.2">
      <c r="A970" s="80"/>
      <c r="B970" s="80"/>
      <c r="C970" s="80"/>
      <c r="D970" s="80"/>
      <c r="E970" s="92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  <c r="CA970" s="80"/>
      <c r="CB970" s="80"/>
      <c r="CC970" s="80"/>
      <c r="CD970" s="80"/>
      <c r="CE970" s="80"/>
      <c r="CF970" s="80"/>
      <c r="CG970" s="80"/>
      <c r="CH970" s="80"/>
      <c r="CI970" s="80"/>
      <c r="CJ970" s="80"/>
      <c r="CK970" s="80"/>
      <c r="CL970" s="80"/>
      <c r="CM970" s="80"/>
      <c r="CN970" s="80"/>
      <c r="CO970" s="80"/>
      <c r="CP970" s="80"/>
      <c r="CQ970" s="80"/>
      <c r="CR970" s="80"/>
      <c r="CS970" s="80"/>
      <c r="CT970" s="80"/>
      <c r="CU970" s="80"/>
      <c r="CV970" s="80"/>
      <c r="CW970" s="80"/>
      <c r="CX970" s="80"/>
      <c r="CY970" s="80"/>
      <c r="CZ970" s="80"/>
    </row>
    <row r="971" spans="1:104" ht="12.75" customHeight="1" x14ac:dyDescent="0.2">
      <c r="A971" s="80"/>
      <c r="B971" s="80"/>
      <c r="C971" s="80"/>
      <c r="D971" s="80"/>
      <c r="E971" s="92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  <c r="CA971" s="80"/>
      <c r="CB971" s="80"/>
      <c r="CC971" s="80"/>
      <c r="CD971" s="80"/>
      <c r="CE971" s="80"/>
      <c r="CF971" s="80"/>
      <c r="CG971" s="80"/>
      <c r="CH971" s="80"/>
      <c r="CI971" s="80"/>
      <c r="CJ971" s="80"/>
      <c r="CK971" s="80"/>
      <c r="CL971" s="80"/>
      <c r="CM971" s="80"/>
      <c r="CN971" s="80"/>
      <c r="CO971" s="80"/>
      <c r="CP971" s="80"/>
      <c r="CQ971" s="80"/>
      <c r="CR971" s="80"/>
      <c r="CS971" s="80"/>
      <c r="CT971" s="80"/>
      <c r="CU971" s="80"/>
      <c r="CV971" s="80"/>
      <c r="CW971" s="80"/>
      <c r="CX971" s="80"/>
      <c r="CY971" s="80"/>
      <c r="CZ971" s="80"/>
    </row>
    <row r="972" spans="1:104" ht="12.75" customHeight="1" x14ac:dyDescent="0.2">
      <c r="A972" s="80"/>
      <c r="B972" s="80"/>
      <c r="C972" s="80"/>
      <c r="D972" s="80"/>
      <c r="E972" s="92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  <c r="CA972" s="80"/>
      <c r="CB972" s="80"/>
      <c r="CC972" s="80"/>
      <c r="CD972" s="80"/>
      <c r="CE972" s="80"/>
      <c r="CF972" s="80"/>
      <c r="CG972" s="80"/>
      <c r="CH972" s="80"/>
      <c r="CI972" s="80"/>
      <c r="CJ972" s="80"/>
      <c r="CK972" s="80"/>
      <c r="CL972" s="80"/>
      <c r="CM972" s="80"/>
      <c r="CN972" s="80"/>
      <c r="CO972" s="80"/>
      <c r="CP972" s="80"/>
      <c r="CQ972" s="80"/>
      <c r="CR972" s="80"/>
      <c r="CS972" s="80"/>
      <c r="CT972" s="80"/>
      <c r="CU972" s="80"/>
      <c r="CV972" s="80"/>
      <c r="CW972" s="80"/>
      <c r="CX972" s="80"/>
      <c r="CY972" s="80"/>
      <c r="CZ972" s="80"/>
    </row>
    <row r="973" spans="1:104" ht="12.75" customHeight="1" x14ac:dyDescent="0.2">
      <c r="A973" s="80"/>
      <c r="B973" s="80"/>
      <c r="C973" s="80"/>
      <c r="D973" s="80"/>
      <c r="E973" s="92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C973" s="80"/>
      <c r="BD973" s="80"/>
      <c r="BE973" s="80"/>
      <c r="BF973" s="80"/>
      <c r="BG973" s="80"/>
      <c r="BH973" s="80"/>
      <c r="BI973" s="80"/>
      <c r="BJ973" s="80"/>
      <c r="BK973" s="80"/>
      <c r="BL973" s="80"/>
      <c r="BM973" s="80"/>
      <c r="BN973" s="80"/>
      <c r="BO973" s="80"/>
      <c r="BP973" s="80"/>
      <c r="BQ973" s="80"/>
      <c r="BR973" s="80"/>
      <c r="BS973" s="80"/>
      <c r="BT973" s="80"/>
      <c r="BU973" s="80"/>
      <c r="BV973" s="80"/>
      <c r="BW973" s="80"/>
      <c r="BX973" s="80"/>
      <c r="BY973" s="80"/>
      <c r="BZ973" s="80"/>
      <c r="CA973" s="80"/>
      <c r="CB973" s="80"/>
      <c r="CC973" s="80"/>
      <c r="CD973" s="80"/>
      <c r="CE973" s="80"/>
      <c r="CF973" s="80"/>
      <c r="CG973" s="80"/>
      <c r="CH973" s="80"/>
      <c r="CI973" s="80"/>
      <c r="CJ973" s="80"/>
      <c r="CK973" s="80"/>
      <c r="CL973" s="80"/>
      <c r="CM973" s="80"/>
      <c r="CN973" s="80"/>
      <c r="CO973" s="80"/>
      <c r="CP973" s="80"/>
      <c r="CQ973" s="80"/>
      <c r="CR973" s="80"/>
      <c r="CS973" s="80"/>
      <c r="CT973" s="80"/>
      <c r="CU973" s="80"/>
      <c r="CV973" s="80"/>
      <c r="CW973" s="80"/>
      <c r="CX973" s="80"/>
      <c r="CY973" s="80"/>
      <c r="CZ973" s="80"/>
    </row>
    <row r="974" spans="1:104" ht="12.75" customHeight="1" x14ac:dyDescent="0.2">
      <c r="A974" s="80"/>
      <c r="B974" s="80"/>
      <c r="C974" s="80"/>
      <c r="D974" s="80"/>
      <c r="E974" s="92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  <c r="BY974" s="80"/>
      <c r="BZ974" s="80"/>
      <c r="CA974" s="80"/>
      <c r="CB974" s="80"/>
      <c r="CC974" s="80"/>
      <c r="CD974" s="80"/>
      <c r="CE974" s="80"/>
      <c r="CF974" s="80"/>
      <c r="CG974" s="80"/>
      <c r="CH974" s="80"/>
      <c r="CI974" s="80"/>
      <c r="CJ974" s="80"/>
      <c r="CK974" s="80"/>
      <c r="CL974" s="80"/>
      <c r="CM974" s="80"/>
      <c r="CN974" s="80"/>
      <c r="CO974" s="80"/>
      <c r="CP974" s="80"/>
      <c r="CQ974" s="80"/>
      <c r="CR974" s="80"/>
      <c r="CS974" s="80"/>
      <c r="CT974" s="80"/>
      <c r="CU974" s="80"/>
      <c r="CV974" s="80"/>
      <c r="CW974" s="80"/>
      <c r="CX974" s="80"/>
      <c r="CY974" s="80"/>
      <c r="CZ974" s="80"/>
    </row>
    <row r="975" spans="1:104" ht="12.75" customHeight="1" x14ac:dyDescent="0.2">
      <c r="A975" s="80"/>
      <c r="B975" s="80"/>
      <c r="C975" s="80"/>
      <c r="D975" s="80"/>
      <c r="E975" s="92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C975" s="80"/>
      <c r="BD975" s="80"/>
      <c r="BE975" s="80"/>
      <c r="BF975" s="80"/>
      <c r="BG975" s="80"/>
      <c r="BH975" s="80"/>
      <c r="BI975" s="80"/>
      <c r="BJ975" s="80"/>
      <c r="BK975" s="80"/>
      <c r="BL975" s="80"/>
      <c r="BM975" s="80"/>
      <c r="BN975" s="80"/>
      <c r="BO975" s="80"/>
      <c r="BP975" s="80"/>
      <c r="BQ975" s="80"/>
      <c r="BR975" s="80"/>
      <c r="BS975" s="80"/>
      <c r="BT975" s="80"/>
      <c r="BU975" s="80"/>
      <c r="BV975" s="80"/>
      <c r="BW975" s="80"/>
      <c r="BX975" s="80"/>
      <c r="BY975" s="80"/>
      <c r="BZ975" s="80"/>
      <c r="CA975" s="80"/>
      <c r="CB975" s="80"/>
      <c r="CC975" s="80"/>
      <c r="CD975" s="80"/>
      <c r="CE975" s="80"/>
      <c r="CF975" s="80"/>
      <c r="CG975" s="80"/>
      <c r="CH975" s="80"/>
      <c r="CI975" s="80"/>
      <c r="CJ975" s="80"/>
      <c r="CK975" s="80"/>
      <c r="CL975" s="80"/>
      <c r="CM975" s="80"/>
      <c r="CN975" s="80"/>
      <c r="CO975" s="80"/>
      <c r="CP975" s="80"/>
      <c r="CQ975" s="80"/>
      <c r="CR975" s="80"/>
      <c r="CS975" s="80"/>
      <c r="CT975" s="80"/>
      <c r="CU975" s="80"/>
      <c r="CV975" s="80"/>
      <c r="CW975" s="80"/>
      <c r="CX975" s="80"/>
      <c r="CY975" s="80"/>
      <c r="CZ975" s="80"/>
    </row>
    <row r="976" spans="1:104" ht="12.75" customHeight="1" x14ac:dyDescent="0.2">
      <c r="A976" s="80"/>
      <c r="B976" s="80"/>
      <c r="C976" s="80"/>
      <c r="D976" s="80"/>
      <c r="E976" s="92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C976" s="80"/>
      <c r="BD976" s="80"/>
      <c r="BE976" s="80"/>
      <c r="BF976" s="80"/>
      <c r="BG976" s="80"/>
      <c r="BH976" s="80"/>
      <c r="BI976" s="80"/>
      <c r="BJ976" s="80"/>
      <c r="BK976" s="80"/>
      <c r="BL976" s="80"/>
      <c r="BM976" s="80"/>
      <c r="BN976" s="80"/>
      <c r="BO976" s="80"/>
      <c r="BP976" s="80"/>
      <c r="BQ976" s="80"/>
      <c r="BR976" s="80"/>
      <c r="BS976" s="80"/>
      <c r="BT976" s="80"/>
      <c r="BU976" s="80"/>
      <c r="BV976" s="80"/>
      <c r="BW976" s="80"/>
      <c r="BX976" s="80"/>
      <c r="BY976" s="80"/>
      <c r="BZ976" s="80"/>
      <c r="CA976" s="80"/>
      <c r="CB976" s="80"/>
      <c r="CC976" s="80"/>
      <c r="CD976" s="80"/>
      <c r="CE976" s="80"/>
      <c r="CF976" s="80"/>
      <c r="CG976" s="80"/>
      <c r="CH976" s="80"/>
      <c r="CI976" s="80"/>
      <c r="CJ976" s="80"/>
      <c r="CK976" s="80"/>
      <c r="CL976" s="80"/>
      <c r="CM976" s="80"/>
      <c r="CN976" s="80"/>
      <c r="CO976" s="80"/>
      <c r="CP976" s="80"/>
      <c r="CQ976" s="80"/>
      <c r="CR976" s="80"/>
      <c r="CS976" s="80"/>
      <c r="CT976" s="80"/>
      <c r="CU976" s="80"/>
      <c r="CV976" s="80"/>
      <c r="CW976" s="80"/>
      <c r="CX976" s="80"/>
      <c r="CY976" s="80"/>
      <c r="CZ976" s="80"/>
    </row>
    <row r="977" spans="1:104" ht="12.75" customHeight="1" x14ac:dyDescent="0.2">
      <c r="A977" s="80"/>
      <c r="B977" s="80"/>
      <c r="C977" s="80"/>
      <c r="D977" s="80"/>
      <c r="E977" s="92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C977" s="80"/>
      <c r="BD977" s="80"/>
      <c r="BE977" s="80"/>
      <c r="BF977" s="80"/>
      <c r="BG977" s="80"/>
      <c r="BH977" s="80"/>
      <c r="BI977" s="80"/>
      <c r="BJ977" s="80"/>
      <c r="BK977" s="80"/>
      <c r="BL977" s="80"/>
      <c r="BM977" s="80"/>
      <c r="BN977" s="80"/>
      <c r="BO977" s="80"/>
      <c r="BP977" s="80"/>
      <c r="BQ977" s="80"/>
      <c r="BR977" s="80"/>
      <c r="BS977" s="80"/>
      <c r="BT977" s="80"/>
      <c r="BU977" s="80"/>
      <c r="BV977" s="80"/>
      <c r="BW977" s="80"/>
      <c r="BX977" s="80"/>
      <c r="BY977" s="80"/>
      <c r="BZ977" s="80"/>
      <c r="CA977" s="80"/>
      <c r="CB977" s="80"/>
      <c r="CC977" s="80"/>
      <c r="CD977" s="80"/>
      <c r="CE977" s="80"/>
      <c r="CF977" s="80"/>
      <c r="CG977" s="80"/>
      <c r="CH977" s="80"/>
      <c r="CI977" s="80"/>
      <c r="CJ977" s="80"/>
      <c r="CK977" s="80"/>
      <c r="CL977" s="80"/>
      <c r="CM977" s="80"/>
      <c r="CN977" s="80"/>
      <c r="CO977" s="80"/>
      <c r="CP977" s="80"/>
      <c r="CQ977" s="80"/>
      <c r="CR977" s="80"/>
      <c r="CS977" s="80"/>
      <c r="CT977" s="80"/>
      <c r="CU977" s="80"/>
      <c r="CV977" s="80"/>
      <c r="CW977" s="80"/>
      <c r="CX977" s="80"/>
      <c r="CY977" s="80"/>
      <c r="CZ977" s="80"/>
    </row>
    <row r="978" spans="1:104" ht="12.75" customHeight="1" x14ac:dyDescent="0.2">
      <c r="A978" s="80"/>
      <c r="B978" s="80"/>
      <c r="C978" s="80"/>
      <c r="D978" s="80"/>
      <c r="E978" s="92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C978" s="80"/>
      <c r="BD978" s="80"/>
      <c r="BE978" s="80"/>
      <c r="BF978" s="80"/>
      <c r="BG978" s="80"/>
      <c r="BH978" s="80"/>
      <c r="BI978" s="80"/>
      <c r="BJ978" s="80"/>
      <c r="BK978" s="80"/>
      <c r="BL978" s="80"/>
      <c r="BM978" s="80"/>
      <c r="BN978" s="80"/>
      <c r="BO978" s="80"/>
      <c r="BP978" s="80"/>
      <c r="BQ978" s="80"/>
      <c r="BR978" s="80"/>
      <c r="BS978" s="80"/>
      <c r="BT978" s="80"/>
      <c r="BU978" s="80"/>
      <c r="BV978" s="80"/>
      <c r="BW978" s="80"/>
      <c r="BX978" s="80"/>
      <c r="BY978" s="80"/>
      <c r="BZ978" s="80"/>
      <c r="CA978" s="80"/>
      <c r="CB978" s="80"/>
      <c r="CC978" s="80"/>
      <c r="CD978" s="80"/>
      <c r="CE978" s="80"/>
      <c r="CF978" s="80"/>
      <c r="CG978" s="80"/>
      <c r="CH978" s="80"/>
      <c r="CI978" s="80"/>
      <c r="CJ978" s="80"/>
      <c r="CK978" s="80"/>
      <c r="CL978" s="80"/>
      <c r="CM978" s="80"/>
      <c r="CN978" s="80"/>
      <c r="CO978" s="80"/>
      <c r="CP978" s="80"/>
      <c r="CQ978" s="80"/>
      <c r="CR978" s="80"/>
      <c r="CS978" s="80"/>
      <c r="CT978" s="80"/>
      <c r="CU978" s="80"/>
      <c r="CV978" s="80"/>
      <c r="CW978" s="80"/>
      <c r="CX978" s="80"/>
      <c r="CY978" s="80"/>
      <c r="CZ978" s="80"/>
    </row>
    <row r="979" spans="1:104" ht="12.75" customHeight="1" x14ac:dyDescent="0.2">
      <c r="A979" s="80"/>
      <c r="B979" s="80"/>
      <c r="C979" s="80"/>
      <c r="D979" s="80"/>
      <c r="E979" s="92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C979" s="80"/>
      <c r="BD979" s="80"/>
      <c r="BE979" s="80"/>
      <c r="BF979" s="80"/>
      <c r="BG979" s="80"/>
      <c r="BH979" s="80"/>
      <c r="BI979" s="80"/>
      <c r="BJ979" s="80"/>
      <c r="BK979" s="80"/>
      <c r="BL979" s="80"/>
      <c r="BM979" s="80"/>
      <c r="BN979" s="80"/>
      <c r="BO979" s="80"/>
      <c r="BP979" s="80"/>
      <c r="BQ979" s="80"/>
      <c r="BR979" s="80"/>
      <c r="BS979" s="80"/>
      <c r="BT979" s="80"/>
      <c r="BU979" s="80"/>
      <c r="BV979" s="80"/>
      <c r="BW979" s="80"/>
      <c r="BX979" s="80"/>
      <c r="BY979" s="80"/>
      <c r="BZ979" s="80"/>
      <c r="CA979" s="80"/>
      <c r="CB979" s="80"/>
      <c r="CC979" s="80"/>
      <c r="CD979" s="80"/>
      <c r="CE979" s="80"/>
      <c r="CF979" s="80"/>
      <c r="CG979" s="80"/>
      <c r="CH979" s="80"/>
      <c r="CI979" s="80"/>
      <c r="CJ979" s="80"/>
      <c r="CK979" s="80"/>
      <c r="CL979" s="80"/>
      <c r="CM979" s="80"/>
      <c r="CN979" s="80"/>
      <c r="CO979" s="80"/>
      <c r="CP979" s="80"/>
      <c r="CQ979" s="80"/>
      <c r="CR979" s="80"/>
      <c r="CS979" s="80"/>
      <c r="CT979" s="80"/>
      <c r="CU979" s="80"/>
      <c r="CV979" s="80"/>
      <c r="CW979" s="80"/>
      <c r="CX979" s="80"/>
      <c r="CY979" s="80"/>
      <c r="CZ979" s="80"/>
    </row>
    <row r="980" spans="1:104" ht="12.75" customHeight="1" x14ac:dyDescent="0.2">
      <c r="A980" s="80"/>
      <c r="B980" s="80"/>
      <c r="C980" s="80"/>
      <c r="D980" s="80"/>
      <c r="E980" s="92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C980" s="80"/>
      <c r="BD980" s="80"/>
      <c r="BE980" s="80"/>
      <c r="BF980" s="80"/>
      <c r="BG980" s="80"/>
      <c r="BH980" s="80"/>
      <c r="BI980" s="80"/>
      <c r="BJ980" s="80"/>
      <c r="BK980" s="80"/>
      <c r="BL980" s="80"/>
      <c r="BM980" s="80"/>
      <c r="BN980" s="80"/>
      <c r="BO980" s="80"/>
      <c r="BP980" s="80"/>
      <c r="BQ980" s="80"/>
      <c r="BR980" s="80"/>
      <c r="BS980" s="80"/>
      <c r="BT980" s="80"/>
      <c r="BU980" s="80"/>
      <c r="BV980" s="80"/>
      <c r="BW980" s="80"/>
      <c r="BX980" s="80"/>
      <c r="BY980" s="80"/>
      <c r="BZ980" s="80"/>
      <c r="CA980" s="80"/>
      <c r="CB980" s="80"/>
      <c r="CC980" s="80"/>
      <c r="CD980" s="80"/>
      <c r="CE980" s="80"/>
      <c r="CF980" s="80"/>
      <c r="CG980" s="80"/>
      <c r="CH980" s="80"/>
      <c r="CI980" s="80"/>
      <c r="CJ980" s="80"/>
      <c r="CK980" s="80"/>
      <c r="CL980" s="80"/>
      <c r="CM980" s="80"/>
      <c r="CN980" s="80"/>
      <c r="CO980" s="80"/>
      <c r="CP980" s="80"/>
      <c r="CQ980" s="80"/>
      <c r="CR980" s="80"/>
      <c r="CS980" s="80"/>
      <c r="CT980" s="80"/>
      <c r="CU980" s="80"/>
      <c r="CV980" s="80"/>
      <c r="CW980" s="80"/>
      <c r="CX980" s="80"/>
      <c r="CY980" s="80"/>
      <c r="CZ980" s="80"/>
    </row>
    <row r="981" spans="1:104" ht="12.75" customHeight="1" x14ac:dyDescent="0.2">
      <c r="A981" s="80"/>
      <c r="B981" s="80"/>
      <c r="C981" s="80"/>
      <c r="D981" s="80"/>
      <c r="E981" s="92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C981" s="80"/>
      <c r="BD981" s="80"/>
      <c r="BE981" s="80"/>
      <c r="BF981" s="80"/>
      <c r="BG981" s="80"/>
      <c r="BH981" s="80"/>
      <c r="BI981" s="80"/>
      <c r="BJ981" s="80"/>
      <c r="BK981" s="80"/>
      <c r="BL981" s="80"/>
      <c r="BM981" s="80"/>
      <c r="BN981" s="80"/>
      <c r="BO981" s="80"/>
      <c r="BP981" s="80"/>
      <c r="BQ981" s="80"/>
      <c r="BR981" s="80"/>
      <c r="BS981" s="80"/>
      <c r="BT981" s="80"/>
      <c r="BU981" s="80"/>
      <c r="BV981" s="80"/>
      <c r="BW981" s="80"/>
      <c r="BX981" s="80"/>
      <c r="BY981" s="80"/>
      <c r="BZ981" s="80"/>
      <c r="CA981" s="80"/>
      <c r="CB981" s="80"/>
      <c r="CC981" s="80"/>
      <c r="CD981" s="80"/>
      <c r="CE981" s="80"/>
      <c r="CF981" s="80"/>
      <c r="CG981" s="80"/>
      <c r="CH981" s="80"/>
      <c r="CI981" s="80"/>
      <c r="CJ981" s="80"/>
      <c r="CK981" s="80"/>
      <c r="CL981" s="80"/>
      <c r="CM981" s="80"/>
      <c r="CN981" s="80"/>
      <c r="CO981" s="80"/>
      <c r="CP981" s="80"/>
      <c r="CQ981" s="80"/>
      <c r="CR981" s="80"/>
      <c r="CS981" s="80"/>
      <c r="CT981" s="80"/>
      <c r="CU981" s="80"/>
      <c r="CV981" s="80"/>
      <c r="CW981" s="80"/>
      <c r="CX981" s="80"/>
      <c r="CY981" s="80"/>
      <c r="CZ981" s="80"/>
    </row>
    <row r="982" spans="1:104" ht="12.75" customHeight="1" x14ac:dyDescent="0.2">
      <c r="A982" s="80"/>
      <c r="B982" s="80"/>
      <c r="C982" s="80"/>
      <c r="D982" s="80"/>
      <c r="E982" s="92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C982" s="80"/>
      <c r="BD982" s="80"/>
      <c r="BE982" s="80"/>
      <c r="BF982" s="80"/>
      <c r="BG982" s="80"/>
      <c r="BH982" s="80"/>
      <c r="BI982" s="80"/>
      <c r="BJ982" s="80"/>
      <c r="BK982" s="80"/>
      <c r="BL982" s="80"/>
      <c r="BM982" s="80"/>
      <c r="BN982" s="80"/>
      <c r="BO982" s="80"/>
      <c r="BP982" s="80"/>
      <c r="BQ982" s="80"/>
      <c r="BR982" s="80"/>
      <c r="BS982" s="80"/>
      <c r="BT982" s="80"/>
      <c r="BU982" s="80"/>
      <c r="BV982" s="80"/>
      <c r="BW982" s="80"/>
      <c r="BX982" s="80"/>
      <c r="BY982" s="80"/>
      <c r="BZ982" s="80"/>
      <c r="CA982" s="80"/>
      <c r="CB982" s="80"/>
      <c r="CC982" s="80"/>
      <c r="CD982" s="80"/>
      <c r="CE982" s="80"/>
      <c r="CF982" s="80"/>
      <c r="CG982" s="80"/>
      <c r="CH982" s="80"/>
      <c r="CI982" s="80"/>
      <c r="CJ982" s="80"/>
      <c r="CK982" s="80"/>
      <c r="CL982" s="80"/>
      <c r="CM982" s="80"/>
      <c r="CN982" s="80"/>
      <c r="CO982" s="80"/>
      <c r="CP982" s="80"/>
      <c r="CQ982" s="80"/>
      <c r="CR982" s="80"/>
      <c r="CS982" s="80"/>
      <c r="CT982" s="80"/>
      <c r="CU982" s="80"/>
      <c r="CV982" s="80"/>
      <c r="CW982" s="80"/>
      <c r="CX982" s="80"/>
      <c r="CY982" s="80"/>
      <c r="CZ982" s="80"/>
    </row>
    <row r="983" spans="1:104" ht="12.75" customHeight="1" x14ac:dyDescent="0.2">
      <c r="A983" s="80"/>
      <c r="B983" s="80"/>
      <c r="C983" s="80"/>
      <c r="D983" s="80"/>
      <c r="E983" s="92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C983" s="80"/>
      <c r="BD983" s="80"/>
      <c r="BE983" s="80"/>
      <c r="BF983" s="80"/>
      <c r="BG983" s="80"/>
      <c r="BH983" s="80"/>
      <c r="BI983" s="80"/>
      <c r="BJ983" s="80"/>
      <c r="BK983" s="80"/>
      <c r="BL983" s="80"/>
      <c r="BM983" s="80"/>
      <c r="BN983" s="80"/>
      <c r="BO983" s="80"/>
      <c r="BP983" s="80"/>
      <c r="BQ983" s="80"/>
      <c r="BR983" s="80"/>
      <c r="BS983" s="80"/>
      <c r="BT983" s="80"/>
      <c r="BU983" s="80"/>
      <c r="BV983" s="80"/>
      <c r="BW983" s="80"/>
      <c r="BX983" s="80"/>
      <c r="BY983" s="80"/>
      <c r="BZ983" s="80"/>
      <c r="CA983" s="80"/>
      <c r="CB983" s="80"/>
      <c r="CC983" s="80"/>
      <c r="CD983" s="80"/>
      <c r="CE983" s="80"/>
      <c r="CF983" s="80"/>
      <c r="CG983" s="80"/>
      <c r="CH983" s="80"/>
      <c r="CI983" s="80"/>
      <c r="CJ983" s="80"/>
      <c r="CK983" s="80"/>
      <c r="CL983" s="80"/>
      <c r="CM983" s="80"/>
      <c r="CN983" s="80"/>
      <c r="CO983" s="80"/>
      <c r="CP983" s="80"/>
      <c r="CQ983" s="80"/>
      <c r="CR983" s="80"/>
      <c r="CS983" s="80"/>
      <c r="CT983" s="80"/>
      <c r="CU983" s="80"/>
      <c r="CV983" s="80"/>
      <c r="CW983" s="80"/>
      <c r="CX983" s="80"/>
      <c r="CY983" s="80"/>
      <c r="CZ983" s="80"/>
    </row>
    <row r="984" spans="1:104" ht="12.75" customHeight="1" x14ac:dyDescent="0.2">
      <c r="A984" s="80"/>
      <c r="B984" s="80"/>
      <c r="C984" s="80"/>
      <c r="D984" s="80"/>
      <c r="E984" s="92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C984" s="80"/>
      <c r="BD984" s="80"/>
      <c r="BE984" s="80"/>
      <c r="BF984" s="80"/>
      <c r="BG984" s="80"/>
      <c r="BH984" s="80"/>
      <c r="BI984" s="80"/>
      <c r="BJ984" s="80"/>
      <c r="BK984" s="80"/>
      <c r="BL984" s="80"/>
      <c r="BM984" s="80"/>
      <c r="BN984" s="80"/>
      <c r="BO984" s="80"/>
      <c r="BP984" s="80"/>
      <c r="BQ984" s="80"/>
      <c r="BR984" s="80"/>
      <c r="BS984" s="80"/>
      <c r="BT984" s="80"/>
      <c r="BU984" s="80"/>
      <c r="BV984" s="80"/>
      <c r="BW984" s="80"/>
      <c r="BX984" s="80"/>
      <c r="BY984" s="80"/>
      <c r="BZ984" s="80"/>
      <c r="CA984" s="80"/>
      <c r="CB984" s="80"/>
      <c r="CC984" s="80"/>
      <c r="CD984" s="80"/>
      <c r="CE984" s="80"/>
      <c r="CF984" s="80"/>
      <c r="CG984" s="80"/>
      <c r="CH984" s="80"/>
      <c r="CI984" s="80"/>
      <c r="CJ984" s="80"/>
      <c r="CK984" s="80"/>
      <c r="CL984" s="80"/>
      <c r="CM984" s="80"/>
      <c r="CN984" s="80"/>
      <c r="CO984" s="80"/>
      <c r="CP984" s="80"/>
      <c r="CQ984" s="80"/>
      <c r="CR984" s="80"/>
      <c r="CS984" s="80"/>
      <c r="CT984" s="80"/>
      <c r="CU984" s="80"/>
      <c r="CV984" s="80"/>
      <c r="CW984" s="80"/>
      <c r="CX984" s="80"/>
      <c r="CY984" s="80"/>
      <c r="CZ984" s="80"/>
    </row>
    <row r="985" spans="1:104" ht="12.75" customHeight="1" x14ac:dyDescent="0.2">
      <c r="A985" s="80"/>
      <c r="B985" s="80"/>
      <c r="C985" s="80"/>
      <c r="D985" s="80"/>
      <c r="E985" s="92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C985" s="80"/>
      <c r="BD985" s="80"/>
      <c r="BE985" s="80"/>
      <c r="BF985" s="80"/>
      <c r="BG985" s="80"/>
      <c r="BH985" s="80"/>
      <c r="BI985" s="80"/>
      <c r="BJ985" s="80"/>
      <c r="BK985" s="80"/>
      <c r="BL985" s="80"/>
      <c r="BM985" s="80"/>
      <c r="BN985" s="80"/>
      <c r="BO985" s="80"/>
      <c r="BP985" s="80"/>
      <c r="BQ985" s="80"/>
      <c r="BR985" s="80"/>
      <c r="BS985" s="80"/>
      <c r="BT985" s="80"/>
      <c r="BU985" s="80"/>
      <c r="BV985" s="80"/>
      <c r="BW985" s="80"/>
      <c r="BX985" s="80"/>
      <c r="BY985" s="80"/>
      <c r="BZ985" s="80"/>
      <c r="CA985" s="80"/>
      <c r="CB985" s="80"/>
      <c r="CC985" s="80"/>
      <c r="CD985" s="80"/>
      <c r="CE985" s="80"/>
      <c r="CF985" s="80"/>
      <c r="CG985" s="80"/>
      <c r="CH985" s="80"/>
      <c r="CI985" s="80"/>
      <c r="CJ985" s="80"/>
      <c r="CK985" s="80"/>
      <c r="CL985" s="80"/>
      <c r="CM985" s="80"/>
      <c r="CN985" s="80"/>
      <c r="CO985" s="80"/>
      <c r="CP985" s="80"/>
      <c r="CQ985" s="80"/>
      <c r="CR985" s="80"/>
      <c r="CS985" s="80"/>
      <c r="CT985" s="80"/>
      <c r="CU985" s="80"/>
      <c r="CV985" s="80"/>
      <c r="CW985" s="80"/>
      <c r="CX985" s="80"/>
      <c r="CY985" s="80"/>
      <c r="CZ985" s="80"/>
    </row>
    <row r="986" spans="1:104" ht="12.75" customHeight="1" x14ac:dyDescent="0.2">
      <c r="A986" s="80"/>
      <c r="B986" s="80"/>
      <c r="C986" s="80"/>
      <c r="D986" s="80"/>
      <c r="E986" s="92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C986" s="80"/>
      <c r="BD986" s="80"/>
      <c r="BE986" s="80"/>
      <c r="BF986" s="80"/>
      <c r="BG986" s="80"/>
      <c r="BH986" s="80"/>
      <c r="BI986" s="80"/>
      <c r="BJ986" s="80"/>
      <c r="BK986" s="80"/>
      <c r="BL986" s="80"/>
      <c r="BM986" s="80"/>
      <c r="BN986" s="80"/>
      <c r="BO986" s="80"/>
      <c r="BP986" s="80"/>
      <c r="BQ986" s="80"/>
      <c r="BR986" s="80"/>
      <c r="BS986" s="80"/>
      <c r="BT986" s="80"/>
      <c r="BU986" s="80"/>
      <c r="BV986" s="80"/>
      <c r="BW986" s="80"/>
      <c r="BX986" s="80"/>
      <c r="BY986" s="80"/>
      <c r="BZ986" s="80"/>
      <c r="CA986" s="80"/>
      <c r="CB986" s="80"/>
      <c r="CC986" s="80"/>
      <c r="CD986" s="80"/>
      <c r="CE986" s="80"/>
      <c r="CF986" s="80"/>
      <c r="CG986" s="80"/>
      <c r="CH986" s="80"/>
      <c r="CI986" s="80"/>
      <c r="CJ986" s="80"/>
      <c r="CK986" s="80"/>
      <c r="CL986" s="80"/>
      <c r="CM986" s="80"/>
      <c r="CN986" s="80"/>
      <c r="CO986" s="80"/>
      <c r="CP986" s="80"/>
      <c r="CQ986" s="80"/>
      <c r="CR986" s="80"/>
      <c r="CS986" s="80"/>
      <c r="CT986" s="80"/>
      <c r="CU986" s="80"/>
      <c r="CV986" s="80"/>
      <c r="CW986" s="80"/>
      <c r="CX986" s="80"/>
      <c r="CY986" s="80"/>
      <c r="CZ986" s="80"/>
    </row>
    <row r="987" spans="1:104" ht="12.75" customHeight="1" x14ac:dyDescent="0.2">
      <c r="A987" s="80"/>
      <c r="B987" s="80"/>
      <c r="C987" s="80"/>
      <c r="D987" s="80"/>
      <c r="E987" s="92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C987" s="80"/>
      <c r="BD987" s="80"/>
      <c r="BE987" s="80"/>
      <c r="BF987" s="80"/>
      <c r="BG987" s="80"/>
      <c r="BH987" s="80"/>
      <c r="BI987" s="80"/>
      <c r="BJ987" s="80"/>
      <c r="BK987" s="80"/>
      <c r="BL987" s="80"/>
      <c r="BM987" s="80"/>
      <c r="BN987" s="80"/>
      <c r="BO987" s="80"/>
      <c r="BP987" s="80"/>
      <c r="BQ987" s="80"/>
      <c r="BR987" s="80"/>
      <c r="BS987" s="80"/>
      <c r="BT987" s="80"/>
      <c r="BU987" s="80"/>
      <c r="BV987" s="80"/>
      <c r="BW987" s="80"/>
      <c r="BX987" s="80"/>
      <c r="BY987" s="80"/>
      <c r="BZ987" s="80"/>
      <c r="CA987" s="80"/>
      <c r="CB987" s="80"/>
      <c r="CC987" s="80"/>
      <c r="CD987" s="80"/>
      <c r="CE987" s="80"/>
      <c r="CF987" s="80"/>
      <c r="CG987" s="80"/>
      <c r="CH987" s="80"/>
      <c r="CI987" s="80"/>
      <c r="CJ987" s="80"/>
      <c r="CK987" s="80"/>
      <c r="CL987" s="80"/>
      <c r="CM987" s="80"/>
      <c r="CN987" s="80"/>
      <c r="CO987" s="80"/>
      <c r="CP987" s="80"/>
      <c r="CQ987" s="80"/>
      <c r="CR987" s="80"/>
      <c r="CS987" s="80"/>
      <c r="CT987" s="80"/>
      <c r="CU987" s="80"/>
      <c r="CV987" s="80"/>
      <c r="CW987" s="80"/>
      <c r="CX987" s="80"/>
      <c r="CY987" s="80"/>
      <c r="CZ987" s="80"/>
    </row>
    <row r="988" spans="1:104" ht="12.75" customHeight="1" x14ac:dyDescent="0.2">
      <c r="A988" s="80"/>
      <c r="B988" s="80"/>
      <c r="C988" s="80"/>
      <c r="D988" s="80"/>
      <c r="E988" s="92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C988" s="80"/>
      <c r="BD988" s="80"/>
      <c r="BE988" s="80"/>
      <c r="BF988" s="80"/>
      <c r="BG988" s="80"/>
      <c r="BH988" s="80"/>
      <c r="BI988" s="80"/>
      <c r="BJ988" s="80"/>
      <c r="BK988" s="80"/>
      <c r="BL988" s="80"/>
      <c r="BM988" s="80"/>
      <c r="BN988" s="80"/>
      <c r="BO988" s="80"/>
      <c r="BP988" s="80"/>
      <c r="BQ988" s="80"/>
      <c r="BR988" s="80"/>
      <c r="BS988" s="80"/>
      <c r="BT988" s="80"/>
      <c r="BU988" s="80"/>
      <c r="BV988" s="80"/>
      <c r="BW988" s="80"/>
      <c r="BX988" s="80"/>
      <c r="BY988" s="80"/>
      <c r="BZ988" s="80"/>
      <c r="CA988" s="80"/>
      <c r="CB988" s="80"/>
      <c r="CC988" s="80"/>
      <c r="CD988" s="80"/>
      <c r="CE988" s="80"/>
      <c r="CF988" s="80"/>
      <c r="CG988" s="80"/>
      <c r="CH988" s="80"/>
      <c r="CI988" s="80"/>
      <c r="CJ988" s="80"/>
      <c r="CK988" s="80"/>
      <c r="CL988" s="80"/>
      <c r="CM988" s="80"/>
      <c r="CN988" s="80"/>
      <c r="CO988" s="80"/>
      <c r="CP988" s="80"/>
      <c r="CQ988" s="80"/>
      <c r="CR988" s="80"/>
      <c r="CS988" s="80"/>
      <c r="CT988" s="80"/>
      <c r="CU988" s="80"/>
      <c r="CV988" s="80"/>
      <c r="CW988" s="80"/>
      <c r="CX988" s="80"/>
      <c r="CY988" s="80"/>
      <c r="CZ988" s="80"/>
    </row>
    <row r="989" spans="1:104" ht="12.75" customHeight="1" x14ac:dyDescent="0.2">
      <c r="A989" s="80"/>
      <c r="B989" s="80"/>
      <c r="C989" s="80"/>
      <c r="D989" s="80"/>
      <c r="E989" s="92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C989" s="80"/>
      <c r="BD989" s="80"/>
      <c r="BE989" s="80"/>
      <c r="BF989" s="80"/>
      <c r="BG989" s="80"/>
      <c r="BH989" s="80"/>
      <c r="BI989" s="80"/>
      <c r="BJ989" s="80"/>
      <c r="BK989" s="80"/>
      <c r="BL989" s="80"/>
      <c r="BM989" s="80"/>
      <c r="BN989" s="80"/>
      <c r="BO989" s="80"/>
      <c r="BP989" s="80"/>
      <c r="BQ989" s="80"/>
      <c r="BR989" s="80"/>
      <c r="BS989" s="80"/>
      <c r="BT989" s="80"/>
      <c r="BU989" s="80"/>
      <c r="BV989" s="80"/>
      <c r="BW989" s="80"/>
      <c r="BX989" s="80"/>
      <c r="BY989" s="80"/>
      <c r="BZ989" s="80"/>
      <c r="CA989" s="80"/>
      <c r="CB989" s="80"/>
      <c r="CC989" s="80"/>
      <c r="CD989" s="80"/>
      <c r="CE989" s="80"/>
      <c r="CF989" s="80"/>
      <c r="CG989" s="80"/>
      <c r="CH989" s="80"/>
      <c r="CI989" s="80"/>
      <c r="CJ989" s="80"/>
      <c r="CK989" s="80"/>
      <c r="CL989" s="80"/>
      <c r="CM989" s="80"/>
      <c r="CN989" s="80"/>
      <c r="CO989" s="80"/>
      <c r="CP989" s="80"/>
      <c r="CQ989" s="80"/>
      <c r="CR989" s="80"/>
      <c r="CS989" s="80"/>
      <c r="CT989" s="80"/>
      <c r="CU989" s="80"/>
      <c r="CV989" s="80"/>
      <c r="CW989" s="80"/>
      <c r="CX989" s="80"/>
      <c r="CY989" s="80"/>
      <c r="CZ989" s="80"/>
    </row>
    <row r="990" spans="1:104" ht="12.75" customHeight="1" x14ac:dyDescent="0.2">
      <c r="A990" s="80"/>
      <c r="B990" s="80"/>
      <c r="C990" s="80"/>
      <c r="D990" s="80"/>
      <c r="E990" s="92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  <c r="CA990" s="80"/>
      <c r="CB990" s="80"/>
      <c r="CC990" s="80"/>
      <c r="CD990" s="80"/>
      <c r="CE990" s="80"/>
      <c r="CF990" s="80"/>
      <c r="CG990" s="80"/>
      <c r="CH990" s="80"/>
      <c r="CI990" s="80"/>
      <c r="CJ990" s="80"/>
      <c r="CK990" s="80"/>
      <c r="CL990" s="80"/>
      <c r="CM990" s="80"/>
      <c r="CN990" s="80"/>
      <c r="CO990" s="80"/>
      <c r="CP990" s="80"/>
      <c r="CQ990" s="80"/>
      <c r="CR990" s="80"/>
      <c r="CS990" s="80"/>
      <c r="CT990" s="80"/>
      <c r="CU990" s="80"/>
      <c r="CV990" s="80"/>
      <c r="CW990" s="80"/>
      <c r="CX990" s="80"/>
      <c r="CY990" s="80"/>
      <c r="CZ990" s="80"/>
    </row>
    <row r="991" spans="1:104" ht="12.75" customHeight="1" x14ac:dyDescent="0.2">
      <c r="A991" s="80"/>
      <c r="B991" s="80"/>
      <c r="C991" s="80"/>
      <c r="D991" s="80"/>
      <c r="E991" s="92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  <c r="CA991" s="80"/>
      <c r="CB991" s="80"/>
      <c r="CC991" s="80"/>
      <c r="CD991" s="80"/>
      <c r="CE991" s="80"/>
      <c r="CF991" s="80"/>
      <c r="CG991" s="80"/>
      <c r="CH991" s="80"/>
      <c r="CI991" s="80"/>
      <c r="CJ991" s="80"/>
      <c r="CK991" s="80"/>
      <c r="CL991" s="80"/>
      <c r="CM991" s="80"/>
      <c r="CN991" s="80"/>
      <c r="CO991" s="80"/>
      <c r="CP991" s="80"/>
      <c r="CQ991" s="80"/>
      <c r="CR991" s="80"/>
      <c r="CS991" s="80"/>
      <c r="CT991" s="80"/>
      <c r="CU991" s="80"/>
      <c r="CV991" s="80"/>
      <c r="CW991" s="80"/>
      <c r="CX991" s="80"/>
      <c r="CY991" s="80"/>
      <c r="CZ991" s="80"/>
    </row>
    <row r="992" spans="1:104" ht="12.75" customHeight="1" x14ac:dyDescent="0.2">
      <c r="A992" s="80"/>
      <c r="B992" s="80"/>
      <c r="C992" s="80"/>
      <c r="D992" s="80"/>
      <c r="E992" s="92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  <c r="CA992" s="80"/>
      <c r="CB992" s="80"/>
      <c r="CC992" s="80"/>
      <c r="CD992" s="80"/>
      <c r="CE992" s="80"/>
      <c r="CF992" s="80"/>
      <c r="CG992" s="80"/>
      <c r="CH992" s="80"/>
      <c r="CI992" s="80"/>
      <c r="CJ992" s="80"/>
      <c r="CK992" s="80"/>
      <c r="CL992" s="80"/>
      <c r="CM992" s="80"/>
      <c r="CN992" s="80"/>
      <c r="CO992" s="80"/>
      <c r="CP992" s="80"/>
      <c r="CQ992" s="80"/>
      <c r="CR992" s="80"/>
      <c r="CS992" s="80"/>
      <c r="CT992" s="80"/>
      <c r="CU992" s="80"/>
      <c r="CV992" s="80"/>
      <c r="CW992" s="80"/>
      <c r="CX992" s="80"/>
      <c r="CY992" s="80"/>
      <c r="CZ992" s="80"/>
    </row>
    <row r="993" spans="1:104" ht="12.75" customHeight="1" x14ac:dyDescent="0.2">
      <c r="A993" s="80"/>
      <c r="B993" s="80"/>
      <c r="C993" s="80"/>
      <c r="D993" s="80"/>
      <c r="E993" s="92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  <c r="CA993" s="80"/>
      <c r="CB993" s="80"/>
      <c r="CC993" s="80"/>
      <c r="CD993" s="80"/>
      <c r="CE993" s="80"/>
      <c r="CF993" s="80"/>
      <c r="CG993" s="80"/>
      <c r="CH993" s="80"/>
      <c r="CI993" s="80"/>
      <c r="CJ993" s="80"/>
      <c r="CK993" s="80"/>
      <c r="CL993" s="80"/>
      <c r="CM993" s="80"/>
      <c r="CN993" s="80"/>
      <c r="CO993" s="80"/>
      <c r="CP993" s="80"/>
      <c r="CQ993" s="80"/>
      <c r="CR993" s="80"/>
      <c r="CS993" s="80"/>
      <c r="CT993" s="80"/>
      <c r="CU993" s="80"/>
      <c r="CV993" s="80"/>
      <c r="CW993" s="80"/>
      <c r="CX993" s="80"/>
      <c r="CY993" s="80"/>
      <c r="CZ993" s="80"/>
    </row>
    <row r="994" spans="1:104" ht="12.75" customHeight="1" x14ac:dyDescent="0.2">
      <c r="A994" s="80"/>
      <c r="B994" s="80"/>
      <c r="C994" s="80"/>
      <c r="D994" s="80"/>
      <c r="E994" s="92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C994" s="80"/>
      <c r="BD994" s="80"/>
      <c r="BE994" s="80"/>
      <c r="BF994" s="80"/>
      <c r="BG994" s="80"/>
      <c r="BH994" s="80"/>
      <c r="BI994" s="80"/>
      <c r="BJ994" s="80"/>
      <c r="BK994" s="80"/>
      <c r="BL994" s="80"/>
      <c r="BM994" s="80"/>
      <c r="BN994" s="80"/>
      <c r="BO994" s="80"/>
      <c r="BP994" s="80"/>
      <c r="BQ994" s="80"/>
      <c r="BR994" s="80"/>
      <c r="BS994" s="80"/>
      <c r="BT994" s="80"/>
      <c r="BU994" s="80"/>
      <c r="BV994" s="80"/>
      <c r="BW994" s="80"/>
      <c r="BX994" s="80"/>
      <c r="BY994" s="80"/>
      <c r="BZ994" s="80"/>
      <c r="CA994" s="80"/>
      <c r="CB994" s="80"/>
      <c r="CC994" s="80"/>
      <c r="CD994" s="80"/>
      <c r="CE994" s="80"/>
      <c r="CF994" s="80"/>
      <c r="CG994" s="80"/>
      <c r="CH994" s="80"/>
      <c r="CI994" s="80"/>
      <c r="CJ994" s="80"/>
      <c r="CK994" s="80"/>
      <c r="CL994" s="80"/>
      <c r="CM994" s="80"/>
      <c r="CN994" s="80"/>
      <c r="CO994" s="80"/>
      <c r="CP994" s="80"/>
      <c r="CQ994" s="80"/>
      <c r="CR994" s="80"/>
      <c r="CS994" s="80"/>
      <c r="CT994" s="80"/>
      <c r="CU994" s="80"/>
      <c r="CV994" s="80"/>
      <c r="CW994" s="80"/>
      <c r="CX994" s="80"/>
      <c r="CY994" s="80"/>
      <c r="CZ994" s="80"/>
    </row>
    <row r="995" spans="1:104" ht="12.75" customHeight="1" x14ac:dyDescent="0.2">
      <c r="A995" s="80"/>
      <c r="B995" s="80"/>
      <c r="C995" s="80"/>
      <c r="D995" s="80"/>
      <c r="E995" s="92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C995" s="80"/>
      <c r="BD995" s="80"/>
      <c r="BE995" s="80"/>
      <c r="BF995" s="80"/>
      <c r="BG995" s="80"/>
      <c r="BH995" s="80"/>
      <c r="BI995" s="80"/>
      <c r="BJ995" s="80"/>
      <c r="BK995" s="80"/>
      <c r="BL995" s="80"/>
      <c r="BM995" s="80"/>
      <c r="BN995" s="80"/>
      <c r="BO995" s="80"/>
      <c r="BP995" s="80"/>
      <c r="BQ995" s="80"/>
      <c r="BR995" s="80"/>
      <c r="BS995" s="80"/>
      <c r="BT995" s="80"/>
      <c r="BU995" s="80"/>
      <c r="BV995" s="80"/>
      <c r="BW995" s="80"/>
      <c r="BX995" s="80"/>
      <c r="BY995" s="80"/>
      <c r="BZ995" s="80"/>
      <c r="CA995" s="80"/>
      <c r="CB995" s="80"/>
      <c r="CC995" s="80"/>
      <c r="CD995" s="80"/>
      <c r="CE995" s="80"/>
      <c r="CF995" s="80"/>
      <c r="CG995" s="80"/>
      <c r="CH995" s="80"/>
      <c r="CI995" s="80"/>
      <c r="CJ995" s="80"/>
      <c r="CK995" s="80"/>
      <c r="CL995" s="80"/>
      <c r="CM995" s="80"/>
      <c r="CN995" s="80"/>
      <c r="CO995" s="80"/>
      <c r="CP995" s="80"/>
      <c r="CQ995" s="80"/>
      <c r="CR995" s="80"/>
      <c r="CS995" s="80"/>
      <c r="CT995" s="80"/>
      <c r="CU995" s="80"/>
      <c r="CV995" s="80"/>
      <c r="CW995" s="80"/>
      <c r="CX995" s="80"/>
      <c r="CY995" s="80"/>
      <c r="CZ995" s="80"/>
    </row>
    <row r="996" spans="1:104" ht="12.75" customHeight="1" x14ac:dyDescent="0.2">
      <c r="A996" s="80"/>
      <c r="B996" s="80"/>
      <c r="C996" s="80"/>
      <c r="D996" s="80"/>
      <c r="E996" s="92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C996" s="80"/>
      <c r="BD996" s="80"/>
      <c r="BE996" s="80"/>
      <c r="BF996" s="80"/>
      <c r="BG996" s="80"/>
      <c r="BH996" s="80"/>
      <c r="BI996" s="80"/>
      <c r="BJ996" s="80"/>
      <c r="BK996" s="80"/>
      <c r="BL996" s="80"/>
      <c r="BM996" s="80"/>
      <c r="BN996" s="80"/>
      <c r="BO996" s="80"/>
      <c r="BP996" s="80"/>
      <c r="BQ996" s="80"/>
      <c r="BR996" s="80"/>
      <c r="BS996" s="80"/>
      <c r="BT996" s="80"/>
      <c r="BU996" s="80"/>
      <c r="BV996" s="80"/>
      <c r="BW996" s="80"/>
      <c r="BX996" s="80"/>
      <c r="BY996" s="80"/>
      <c r="BZ996" s="80"/>
      <c r="CA996" s="80"/>
      <c r="CB996" s="80"/>
      <c r="CC996" s="80"/>
      <c r="CD996" s="80"/>
      <c r="CE996" s="80"/>
      <c r="CF996" s="80"/>
      <c r="CG996" s="80"/>
      <c r="CH996" s="80"/>
      <c r="CI996" s="80"/>
      <c r="CJ996" s="80"/>
      <c r="CK996" s="80"/>
      <c r="CL996" s="80"/>
      <c r="CM996" s="80"/>
      <c r="CN996" s="80"/>
      <c r="CO996" s="80"/>
      <c r="CP996" s="80"/>
      <c r="CQ996" s="80"/>
      <c r="CR996" s="80"/>
      <c r="CS996" s="80"/>
      <c r="CT996" s="80"/>
      <c r="CU996" s="80"/>
      <c r="CV996" s="80"/>
      <c r="CW996" s="80"/>
      <c r="CX996" s="80"/>
      <c r="CY996" s="80"/>
      <c r="CZ996" s="80"/>
    </row>
    <row r="997" spans="1:104" ht="12.75" customHeight="1" x14ac:dyDescent="0.2">
      <c r="A997" s="80"/>
      <c r="B997" s="80"/>
      <c r="C997" s="80"/>
      <c r="D997" s="80"/>
      <c r="E997" s="92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C997" s="80"/>
      <c r="BD997" s="80"/>
      <c r="BE997" s="80"/>
      <c r="BF997" s="80"/>
      <c r="BG997" s="80"/>
      <c r="BH997" s="80"/>
      <c r="BI997" s="80"/>
      <c r="BJ997" s="80"/>
      <c r="BK997" s="80"/>
      <c r="BL997" s="80"/>
      <c r="BM997" s="80"/>
      <c r="BN997" s="80"/>
      <c r="BO997" s="80"/>
      <c r="BP997" s="80"/>
      <c r="BQ997" s="80"/>
      <c r="BR997" s="80"/>
      <c r="BS997" s="80"/>
      <c r="BT997" s="80"/>
      <c r="BU997" s="80"/>
      <c r="BV997" s="80"/>
      <c r="BW997" s="80"/>
      <c r="BX997" s="80"/>
      <c r="BY997" s="80"/>
      <c r="BZ997" s="80"/>
      <c r="CA997" s="80"/>
      <c r="CB997" s="80"/>
      <c r="CC997" s="80"/>
      <c r="CD997" s="80"/>
      <c r="CE997" s="80"/>
      <c r="CF997" s="80"/>
      <c r="CG997" s="80"/>
      <c r="CH997" s="80"/>
      <c r="CI997" s="80"/>
      <c r="CJ997" s="80"/>
      <c r="CK997" s="80"/>
      <c r="CL997" s="80"/>
      <c r="CM997" s="80"/>
      <c r="CN997" s="80"/>
      <c r="CO997" s="80"/>
      <c r="CP997" s="80"/>
      <c r="CQ997" s="80"/>
      <c r="CR997" s="80"/>
      <c r="CS997" s="80"/>
      <c r="CT997" s="80"/>
      <c r="CU997" s="80"/>
      <c r="CV997" s="80"/>
      <c r="CW997" s="80"/>
      <c r="CX997" s="80"/>
      <c r="CY997" s="80"/>
      <c r="CZ997" s="80"/>
    </row>
    <row r="998" spans="1:104" ht="12.75" customHeight="1" x14ac:dyDescent="0.2">
      <c r="A998" s="80"/>
      <c r="B998" s="80"/>
      <c r="C998" s="80"/>
      <c r="D998" s="80"/>
      <c r="E998" s="92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  <c r="CA998" s="80"/>
      <c r="CB998" s="80"/>
      <c r="CC998" s="80"/>
      <c r="CD998" s="80"/>
      <c r="CE998" s="80"/>
      <c r="CF998" s="80"/>
      <c r="CG998" s="80"/>
      <c r="CH998" s="80"/>
      <c r="CI998" s="80"/>
      <c r="CJ998" s="80"/>
      <c r="CK998" s="80"/>
      <c r="CL998" s="80"/>
      <c r="CM998" s="80"/>
      <c r="CN998" s="80"/>
      <c r="CO998" s="80"/>
      <c r="CP998" s="80"/>
      <c r="CQ998" s="80"/>
      <c r="CR998" s="80"/>
      <c r="CS998" s="80"/>
      <c r="CT998" s="80"/>
      <c r="CU998" s="80"/>
      <c r="CV998" s="80"/>
      <c r="CW998" s="80"/>
      <c r="CX998" s="80"/>
      <c r="CY998" s="80"/>
      <c r="CZ998" s="80"/>
    </row>
    <row r="999" spans="1:104" ht="12.75" customHeight="1" x14ac:dyDescent="0.2">
      <c r="A999" s="80"/>
      <c r="B999" s="80"/>
      <c r="C999" s="80"/>
      <c r="D999" s="80"/>
      <c r="E999" s="92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  <c r="CA999" s="80"/>
      <c r="CB999" s="80"/>
      <c r="CC999" s="80"/>
      <c r="CD999" s="80"/>
      <c r="CE999" s="80"/>
      <c r="CF999" s="80"/>
      <c r="CG999" s="80"/>
      <c r="CH999" s="80"/>
      <c r="CI999" s="80"/>
      <c r="CJ999" s="80"/>
      <c r="CK999" s="80"/>
      <c r="CL999" s="80"/>
      <c r="CM999" s="80"/>
      <c r="CN999" s="80"/>
      <c r="CO999" s="80"/>
      <c r="CP999" s="80"/>
      <c r="CQ999" s="80"/>
      <c r="CR999" s="80"/>
      <c r="CS999" s="80"/>
      <c r="CT999" s="80"/>
      <c r="CU999" s="80"/>
      <c r="CV999" s="80"/>
      <c r="CW999" s="80"/>
      <c r="CX999" s="80"/>
      <c r="CY999" s="80"/>
      <c r="CZ999" s="80"/>
    </row>
    <row r="1000" spans="1:104" ht="12.75" customHeight="1" x14ac:dyDescent="0.2">
      <c r="A1000" s="80"/>
      <c r="B1000" s="80"/>
      <c r="C1000" s="80"/>
      <c r="D1000" s="80"/>
      <c r="E1000" s="92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  <c r="CA1000" s="80"/>
      <c r="CB1000" s="80"/>
      <c r="CC1000" s="80"/>
      <c r="CD1000" s="80"/>
      <c r="CE1000" s="80"/>
      <c r="CF1000" s="80"/>
      <c r="CG1000" s="80"/>
      <c r="CH1000" s="80"/>
      <c r="CI1000" s="80"/>
      <c r="CJ1000" s="80"/>
      <c r="CK1000" s="80"/>
      <c r="CL1000" s="80"/>
      <c r="CM1000" s="80"/>
      <c r="CN1000" s="80"/>
      <c r="CO1000" s="80"/>
      <c r="CP1000" s="80"/>
      <c r="CQ1000" s="80"/>
      <c r="CR1000" s="80"/>
      <c r="CS1000" s="80"/>
      <c r="CT1000" s="80"/>
      <c r="CU1000" s="80"/>
      <c r="CV1000" s="80"/>
      <c r="CW1000" s="80"/>
      <c r="CX1000" s="80"/>
      <c r="CY1000" s="80"/>
      <c r="CZ1000" s="80"/>
    </row>
  </sheetData>
  <autoFilter ref="A1:G37" xr:uid="{00000000-0009-0000-0000-000003000000}">
    <filterColumn colId="6">
      <filters>
        <filter val="0.00"/>
      </filters>
    </filterColumn>
  </autoFilter>
  <mergeCells count="4">
    <mergeCell ref="A1:G1"/>
    <mergeCell ref="A3:B3"/>
    <mergeCell ref="A4:B4"/>
    <mergeCell ref="E4:G4"/>
  </mergeCells>
  <pageMargins left="0.59055118110236227" right="0.39370078740157483" top="0.19685039370078741" bottom="0.19685039370078741" header="0" footer="0"/>
  <pageSetup paperSize="9" scale="98" orientation="landscape"/>
  <headerFooter>
    <oddFooter>&amp;CStránka &amp;P 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A6" sqref="A6"/>
    </sheetView>
  </sheetViews>
  <sheetFormatPr defaultColWidth="16.83203125" defaultRowHeight="15" customHeight="1" x14ac:dyDescent="0.2"/>
  <cols>
    <col min="1" max="1" width="8.83203125" customWidth="1"/>
    <col min="2" max="2" width="59.1640625" customWidth="1"/>
    <col min="3" max="3" width="8.5" customWidth="1"/>
    <col min="4" max="4" width="9.1640625" customWidth="1"/>
    <col min="5" max="5" width="23" customWidth="1"/>
    <col min="6" max="6" width="18.6640625" customWidth="1"/>
    <col min="7" max="7" width="13.5" customWidth="1"/>
    <col min="8" max="8" width="19.1640625" customWidth="1"/>
    <col min="9" max="26" width="8.83203125" customWidth="1"/>
  </cols>
  <sheetData>
    <row r="1" spans="1:26" ht="12.75" customHeight="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2.7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2.75" customHeight="1" x14ac:dyDescent="0.4">
      <c r="A3" s="126"/>
      <c r="B3" s="127" t="s">
        <v>157</v>
      </c>
      <c r="C3" s="126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12.75" customHeight="1" x14ac:dyDescent="0.2">
      <c r="A4" s="126"/>
      <c r="B4" s="80"/>
      <c r="C4" s="126"/>
      <c r="D4" s="126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2.75" customHeight="1" x14ac:dyDescent="0.25">
      <c r="A5" s="128" t="s">
        <v>158</v>
      </c>
      <c r="B5" s="128"/>
      <c r="C5" s="129"/>
      <c r="D5" s="129"/>
      <c r="E5" s="130"/>
      <c r="F5" s="130"/>
      <c r="G5" s="131"/>
      <c r="H5" s="131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2.75" customHeight="1" x14ac:dyDescent="0.25">
      <c r="A6" s="128"/>
      <c r="B6" s="128"/>
      <c r="C6" s="129"/>
      <c r="D6" s="129"/>
      <c r="E6" s="130"/>
      <c r="F6" s="130"/>
      <c r="G6" s="131"/>
      <c r="H6" s="131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12.75" customHeight="1" x14ac:dyDescent="0.25">
      <c r="A7" s="128"/>
      <c r="B7" s="128"/>
      <c r="C7" s="129"/>
      <c r="D7" s="129"/>
      <c r="E7" s="130"/>
      <c r="F7" s="130"/>
      <c r="G7" s="131"/>
      <c r="H7" s="131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12.75" customHeight="1" x14ac:dyDescent="0.25">
      <c r="A8" s="128" t="s">
        <v>159</v>
      </c>
      <c r="B8" s="128"/>
      <c r="C8" s="129"/>
      <c r="D8" s="129"/>
      <c r="E8" s="130"/>
      <c r="F8" s="130"/>
      <c r="G8" s="131"/>
      <c r="H8" s="131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2.75" customHeight="1" x14ac:dyDescent="0.25">
      <c r="A9" s="128" t="s">
        <v>160</v>
      </c>
      <c r="B9" s="128"/>
      <c r="C9" s="129"/>
      <c r="D9" s="129"/>
      <c r="E9" s="130"/>
      <c r="F9" s="130"/>
      <c r="G9" s="131"/>
      <c r="H9" s="131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2.75" customHeight="1" x14ac:dyDescent="0.2">
      <c r="A10" s="80"/>
      <c r="B10" s="80"/>
      <c r="C10" s="126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2.75" customHeight="1" x14ac:dyDescent="0.25">
      <c r="A11" s="132" t="s">
        <v>161</v>
      </c>
      <c r="B11" s="133" t="s">
        <v>162</v>
      </c>
      <c r="C11" s="133" t="s">
        <v>163</v>
      </c>
      <c r="D11" s="133" t="s">
        <v>164</v>
      </c>
      <c r="E11" s="134" t="s">
        <v>165</v>
      </c>
      <c r="F11" s="135"/>
      <c r="G11" s="134" t="s">
        <v>166</v>
      </c>
      <c r="H11" s="136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2.75" customHeight="1" x14ac:dyDescent="0.25">
      <c r="A12" s="137"/>
      <c r="B12" s="138"/>
      <c r="C12" s="139"/>
      <c r="D12" s="139" t="s">
        <v>167</v>
      </c>
      <c r="E12" s="139" t="s">
        <v>168</v>
      </c>
      <c r="F12" s="139" t="s">
        <v>169</v>
      </c>
      <c r="G12" s="139" t="s">
        <v>168</v>
      </c>
      <c r="H12" s="140" t="s">
        <v>169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x14ac:dyDescent="0.2">
      <c r="A13" s="80"/>
      <c r="B13" s="80"/>
      <c r="C13" s="126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2.75" customHeight="1" x14ac:dyDescent="0.2">
      <c r="A14" s="80"/>
      <c r="B14" s="80"/>
      <c r="C14" s="126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12.75" customHeight="1" x14ac:dyDescent="0.25">
      <c r="A15" s="126"/>
      <c r="B15" s="141" t="s">
        <v>170</v>
      </c>
      <c r="C15" s="142"/>
      <c r="D15" s="142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2.75" customHeight="1" x14ac:dyDescent="0.2">
      <c r="A16" s="80"/>
      <c r="B16" s="80"/>
      <c r="C16" s="126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84" customHeight="1" x14ac:dyDescent="0.2">
      <c r="A17" s="126" t="s">
        <v>171</v>
      </c>
      <c r="B17" s="11" t="s">
        <v>172</v>
      </c>
      <c r="C17" s="126">
        <v>13</v>
      </c>
      <c r="D17" s="126" t="s">
        <v>155</v>
      </c>
      <c r="E17" s="143">
        <v>0</v>
      </c>
      <c r="F17" s="144">
        <f>C17*E17</f>
        <v>0</v>
      </c>
      <c r="G17" s="143">
        <v>0</v>
      </c>
      <c r="H17" s="144">
        <f>C17*G17</f>
        <v>0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12.75" customHeight="1" x14ac:dyDescent="0.2">
      <c r="A18" s="80"/>
      <c r="B18" s="80"/>
      <c r="C18" s="126"/>
      <c r="D18" s="80"/>
      <c r="E18" s="145"/>
      <c r="F18" s="80"/>
      <c r="G18" s="145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30" customHeight="1" x14ac:dyDescent="0.2">
      <c r="A19" s="126" t="s">
        <v>173</v>
      </c>
      <c r="B19" s="11" t="s">
        <v>174</v>
      </c>
      <c r="C19" s="126">
        <v>13</v>
      </c>
      <c r="D19" s="126" t="s">
        <v>155</v>
      </c>
      <c r="E19" s="143">
        <v>0</v>
      </c>
      <c r="F19" s="144">
        <f>C19*E19</f>
        <v>0</v>
      </c>
      <c r="G19" s="143">
        <v>0</v>
      </c>
      <c r="H19" s="144">
        <f>C19*G19</f>
        <v>0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12.75" customHeight="1" x14ac:dyDescent="0.2">
      <c r="A20" s="80"/>
      <c r="B20" s="80"/>
      <c r="C20" s="80"/>
      <c r="D20" s="80"/>
      <c r="E20" s="145"/>
      <c r="F20" s="80"/>
      <c r="G20" s="145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54" customHeight="1" x14ac:dyDescent="0.2">
      <c r="A21" s="126" t="s">
        <v>175</v>
      </c>
      <c r="B21" s="11" t="s">
        <v>176</v>
      </c>
      <c r="C21" s="126">
        <v>21</v>
      </c>
      <c r="D21" s="126" t="s">
        <v>177</v>
      </c>
      <c r="E21" s="143">
        <v>0</v>
      </c>
      <c r="F21" s="144">
        <f>C21*E21</f>
        <v>0</v>
      </c>
      <c r="G21" s="143">
        <v>0</v>
      </c>
      <c r="H21" s="144">
        <f>C21*G21</f>
        <v>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7.25" customHeight="1" x14ac:dyDescent="0.2">
      <c r="A22" s="126"/>
      <c r="B22" s="11"/>
      <c r="C22" s="126"/>
      <c r="D22" s="126"/>
      <c r="E22" s="143"/>
      <c r="F22" s="144"/>
      <c r="G22" s="143"/>
      <c r="H22" s="144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54" customHeight="1" x14ac:dyDescent="0.2">
      <c r="A23" s="126" t="s">
        <v>178</v>
      </c>
      <c r="B23" s="11" t="s">
        <v>179</v>
      </c>
      <c r="C23" s="126">
        <v>2</v>
      </c>
      <c r="D23" s="126" t="s">
        <v>155</v>
      </c>
      <c r="E23" s="143">
        <v>0</v>
      </c>
      <c r="F23" s="144">
        <f>C23*E23</f>
        <v>0</v>
      </c>
      <c r="G23" s="143">
        <v>0</v>
      </c>
      <c r="H23" s="144">
        <f>C23*G23</f>
        <v>0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17.25" customHeight="1" x14ac:dyDescent="0.2">
      <c r="A24" s="126"/>
      <c r="B24" s="11"/>
      <c r="C24" s="126"/>
      <c r="D24" s="126"/>
      <c r="E24" s="143"/>
      <c r="F24" s="144"/>
      <c r="G24" s="143"/>
      <c r="H24" s="144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12.75" customHeight="1" x14ac:dyDescent="0.2">
      <c r="A25" s="126" t="s">
        <v>180</v>
      </c>
      <c r="B25" s="11" t="s">
        <v>181</v>
      </c>
      <c r="C25" s="126">
        <v>13</v>
      </c>
      <c r="D25" s="126" t="s">
        <v>155</v>
      </c>
      <c r="E25" s="143">
        <v>0</v>
      </c>
      <c r="F25" s="144">
        <f>C25*E25</f>
        <v>0</v>
      </c>
      <c r="G25" s="143">
        <v>0</v>
      </c>
      <c r="H25" s="144">
        <f>C25*G25</f>
        <v>0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2.75" customHeight="1" x14ac:dyDescent="0.2">
      <c r="A26" s="126"/>
      <c r="B26" s="80"/>
      <c r="C26" s="126"/>
      <c r="D26" s="126"/>
      <c r="E26" s="146"/>
      <c r="F26" s="80"/>
      <c r="G26" s="145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12.75" customHeight="1" x14ac:dyDescent="0.2">
      <c r="A27" s="126" t="s">
        <v>182</v>
      </c>
      <c r="B27" s="80" t="s">
        <v>183</v>
      </c>
      <c r="C27" s="126"/>
      <c r="D27" s="126"/>
      <c r="E27" s="146"/>
      <c r="F27" s="80"/>
      <c r="G27" s="145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12.75" customHeight="1" x14ac:dyDescent="0.2">
      <c r="A28" s="80"/>
      <c r="B28" s="80"/>
      <c r="C28" s="126"/>
      <c r="D28" s="80"/>
      <c r="E28" s="145"/>
      <c r="F28" s="80"/>
      <c r="G28" s="145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2.75" customHeight="1" x14ac:dyDescent="0.2">
      <c r="A29" s="126" t="s">
        <v>184</v>
      </c>
      <c r="B29" s="11" t="s">
        <v>185</v>
      </c>
      <c r="C29" s="126"/>
      <c r="D29" s="126"/>
      <c r="E29" s="143"/>
      <c r="F29" s="144"/>
      <c r="G29" s="143"/>
      <c r="H29" s="144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2.75" customHeight="1" x14ac:dyDescent="0.2">
      <c r="A30" s="126"/>
      <c r="B30" s="11" t="s">
        <v>186</v>
      </c>
      <c r="C30" s="126">
        <v>12.5</v>
      </c>
      <c r="D30" s="126" t="s">
        <v>177</v>
      </c>
      <c r="E30" s="143">
        <v>0</v>
      </c>
      <c r="F30" s="144">
        <f t="shared" ref="F30:F36" si="0">C30*E30</f>
        <v>0</v>
      </c>
      <c r="G30" s="143">
        <v>0</v>
      </c>
      <c r="H30" s="144">
        <f t="shared" ref="H30:H36" si="1">C30*G30</f>
        <v>0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2.75" customHeight="1" x14ac:dyDescent="0.2">
      <c r="A31" s="126"/>
      <c r="B31" s="11" t="s">
        <v>187</v>
      </c>
      <c r="C31" s="126">
        <v>13</v>
      </c>
      <c r="D31" s="126" t="s">
        <v>155</v>
      </c>
      <c r="E31" s="143">
        <v>0</v>
      </c>
      <c r="F31" s="144">
        <f t="shared" si="0"/>
        <v>0</v>
      </c>
      <c r="G31" s="143">
        <v>0</v>
      </c>
      <c r="H31" s="144">
        <f t="shared" si="1"/>
        <v>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2.75" customHeight="1" x14ac:dyDescent="0.2">
      <c r="A32" s="126"/>
      <c r="B32" s="11" t="s">
        <v>188</v>
      </c>
      <c r="C32" s="126">
        <v>11</v>
      </c>
      <c r="D32" s="126" t="s">
        <v>155</v>
      </c>
      <c r="E32" s="143">
        <v>0</v>
      </c>
      <c r="F32" s="144">
        <f t="shared" si="0"/>
        <v>0</v>
      </c>
      <c r="G32" s="143">
        <v>0</v>
      </c>
      <c r="H32" s="144">
        <f t="shared" si="1"/>
        <v>0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2.75" customHeight="1" x14ac:dyDescent="0.2">
      <c r="A33" s="126"/>
      <c r="B33" s="11" t="s">
        <v>189</v>
      </c>
      <c r="C33" s="126">
        <v>4</v>
      </c>
      <c r="D33" s="126" t="s">
        <v>155</v>
      </c>
      <c r="E33" s="143">
        <v>0</v>
      </c>
      <c r="F33" s="144">
        <f t="shared" si="0"/>
        <v>0</v>
      </c>
      <c r="G33" s="143">
        <v>0</v>
      </c>
      <c r="H33" s="144">
        <f t="shared" si="1"/>
        <v>0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2.75" customHeight="1" x14ac:dyDescent="0.2">
      <c r="A34" s="126"/>
      <c r="B34" s="11" t="s">
        <v>190</v>
      </c>
      <c r="C34" s="126">
        <v>1.5</v>
      </c>
      <c r="D34" s="126" t="s">
        <v>177</v>
      </c>
      <c r="E34" s="143">
        <v>0</v>
      </c>
      <c r="F34" s="144">
        <f t="shared" si="0"/>
        <v>0</v>
      </c>
      <c r="G34" s="143">
        <v>0</v>
      </c>
      <c r="H34" s="144">
        <f t="shared" si="1"/>
        <v>0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2.75" customHeight="1" x14ac:dyDescent="0.2">
      <c r="A35" s="126"/>
      <c r="B35" s="11" t="s">
        <v>191</v>
      </c>
      <c r="C35" s="126">
        <v>4</v>
      </c>
      <c r="D35" s="126" t="s">
        <v>155</v>
      </c>
      <c r="E35" s="143">
        <v>0</v>
      </c>
      <c r="F35" s="144">
        <f t="shared" si="0"/>
        <v>0</v>
      </c>
      <c r="G35" s="143">
        <v>0</v>
      </c>
      <c r="H35" s="144">
        <f t="shared" si="1"/>
        <v>0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2.75" customHeight="1" x14ac:dyDescent="0.2">
      <c r="A36" s="126"/>
      <c r="B36" s="11" t="s">
        <v>192</v>
      </c>
      <c r="C36" s="126">
        <v>1</v>
      </c>
      <c r="D36" s="126" t="s">
        <v>155</v>
      </c>
      <c r="E36" s="143">
        <v>0</v>
      </c>
      <c r="F36" s="144">
        <f t="shared" si="0"/>
        <v>0</v>
      </c>
      <c r="G36" s="143">
        <v>0</v>
      </c>
      <c r="H36" s="144">
        <f t="shared" si="1"/>
        <v>0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2.75" customHeight="1" x14ac:dyDescent="0.2">
      <c r="A37" s="80"/>
      <c r="B37" s="80"/>
      <c r="C37" s="126"/>
      <c r="D37" s="80"/>
      <c r="E37" s="80"/>
      <c r="F37" s="80"/>
      <c r="G37" s="125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2.75" customHeight="1" x14ac:dyDescent="0.2">
      <c r="A38" s="80"/>
      <c r="B38" s="80"/>
      <c r="C38" s="126"/>
      <c r="D38" s="80"/>
      <c r="E38" s="80"/>
      <c r="F38" s="80"/>
      <c r="G38" s="125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2.75" customHeight="1" x14ac:dyDescent="0.2">
      <c r="A39" s="80"/>
      <c r="B39" s="80"/>
      <c r="C39" s="126"/>
      <c r="D39" s="80"/>
      <c r="E39" s="80"/>
      <c r="F39" s="80"/>
      <c r="G39" s="125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2.75" customHeight="1" x14ac:dyDescent="0.25">
      <c r="A40" s="126"/>
      <c r="B40" s="141" t="s">
        <v>193</v>
      </c>
      <c r="C40" s="142"/>
      <c r="D40" s="142"/>
      <c r="E40" s="80"/>
      <c r="F40" s="80"/>
      <c r="G40" s="125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2.75" customHeight="1" x14ac:dyDescent="0.2">
      <c r="A41" s="80"/>
      <c r="B41" s="80"/>
      <c r="C41" s="126"/>
      <c r="D41" s="80"/>
      <c r="E41" s="80"/>
      <c r="F41" s="80"/>
      <c r="G41" s="125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08.75" customHeight="1" x14ac:dyDescent="0.2">
      <c r="A42" s="126" t="s">
        <v>194</v>
      </c>
      <c r="B42" s="11" t="s">
        <v>195</v>
      </c>
      <c r="C42" s="126">
        <v>2</v>
      </c>
      <c r="D42" s="126" t="s">
        <v>155</v>
      </c>
      <c r="E42" s="143">
        <v>0</v>
      </c>
      <c r="F42" s="144">
        <f>C42*E42</f>
        <v>0</v>
      </c>
      <c r="G42" s="143">
        <v>0</v>
      </c>
      <c r="H42" s="144">
        <f>C42*G42</f>
        <v>0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2.75" customHeight="1" x14ac:dyDescent="0.2">
      <c r="A43" s="80"/>
      <c r="B43" s="80"/>
      <c r="C43" s="126"/>
      <c r="D43" s="80"/>
      <c r="E43" s="145"/>
      <c r="F43" s="80"/>
      <c r="G43" s="145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05" customHeight="1" x14ac:dyDescent="0.2">
      <c r="A44" s="126" t="s">
        <v>196</v>
      </c>
      <c r="B44" s="11" t="s">
        <v>197</v>
      </c>
      <c r="C44" s="126">
        <v>7</v>
      </c>
      <c r="D44" s="126" t="s">
        <v>155</v>
      </c>
      <c r="E44" s="143">
        <v>0</v>
      </c>
      <c r="F44" s="144">
        <f>C44*E44</f>
        <v>0</v>
      </c>
      <c r="G44" s="143">
        <v>0</v>
      </c>
      <c r="H44" s="144">
        <f>C44*G44</f>
        <v>0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2.75" customHeight="1" x14ac:dyDescent="0.2">
      <c r="A45" s="80"/>
      <c r="B45" s="80"/>
      <c r="C45" s="126"/>
      <c r="D45" s="80"/>
      <c r="E45" s="145"/>
      <c r="F45" s="80"/>
      <c r="G45" s="145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30" customHeight="1" x14ac:dyDescent="0.2">
      <c r="A46" s="126" t="s">
        <v>198</v>
      </c>
      <c r="B46" s="11" t="s">
        <v>199</v>
      </c>
      <c r="C46" s="126">
        <v>9</v>
      </c>
      <c r="D46" s="126" t="s">
        <v>177</v>
      </c>
      <c r="E46" s="143">
        <v>0</v>
      </c>
      <c r="F46" s="144">
        <f>C46*E46</f>
        <v>0</v>
      </c>
      <c r="G46" s="143">
        <v>0</v>
      </c>
      <c r="H46" s="144">
        <f>C46*G46</f>
        <v>0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2.75" customHeight="1" x14ac:dyDescent="0.2">
      <c r="A47" s="80"/>
      <c r="B47" s="80"/>
      <c r="C47" s="126"/>
      <c r="D47" s="80"/>
      <c r="E47" s="145"/>
      <c r="F47" s="80"/>
      <c r="G47" s="145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2.75" customHeight="1" x14ac:dyDescent="0.2">
      <c r="A48" s="126" t="s">
        <v>200</v>
      </c>
      <c r="B48" s="11" t="s">
        <v>201</v>
      </c>
      <c r="C48" s="126">
        <v>1</v>
      </c>
      <c r="D48" s="126" t="s">
        <v>155</v>
      </c>
      <c r="E48" s="143">
        <v>0</v>
      </c>
      <c r="F48" s="144">
        <f>C48*E48</f>
        <v>0</v>
      </c>
      <c r="G48" s="143">
        <v>0</v>
      </c>
      <c r="H48" s="144">
        <f>C48*G48</f>
        <v>0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2.75" customHeight="1" x14ac:dyDescent="0.2">
      <c r="A49" s="80"/>
      <c r="B49" s="80"/>
      <c r="C49" s="126"/>
      <c r="D49" s="80"/>
      <c r="E49" s="145"/>
      <c r="F49" s="80"/>
      <c r="G49" s="145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2.75" customHeight="1" x14ac:dyDescent="0.2">
      <c r="A50" s="126" t="s">
        <v>198</v>
      </c>
      <c r="B50" s="11" t="s">
        <v>202</v>
      </c>
      <c r="C50" s="126">
        <v>1</v>
      </c>
      <c r="D50" s="126" t="s">
        <v>155</v>
      </c>
      <c r="E50" s="143">
        <v>0</v>
      </c>
      <c r="F50" s="144">
        <f>C50*E50</f>
        <v>0</v>
      </c>
      <c r="G50" s="143">
        <v>0</v>
      </c>
      <c r="H50" s="144">
        <f>C50*G50</f>
        <v>0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12.75" customHeight="1" x14ac:dyDescent="0.2">
      <c r="A51" s="80"/>
      <c r="B51" s="80"/>
      <c r="C51" s="126"/>
      <c r="D51" s="80"/>
      <c r="E51" s="145"/>
      <c r="F51" s="80"/>
      <c r="G51" s="145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54" customHeight="1" x14ac:dyDescent="0.2">
      <c r="A52" s="126" t="s">
        <v>200</v>
      </c>
      <c r="B52" s="11" t="s">
        <v>203</v>
      </c>
      <c r="C52" s="126">
        <v>1</v>
      </c>
      <c r="D52" s="126" t="s">
        <v>155</v>
      </c>
      <c r="E52" s="143">
        <v>0</v>
      </c>
      <c r="F52" s="144">
        <f>C52*E52</f>
        <v>0</v>
      </c>
      <c r="G52" s="143">
        <v>0</v>
      </c>
      <c r="H52" s="144">
        <f>C52*G52</f>
        <v>0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2.75" customHeight="1" x14ac:dyDescent="0.2">
      <c r="A53" s="80"/>
      <c r="B53" s="80"/>
      <c r="C53" s="126"/>
      <c r="D53" s="80"/>
      <c r="E53" s="80"/>
      <c r="F53" s="80"/>
      <c r="G53" s="125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2.75" customHeight="1" x14ac:dyDescent="0.2">
      <c r="A54" s="80"/>
      <c r="B54" s="80"/>
      <c r="C54" s="126"/>
      <c r="D54" s="80"/>
      <c r="E54" s="80"/>
      <c r="F54" s="80"/>
      <c r="G54" s="125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2.75" customHeight="1" x14ac:dyDescent="0.2">
      <c r="A55" s="80"/>
      <c r="B55" s="80"/>
      <c r="C55" s="126"/>
      <c r="D55" s="80"/>
      <c r="E55" s="80"/>
      <c r="F55" s="80"/>
      <c r="G55" s="125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2.75" customHeight="1" x14ac:dyDescent="0.25">
      <c r="A56" s="126"/>
      <c r="B56" s="141" t="s">
        <v>204</v>
      </c>
      <c r="C56" s="142"/>
      <c r="D56" s="142"/>
      <c r="E56" s="80"/>
      <c r="F56" s="80"/>
      <c r="G56" s="125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12.75" customHeight="1" x14ac:dyDescent="0.2">
      <c r="A57" s="80"/>
      <c r="B57" s="80"/>
      <c r="C57" s="126"/>
      <c r="D57" s="80"/>
      <c r="E57" s="80"/>
      <c r="F57" s="80"/>
      <c r="G57" s="125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42.75" customHeight="1" x14ac:dyDescent="0.2">
      <c r="A58" s="126" t="s">
        <v>205</v>
      </c>
      <c r="B58" s="11" t="s">
        <v>206</v>
      </c>
      <c r="C58" s="126">
        <v>13</v>
      </c>
      <c r="D58" s="126" t="s">
        <v>155</v>
      </c>
      <c r="E58" s="143">
        <v>0</v>
      </c>
      <c r="F58" s="144">
        <f>C58*E58</f>
        <v>0</v>
      </c>
      <c r="G58" s="143">
        <v>0</v>
      </c>
      <c r="H58" s="144">
        <f>C58*G58</f>
        <v>0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12.75" customHeight="1" x14ac:dyDescent="0.2">
      <c r="A59" s="80"/>
      <c r="B59" s="80"/>
      <c r="C59" s="126"/>
      <c r="D59" s="80"/>
      <c r="E59" s="145"/>
      <c r="F59" s="80"/>
      <c r="G59" s="145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ht="12.75" customHeight="1" x14ac:dyDescent="0.2">
      <c r="A60" s="126" t="s">
        <v>207</v>
      </c>
      <c r="B60" s="11" t="s">
        <v>208</v>
      </c>
      <c r="C60" s="126">
        <v>10</v>
      </c>
      <c r="D60" s="126" t="s">
        <v>155</v>
      </c>
      <c r="E60" s="143">
        <v>0</v>
      </c>
      <c r="F60" s="144">
        <f>C60*E60</f>
        <v>0</v>
      </c>
      <c r="G60" s="143">
        <v>0</v>
      </c>
      <c r="H60" s="144">
        <f>C60*G60</f>
        <v>0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ht="12.75" customHeight="1" x14ac:dyDescent="0.2">
      <c r="A61" s="80"/>
      <c r="B61" s="80"/>
      <c r="C61" s="126"/>
      <c r="D61" s="80"/>
      <c r="E61" s="145"/>
      <c r="F61" s="80"/>
      <c r="G61" s="145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ht="12.75" customHeight="1" x14ac:dyDescent="0.2">
      <c r="A62" s="126" t="s">
        <v>207</v>
      </c>
      <c r="B62" s="11" t="s">
        <v>209</v>
      </c>
      <c r="C62" s="126">
        <v>10</v>
      </c>
      <c r="D62" s="126" t="s">
        <v>155</v>
      </c>
      <c r="E62" s="143">
        <v>0</v>
      </c>
      <c r="F62" s="144">
        <f>C62*E62</f>
        <v>0</v>
      </c>
      <c r="G62" s="143">
        <v>0</v>
      </c>
      <c r="H62" s="144">
        <f>C62*G62</f>
        <v>0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ht="12.75" customHeight="1" x14ac:dyDescent="0.2">
      <c r="A63" s="80"/>
      <c r="B63" s="80"/>
      <c r="C63" s="126"/>
      <c r="D63" s="80"/>
      <c r="E63" s="145"/>
      <c r="F63" s="80"/>
      <c r="G63" s="145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12.75" customHeight="1" x14ac:dyDescent="0.2">
      <c r="A64" s="80"/>
      <c r="B64" s="80"/>
      <c r="C64" s="126"/>
      <c r="D64" s="80"/>
      <c r="E64" s="145"/>
      <c r="F64" s="80"/>
      <c r="G64" s="145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ht="12.75" customHeight="1" x14ac:dyDescent="0.2">
      <c r="A65" s="80"/>
      <c r="B65" s="80"/>
      <c r="C65" s="126"/>
      <c r="D65" s="80"/>
      <c r="E65" s="145"/>
      <c r="F65" s="80"/>
      <c r="G65" s="145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ht="12.75" customHeight="1" x14ac:dyDescent="0.25">
      <c r="A66" s="126"/>
      <c r="B66" s="141" t="s">
        <v>210</v>
      </c>
      <c r="C66" s="126"/>
      <c r="D66" s="126"/>
      <c r="E66" s="147"/>
      <c r="F66" s="148"/>
      <c r="G66" s="143"/>
      <c r="H66" s="144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ht="12.75" customHeight="1" x14ac:dyDescent="0.2">
      <c r="A67" s="126"/>
      <c r="B67" s="80"/>
      <c r="C67" s="126"/>
      <c r="D67" s="126"/>
      <c r="E67" s="147"/>
      <c r="F67" s="148"/>
      <c r="G67" s="143"/>
      <c r="H67" s="144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ht="12.75" customHeight="1" x14ac:dyDescent="0.2">
      <c r="A68" s="126" t="s">
        <v>211</v>
      </c>
      <c r="B68" s="11" t="s">
        <v>212</v>
      </c>
      <c r="C68" s="126">
        <v>10.5</v>
      </c>
      <c r="D68" s="126" t="s">
        <v>156</v>
      </c>
      <c r="E68" s="147">
        <v>0</v>
      </c>
      <c r="F68" s="144">
        <f>C68*E68</f>
        <v>0</v>
      </c>
      <c r="G68" s="143">
        <v>0</v>
      </c>
      <c r="H68" s="144">
        <f>C68*G68</f>
        <v>0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12.75" customHeight="1" x14ac:dyDescent="0.2">
      <c r="A69" s="126"/>
      <c r="B69" s="80"/>
      <c r="C69" s="126"/>
      <c r="D69" s="126"/>
      <c r="E69" s="147"/>
      <c r="F69" s="144"/>
      <c r="G69" s="143"/>
      <c r="H69" s="144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12.75" customHeight="1" x14ac:dyDescent="0.2">
      <c r="A70" s="126" t="s">
        <v>213</v>
      </c>
      <c r="B70" s="11" t="s">
        <v>214</v>
      </c>
      <c r="C70" s="126">
        <v>15</v>
      </c>
      <c r="D70" s="126" t="s">
        <v>21</v>
      </c>
      <c r="E70" s="147">
        <v>0</v>
      </c>
      <c r="F70" s="144">
        <f>C70*E70</f>
        <v>0</v>
      </c>
      <c r="G70" s="143">
        <v>0</v>
      </c>
      <c r="H70" s="144">
        <f>C70*G70</f>
        <v>0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ht="12.75" customHeight="1" x14ac:dyDescent="0.2">
      <c r="A71" s="126"/>
      <c r="B71" s="80"/>
      <c r="C71" s="126"/>
      <c r="D71" s="80"/>
      <c r="E71" s="147"/>
      <c r="F71" s="144"/>
      <c r="G71" s="143"/>
      <c r="H71" s="144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ht="12.75" customHeight="1" x14ac:dyDescent="0.2">
      <c r="A72" s="126" t="s">
        <v>215</v>
      </c>
      <c r="B72" s="11" t="s">
        <v>216</v>
      </c>
      <c r="C72" s="126">
        <v>13</v>
      </c>
      <c r="D72" s="126" t="s">
        <v>156</v>
      </c>
      <c r="E72" s="147">
        <v>0</v>
      </c>
      <c r="F72" s="144">
        <f>C72*E72</f>
        <v>0</v>
      </c>
      <c r="G72" s="143">
        <v>0</v>
      </c>
      <c r="H72" s="144">
        <f>C72*G72</f>
        <v>0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ht="12.75" customHeight="1" x14ac:dyDescent="0.2">
      <c r="A73" s="126"/>
      <c r="B73" s="11"/>
      <c r="C73" s="126"/>
      <c r="D73" s="126"/>
      <c r="E73" s="147"/>
      <c r="F73" s="144"/>
      <c r="G73" s="143"/>
      <c r="H73" s="144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ht="12.75" customHeight="1" x14ac:dyDescent="0.2">
      <c r="A74" s="126" t="s">
        <v>217</v>
      </c>
      <c r="B74" s="11" t="s">
        <v>218</v>
      </c>
      <c r="C74" s="126">
        <v>26</v>
      </c>
      <c r="D74" s="126" t="s">
        <v>155</v>
      </c>
      <c r="E74" s="147">
        <v>0</v>
      </c>
      <c r="F74" s="144">
        <f>C74*E74</f>
        <v>0</v>
      </c>
      <c r="G74" s="143">
        <v>0</v>
      </c>
      <c r="H74" s="144">
        <f>C74*G74</f>
        <v>0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ht="12.75" customHeight="1" x14ac:dyDescent="0.2">
      <c r="A75" s="126"/>
      <c r="B75" s="11"/>
      <c r="C75" s="126"/>
      <c r="D75" s="126"/>
      <c r="E75" s="147"/>
      <c r="F75" s="144"/>
      <c r="G75" s="143"/>
      <c r="H75" s="144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ht="12.75" customHeight="1" x14ac:dyDescent="0.2">
      <c r="A76" s="126" t="s">
        <v>219</v>
      </c>
      <c r="B76" s="11" t="s">
        <v>220</v>
      </c>
      <c r="C76" s="126">
        <v>3</v>
      </c>
      <c r="D76" s="126" t="s">
        <v>155</v>
      </c>
      <c r="E76" s="147">
        <v>0</v>
      </c>
      <c r="F76" s="144">
        <f>C76*E76</f>
        <v>0</v>
      </c>
      <c r="G76" s="143">
        <v>0</v>
      </c>
      <c r="H76" s="144">
        <f>C76*G76</f>
        <v>0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ht="12.75" customHeight="1" x14ac:dyDescent="0.2">
      <c r="A77" s="126"/>
      <c r="B77" s="11"/>
      <c r="C77" s="126"/>
      <c r="D77" s="126"/>
      <c r="E77" s="149"/>
      <c r="F77" s="144"/>
      <c r="G77" s="144"/>
      <c r="H77" s="144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ht="12.75" customHeight="1" x14ac:dyDescent="0.2">
      <c r="A78" s="126"/>
      <c r="B78" s="11"/>
      <c r="C78" s="126"/>
      <c r="D78" s="126"/>
      <c r="E78" s="150"/>
      <c r="F78" s="148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ht="12.75" customHeight="1" x14ac:dyDescent="0.25">
      <c r="A79" s="126"/>
      <c r="B79" s="151" t="s">
        <v>221</v>
      </c>
      <c r="C79" s="152"/>
      <c r="D79" s="151"/>
      <c r="E79" s="151"/>
      <c r="F79" s="153">
        <f>SUM(F17:F76)</f>
        <v>0</v>
      </c>
      <c r="G79" s="151"/>
      <c r="H79" s="153">
        <f>SUM(H17:H76)</f>
        <v>0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ht="12.75" customHeight="1" x14ac:dyDescent="0.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ht="12.75" customHeight="1" x14ac:dyDescent="0.2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ht="12.75" customHeight="1" x14ac:dyDescent="0.2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ht="12.75" customHeight="1" x14ac:dyDescent="0.2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ht="12.75" customHeight="1" x14ac:dyDescent="0.2">
      <c r="A84" s="126"/>
      <c r="B84" s="80"/>
      <c r="C84" s="12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12.75" customHeight="1" x14ac:dyDescent="0.25">
      <c r="A85" s="126"/>
      <c r="B85" s="80"/>
      <c r="C85" s="12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12.75" customHeight="1" x14ac:dyDescent="0.25">
      <c r="A86" s="126"/>
      <c r="B86" s="154" t="s">
        <v>222</v>
      </c>
      <c r="C86" s="12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12.75" customHeight="1" x14ac:dyDescent="0.25">
      <c r="A87" s="126"/>
      <c r="B87" s="80"/>
      <c r="C87" s="12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12.75" customHeight="1" x14ac:dyDescent="0.25">
      <c r="A88" s="126"/>
      <c r="B88" s="130" t="s">
        <v>223</v>
      </c>
      <c r="C88" s="129"/>
      <c r="D88" s="80"/>
      <c r="E88" s="155">
        <f>$F$79</f>
        <v>0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12.75" customHeight="1" x14ac:dyDescent="0.25">
      <c r="A89" s="126"/>
      <c r="B89" s="130" t="s">
        <v>224</v>
      </c>
      <c r="C89" s="129"/>
      <c r="D89" s="80"/>
      <c r="E89" s="155">
        <f>$H$79</f>
        <v>0</v>
      </c>
      <c r="F89" s="80"/>
      <c r="G89" s="144"/>
      <c r="H89" s="144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12.75" customHeight="1" x14ac:dyDescent="0.25">
      <c r="A90" s="126"/>
      <c r="B90" s="130" t="s">
        <v>225</v>
      </c>
      <c r="C90" s="129"/>
      <c r="D90" s="80"/>
      <c r="E90" s="156">
        <v>0</v>
      </c>
      <c r="F90" s="80"/>
      <c r="G90" s="144"/>
      <c r="H90" s="144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12.75" customHeight="1" x14ac:dyDescent="0.25">
      <c r="A91" s="126"/>
      <c r="B91" s="130" t="s">
        <v>226</v>
      </c>
      <c r="C91" s="80"/>
      <c r="D91" s="80"/>
      <c r="E91" s="156">
        <v>0</v>
      </c>
      <c r="F91" s="80"/>
      <c r="G91" s="144"/>
      <c r="H91" s="144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ht="12.75" customHeight="1" x14ac:dyDescent="0.25">
      <c r="A92" s="126"/>
      <c r="B92" s="130" t="s">
        <v>227</v>
      </c>
      <c r="C92" s="80"/>
      <c r="D92" s="80"/>
      <c r="E92" s="156">
        <v>0</v>
      </c>
      <c r="F92" s="80"/>
      <c r="G92" s="144"/>
      <c r="H92" s="144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ht="12.75" customHeight="1" x14ac:dyDescent="0.25">
      <c r="A93" s="126"/>
      <c r="B93" s="130" t="s">
        <v>228</v>
      </c>
      <c r="C93" s="80"/>
      <c r="D93" s="80"/>
      <c r="E93" s="156">
        <v>0</v>
      </c>
      <c r="F93" s="80"/>
      <c r="G93" s="144"/>
      <c r="H93" s="144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ht="12.75" customHeight="1" x14ac:dyDescent="0.25">
      <c r="A94" s="126"/>
      <c r="B94" s="157" t="s">
        <v>229</v>
      </c>
      <c r="C94" s="158"/>
      <c r="D94" s="159"/>
      <c r="E94" s="160">
        <v>0</v>
      </c>
      <c r="F94" s="80"/>
      <c r="G94" s="144"/>
      <c r="H94" s="144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ht="12.75" customHeight="1" x14ac:dyDescent="0.2">
      <c r="A95" s="126"/>
      <c r="B95" s="80"/>
      <c r="C95" s="126"/>
      <c r="D95" s="80"/>
      <c r="E95" s="80"/>
      <c r="F95" s="80"/>
      <c r="G95" s="144"/>
      <c r="H95" s="144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ht="12.75" customHeight="1" x14ac:dyDescent="0.25">
      <c r="A96" s="126"/>
      <c r="B96" s="161" t="s">
        <v>230</v>
      </c>
      <c r="C96" s="162"/>
      <c r="D96" s="163"/>
      <c r="E96" s="164">
        <f>SUM(E88:E95)</f>
        <v>0</v>
      </c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ht="12.75" customHeight="1" x14ac:dyDescent="0.2">
      <c r="A97" s="126"/>
      <c r="B97" s="80"/>
      <c r="C97" s="126"/>
      <c r="D97" s="126"/>
      <c r="E97" s="148"/>
      <c r="F97" s="148"/>
      <c r="G97" s="148"/>
      <c r="H97" s="148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ht="12.75" customHeight="1" x14ac:dyDescent="0.2">
      <c r="A98" s="126"/>
      <c r="B98" s="80"/>
      <c r="C98" s="126"/>
      <c r="D98" s="126"/>
      <c r="E98" s="148"/>
      <c r="F98" s="148"/>
      <c r="G98" s="148"/>
      <c r="H98" s="148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ht="12.75" customHeight="1" x14ac:dyDescent="0.2">
      <c r="A99" s="126"/>
      <c r="B99" s="80"/>
      <c r="C99" s="126"/>
      <c r="D99" s="126"/>
      <c r="E99" s="148"/>
      <c r="F99" s="148"/>
      <c r="G99" s="148"/>
      <c r="H99" s="148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ht="12.75" customHeight="1" x14ac:dyDescent="0.2">
      <c r="A100" s="126"/>
      <c r="B100" s="80"/>
      <c r="C100" s="126"/>
      <c r="D100" s="126"/>
      <c r="E100" s="148"/>
      <c r="F100" s="148"/>
      <c r="G100" s="148"/>
      <c r="H100" s="148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ht="12.75" customHeight="1" x14ac:dyDescent="0.2">
      <c r="A101" s="126"/>
      <c r="B101" s="80" t="s">
        <v>231</v>
      </c>
      <c r="C101" s="126"/>
      <c r="D101" s="126"/>
      <c r="E101" s="148"/>
      <c r="F101" s="148"/>
      <c r="G101" s="148"/>
      <c r="H101" s="148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ht="12.75" customHeight="1" x14ac:dyDescent="0.2">
      <c r="A102" s="126"/>
      <c r="B102" s="80"/>
      <c r="C102" s="126"/>
      <c r="D102" s="126"/>
      <c r="E102" s="148"/>
      <c r="F102" s="148"/>
      <c r="G102" s="148"/>
      <c r="H102" s="148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ht="12.75" customHeight="1" x14ac:dyDescent="0.2">
      <c r="A103" s="126"/>
      <c r="B103" s="80"/>
      <c r="C103" s="126"/>
      <c r="D103" s="126"/>
      <c r="E103" s="80"/>
      <c r="F103" s="148"/>
      <c r="G103" s="148"/>
      <c r="H103" s="148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ht="12.75" customHeight="1" x14ac:dyDescent="0.2">
      <c r="A104" s="126"/>
      <c r="B104" s="80"/>
      <c r="C104" s="126"/>
      <c r="D104" s="126"/>
      <c r="E104" s="80"/>
      <c r="F104" s="148"/>
      <c r="G104" s="148"/>
      <c r="H104" s="148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ht="12.75" customHeight="1" x14ac:dyDescent="0.2">
      <c r="A105" s="126"/>
      <c r="B105" s="80"/>
      <c r="C105" s="126"/>
      <c r="D105" s="126"/>
      <c r="E105" s="80"/>
      <c r="F105" s="148"/>
      <c r="G105" s="148"/>
      <c r="H105" s="148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ht="12.75" customHeight="1" x14ac:dyDescent="0.2">
      <c r="A106" s="126"/>
      <c r="B106" s="80"/>
      <c r="C106" s="126"/>
      <c r="D106" s="126"/>
      <c r="E106" s="80"/>
      <c r="F106" s="148"/>
      <c r="G106" s="148"/>
      <c r="H106" s="148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ht="12.75" customHeight="1" x14ac:dyDescent="0.2">
      <c r="A107" s="126"/>
      <c r="B107" s="80"/>
      <c r="C107" s="126"/>
      <c r="D107" s="126"/>
      <c r="E107" s="80"/>
      <c r="F107" s="148"/>
      <c r="G107" s="148"/>
      <c r="H107" s="148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ht="12.75" customHeight="1" x14ac:dyDescent="0.2">
      <c r="A108" s="126"/>
      <c r="B108" s="80"/>
      <c r="C108" s="126"/>
      <c r="D108" s="126"/>
      <c r="E108" s="80"/>
      <c r="F108" s="148"/>
      <c r="G108" s="148"/>
      <c r="H108" s="148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ht="12.75" customHeight="1" x14ac:dyDescent="0.2">
      <c r="A109" s="126"/>
      <c r="B109" s="80"/>
      <c r="C109" s="80"/>
      <c r="D109" s="80"/>
      <c r="E109" s="80"/>
      <c r="F109" s="148"/>
      <c r="G109" s="148"/>
      <c r="H109" s="148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ht="12.75" customHeight="1" x14ac:dyDescent="0.2">
      <c r="A110" s="126"/>
      <c r="B110" s="80"/>
      <c r="C110" s="126"/>
      <c r="D110" s="126"/>
      <c r="E110" s="80"/>
      <c r="F110" s="148"/>
      <c r="G110" s="148"/>
      <c r="H110" s="148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ht="12.75" customHeight="1" x14ac:dyDescent="0.2">
      <c r="A111" s="126"/>
      <c r="B111" s="80"/>
      <c r="C111" s="126"/>
      <c r="D111" s="126"/>
      <c r="E111" s="80"/>
      <c r="F111" s="148"/>
      <c r="G111" s="148"/>
      <c r="H111" s="148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ht="12.75" customHeight="1" x14ac:dyDescent="0.2">
      <c r="A112" s="126"/>
      <c r="B112" s="80"/>
      <c r="C112" s="126"/>
      <c r="D112" s="126"/>
      <c r="E112" s="80"/>
      <c r="F112" s="148"/>
      <c r="G112" s="148"/>
      <c r="H112" s="148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ht="12.75" customHeight="1" x14ac:dyDescent="0.2">
      <c r="A113" s="126"/>
      <c r="B113" s="80"/>
      <c r="C113" s="126"/>
      <c r="D113" s="126"/>
      <c r="E113" s="80"/>
      <c r="F113" s="148"/>
      <c r="G113" s="148"/>
      <c r="H113" s="148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ht="12.75" customHeight="1" x14ac:dyDescent="0.2">
      <c r="A114" s="126"/>
      <c r="B114" s="80"/>
      <c r="C114" s="126"/>
      <c r="D114" s="126"/>
      <c r="E114" s="80"/>
      <c r="F114" s="148"/>
      <c r="G114" s="148"/>
      <c r="H114" s="148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ht="12.75" customHeight="1" x14ac:dyDescent="0.2">
      <c r="A115" s="126"/>
      <c r="B115" s="80"/>
      <c r="C115" s="126"/>
      <c r="D115" s="126"/>
      <c r="E115" s="148"/>
      <c r="F115" s="148"/>
      <c r="G115" s="148"/>
      <c r="H115" s="148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ht="12.75" customHeight="1" x14ac:dyDescent="0.2">
      <c r="A116" s="126"/>
      <c r="B116" s="80"/>
      <c r="C116" s="126"/>
      <c r="D116" s="126"/>
      <c r="E116" s="148"/>
      <c r="F116" s="148"/>
      <c r="G116" s="148"/>
      <c r="H116" s="148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ht="12.75" customHeight="1" x14ac:dyDescent="0.2">
      <c r="A117" s="126"/>
      <c r="B117" s="80"/>
      <c r="C117" s="126"/>
      <c r="D117" s="126"/>
      <c r="E117" s="148"/>
      <c r="F117" s="148"/>
      <c r="G117" s="148"/>
      <c r="H117" s="148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ht="12.75" customHeight="1" x14ac:dyDescent="0.2">
      <c r="A118" s="126"/>
      <c r="B118" s="80"/>
      <c r="C118" s="126"/>
      <c r="D118" s="126"/>
      <c r="E118" s="148"/>
      <c r="F118" s="148"/>
      <c r="G118" s="148"/>
      <c r="H118" s="148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ht="12.75" customHeight="1" x14ac:dyDescent="0.2">
      <c r="A119" s="126"/>
      <c r="B119" s="80"/>
      <c r="C119" s="126"/>
      <c r="D119" s="126"/>
      <c r="E119" s="148"/>
      <c r="F119" s="148"/>
      <c r="G119" s="148"/>
      <c r="H119" s="148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ht="12.75" customHeight="1" x14ac:dyDescent="0.2">
      <c r="A120" s="126"/>
      <c r="B120" s="80"/>
      <c r="C120" s="126"/>
      <c r="D120" s="126"/>
      <c r="E120" s="148"/>
      <c r="F120" s="148"/>
      <c r="G120" s="148"/>
      <c r="H120" s="148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ht="12.75" customHeight="1" x14ac:dyDescent="0.2">
      <c r="A121" s="126"/>
      <c r="B121" s="80"/>
      <c r="C121" s="126"/>
      <c r="D121" s="126"/>
      <c r="E121" s="148"/>
      <c r="F121" s="148"/>
      <c r="G121" s="148"/>
      <c r="H121" s="148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ht="12.75" customHeight="1" x14ac:dyDescent="0.2">
      <c r="A122" s="126"/>
      <c r="B122" s="80"/>
      <c r="C122" s="126"/>
      <c r="D122" s="126"/>
      <c r="E122" s="148"/>
      <c r="F122" s="148"/>
      <c r="G122" s="148"/>
      <c r="H122" s="148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ht="12.75" customHeight="1" x14ac:dyDescent="0.2">
      <c r="A123" s="126"/>
      <c r="B123" s="80"/>
      <c r="C123" s="126"/>
      <c r="D123" s="126"/>
      <c r="E123" s="148"/>
      <c r="F123" s="148"/>
      <c r="G123" s="148"/>
      <c r="H123" s="148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ht="12.75" customHeight="1" x14ac:dyDescent="0.2">
      <c r="A124" s="126"/>
      <c r="B124" s="80"/>
      <c r="C124" s="126"/>
      <c r="D124" s="126"/>
      <c r="E124" s="148"/>
      <c r="F124" s="148"/>
      <c r="G124" s="148"/>
      <c r="H124" s="148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ht="12.75" customHeight="1" x14ac:dyDescent="0.2">
      <c r="A125" s="126"/>
      <c r="B125" s="80"/>
      <c r="C125" s="126"/>
      <c r="D125" s="126"/>
      <c r="E125" s="148"/>
      <c r="F125" s="148"/>
      <c r="G125" s="148"/>
      <c r="H125" s="148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ht="12.75" customHeight="1" x14ac:dyDescent="0.2">
      <c r="A126" s="126"/>
      <c r="B126" s="80"/>
      <c r="C126" s="126"/>
      <c r="D126" s="126"/>
      <c r="E126" s="148"/>
      <c r="F126" s="148"/>
      <c r="G126" s="148"/>
      <c r="H126" s="148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ht="12.75" customHeight="1" x14ac:dyDescent="0.2">
      <c r="A127" s="126"/>
      <c r="B127" s="80"/>
      <c r="C127" s="126"/>
      <c r="D127" s="126"/>
      <c r="E127" s="148"/>
      <c r="F127" s="148"/>
      <c r="G127" s="148"/>
      <c r="H127" s="148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ht="12.75" customHeight="1" x14ac:dyDescent="0.2">
      <c r="A128" s="126"/>
      <c r="B128" s="80"/>
      <c r="C128" s="126"/>
      <c r="D128" s="126"/>
      <c r="E128" s="148"/>
      <c r="F128" s="148"/>
      <c r="G128" s="148"/>
      <c r="H128" s="148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ht="12.75" customHeight="1" x14ac:dyDescent="0.2">
      <c r="A129" s="126"/>
      <c r="B129" s="80"/>
      <c r="C129" s="126"/>
      <c r="D129" s="126"/>
      <c r="E129" s="148"/>
      <c r="F129" s="148"/>
      <c r="G129" s="148"/>
      <c r="H129" s="148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ht="12.75" customHeight="1" x14ac:dyDescent="0.2">
      <c r="A130" s="126"/>
      <c r="B130" s="80"/>
      <c r="C130" s="126"/>
      <c r="D130" s="126"/>
      <c r="E130" s="148"/>
      <c r="F130" s="148"/>
      <c r="G130" s="148"/>
      <c r="H130" s="148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ht="12.75" customHeight="1" x14ac:dyDescent="0.2">
      <c r="A131" s="126"/>
      <c r="B131" s="80"/>
      <c r="C131" s="126"/>
      <c r="D131" s="126"/>
      <c r="E131" s="148"/>
      <c r="F131" s="148"/>
      <c r="G131" s="148"/>
      <c r="H131" s="148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ht="12.75" customHeight="1" x14ac:dyDescent="0.2">
      <c r="A132" s="126"/>
      <c r="B132" s="80"/>
      <c r="C132" s="126"/>
      <c r="D132" s="126"/>
      <c r="E132" s="148"/>
      <c r="F132" s="148"/>
      <c r="G132" s="148"/>
      <c r="H132" s="148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ht="12.75" customHeight="1" x14ac:dyDescent="0.2">
      <c r="A133" s="126"/>
      <c r="B133" s="80"/>
      <c r="C133" s="126"/>
      <c r="D133" s="126"/>
      <c r="E133" s="148"/>
      <c r="F133" s="148"/>
      <c r="G133" s="148"/>
      <c r="H133" s="148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ht="12.75" customHeight="1" x14ac:dyDescent="0.2">
      <c r="A134" s="126"/>
      <c r="B134" s="80"/>
      <c r="C134" s="126"/>
      <c r="D134" s="126"/>
      <c r="E134" s="148"/>
      <c r="F134" s="148"/>
      <c r="G134" s="148"/>
      <c r="H134" s="148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ht="12.75" customHeight="1" x14ac:dyDescent="0.2">
      <c r="A135" s="126"/>
      <c r="B135" s="80"/>
      <c r="C135" s="126"/>
      <c r="D135" s="126"/>
      <c r="E135" s="148"/>
      <c r="F135" s="148"/>
      <c r="G135" s="148"/>
      <c r="H135" s="148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ht="12.75" customHeight="1" x14ac:dyDescent="0.2">
      <c r="A136" s="126"/>
      <c r="B136" s="80"/>
      <c r="C136" s="126"/>
      <c r="D136" s="126"/>
      <c r="E136" s="148"/>
      <c r="F136" s="148"/>
      <c r="G136" s="148"/>
      <c r="H136" s="148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ht="12.75" customHeight="1" x14ac:dyDescent="0.2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ht="12.75" customHeight="1" x14ac:dyDescent="0.2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ht="12.75" customHeight="1" x14ac:dyDescent="0.2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ht="12.75" customHeight="1" x14ac:dyDescent="0.2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ht="12.75" customHeight="1" x14ac:dyDescent="0.2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ht="12.75" customHeight="1" x14ac:dyDescent="0.2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ht="12.75" customHeight="1" x14ac:dyDescent="0.2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ht="12.75" customHeight="1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ht="12.75" customHeight="1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ht="12.75" customHeight="1" x14ac:dyDescent="0.2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ht="12.75" customHeight="1" x14ac:dyDescent="0.2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ht="12.75" customHeight="1" x14ac:dyDescent="0.2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ht="12.75" customHeight="1" x14ac:dyDescent="0.2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ht="12.75" customHeight="1" x14ac:dyDescent="0.2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ht="12.75" customHeight="1" x14ac:dyDescent="0.2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ht="12.75" customHeight="1" x14ac:dyDescent="0.2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ht="12.75" customHeight="1" x14ac:dyDescent="0.2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ht="12.75" customHeight="1" x14ac:dyDescent="0.2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ht="12.75" customHeight="1" x14ac:dyDescent="0.2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ht="12.75" customHeight="1" x14ac:dyDescent="0.2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ht="12.75" customHeight="1" x14ac:dyDescent="0.2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ht="12.75" customHeight="1" x14ac:dyDescent="0.2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ht="12.75" customHeight="1" x14ac:dyDescent="0.2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ht="12.75" customHeight="1" x14ac:dyDescent="0.2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ht="12.75" customHeight="1" x14ac:dyDescent="0.2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ht="12.75" customHeight="1" x14ac:dyDescent="0.2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ht="12.75" customHeight="1" x14ac:dyDescent="0.2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ht="12.75" customHeight="1" x14ac:dyDescent="0.2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ht="12.75" customHeight="1" x14ac:dyDescent="0.2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ht="12.75" customHeight="1" x14ac:dyDescent="0.2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ht="12.75" customHeight="1" x14ac:dyDescent="0.2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ht="12.75" customHeight="1" x14ac:dyDescent="0.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pans="1:26" ht="12.75" customHeight="1" x14ac:dyDescent="0.2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pans="1:26" ht="12.75" customHeight="1" x14ac:dyDescent="0.2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pans="1:26" ht="12.75" customHeight="1" x14ac:dyDescent="0.2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pans="1:26" ht="12.75" customHeight="1" x14ac:dyDescent="0.2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pans="1:26" ht="12.75" customHeight="1" x14ac:dyDescent="0.2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pans="1:26" ht="12.75" customHeight="1" x14ac:dyDescent="0.2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pans="1:26" ht="12.75" customHeight="1" x14ac:dyDescent="0.2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pans="1:26" ht="12.75" customHeight="1" x14ac:dyDescent="0.2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pans="1:26" ht="12.75" customHeight="1" x14ac:dyDescent="0.2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pans="1:26" ht="12.75" customHeight="1" x14ac:dyDescent="0.2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pans="1:26" ht="12.75" customHeight="1" x14ac:dyDescent="0.2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pans="1:26" ht="12.75" customHeight="1" x14ac:dyDescent="0.2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pans="1:26" ht="12.75" customHeight="1" x14ac:dyDescent="0.2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pans="1:26" ht="12.75" customHeight="1" x14ac:dyDescent="0.2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pans="1:26" ht="12.75" customHeight="1" x14ac:dyDescent="0.2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pans="1:26" ht="12.75" customHeight="1" x14ac:dyDescent="0.2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pans="1:26" ht="12.75" customHeight="1" x14ac:dyDescent="0.2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pans="1:26" ht="12.75" customHeight="1" x14ac:dyDescent="0.2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pans="1:26" ht="12.75" customHeight="1" x14ac:dyDescent="0.2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pans="1:26" ht="12.75" customHeight="1" x14ac:dyDescent="0.2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pans="1:26" ht="12.75" customHeight="1" x14ac:dyDescent="0.2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pans="1:26" ht="12.75" customHeight="1" x14ac:dyDescent="0.2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pans="1:26" ht="12.75" customHeight="1" x14ac:dyDescent="0.2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pans="1:26" ht="12.75" customHeight="1" x14ac:dyDescent="0.2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pans="1:26" ht="12.75" customHeight="1" x14ac:dyDescent="0.2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pans="1:26" ht="12.75" customHeight="1" x14ac:dyDescent="0.2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pans="1:26" ht="12.75" customHeight="1" x14ac:dyDescent="0.2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pans="1:26" ht="12.75" customHeight="1" x14ac:dyDescent="0.2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pans="1:26" ht="12.75" customHeight="1" x14ac:dyDescent="0.2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pans="1:26" ht="12.75" customHeight="1" x14ac:dyDescent="0.2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pans="1:26" ht="12.75" customHeight="1" x14ac:dyDescent="0.2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pans="1:26" ht="12.75" customHeight="1" x14ac:dyDescent="0.2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pans="1:26" ht="12.75" customHeight="1" x14ac:dyDescent="0.2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pans="1:26" ht="12.75" customHeight="1" x14ac:dyDescent="0.2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pans="1:26" ht="12.75" customHeight="1" x14ac:dyDescent="0.2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pans="1:26" ht="12.75" customHeight="1" x14ac:dyDescent="0.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pans="1:26" ht="12.75" customHeight="1" x14ac:dyDescent="0.2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pans="1:26" ht="12.75" customHeight="1" x14ac:dyDescent="0.2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pans="1:26" ht="12.75" customHeight="1" x14ac:dyDescent="0.2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pans="1:26" ht="12.75" customHeight="1" x14ac:dyDescent="0.2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pans="1:26" ht="12.75" customHeight="1" x14ac:dyDescent="0.2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pans="1:26" ht="12.75" customHeight="1" x14ac:dyDescent="0.2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pans="1:26" ht="12.75" customHeight="1" x14ac:dyDescent="0.2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pans="1:26" ht="12.75" customHeight="1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pans="1:26" ht="12.75" customHeight="1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pans="1:26" ht="12.75" customHeight="1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pans="1:26" ht="12.75" customHeight="1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pans="1:26" ht="12.75" customHeight="1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pans="1:26" ht="12.75" customHeight="1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pans="1:26" ht="12.75" customHeight="1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pans="1:26" ht="12.75" customHeight="1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pans="1:26" ht="12.75" customHeight="1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pans="1:26" ht="12.75" customHeight="1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pans="1:26" ht="12.75" customHeight="1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pans="1:26" ht="12.75" customHeight="1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pans="1:26" ht="12.75" customHeight="1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pans="1:26" ht="12.75" customHeight="1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pans="1:26" ht="12.75" customHeight="1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pans="1:26" ht="12.75" customHeight="1" x14ac:dyDescent="0.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pans="1:26" ht="12.75" customHeight="1" x14ac:dyDescent="0.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pans="1:26" ht="12.75" customHeight="1" x14ac:dyDescent="0.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pans="1:26" ht="12.75" customHeight="1" x14ac:dyDescent="0.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pans="1:26" ht="12.75" customHeight="1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pans="1:26" ht="12.75" customHeight="1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pans="1:26" ht="12.75" customHeight="1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pans="1:26" ht="12.75" customHeight="1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pans="1:26" ht="12.75" customHeight="1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pans="1:26" ht="12.75" customHeight="1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pans="1:26" ht="12.75" customHeight="1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pans="1:26" ht="12.75" customHeight="1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pans="1:26" ht="12.75" customHeight="1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pans="1:26" ht="12.75" customHeight="1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pans="1:26" ht="12.75" customHeight="1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pans="1:26" ht="12.75" customHeight="1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pans="1:26" ht="12.75" customHeight="1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pans="1:26" ht="12.75" customHeight="1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pans="1:26" ht="12.75" customHeight="1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pans="1:26" ht="12.75" customHeight="1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pans="1:26" ht="12.75" customHeight="1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pans="1:26" ht="12.75" customHeight="1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pans="1:26" ht="12.75" customHeight="1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pans="1:26" ht="12.75" customHeight="1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pans="1:26" ht="12.75" customHeight="1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pans="1:26" ht="12.75" customHeight="1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pans="1:26" ht="12.75" customHeight="1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pans="1:26" ht="12.75" customHeight="1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pans="1:26" ht="12.75" customHeight="1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pans="1:26" ht="12.75" customHeight="1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pans="1:26" ht="12.75" customHeight="1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pans="1:26" ht="12.75" customHeight="1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pans="1:26" ht="12.75" customHeight="1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pans="1:26" ht="12.75" customHeight="1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pans="1:26" ht="12.75" customHeight="1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pans="1:26" ht="12.75" customHeight="1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pans="1:26" ht="12.75" customHeight="1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pans="1:26" ht="12.75" customHeight="1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pans="1:26" ht="12.75" customHeight="1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pans="1:26" ht="12.75" customHeight="1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pans="1:26" ht="12.75" customHeight="1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pans="1:26" ht="12.75" customHeight="1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pans="1:26" ht="12.75" customHeight="1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pans="1:26" ht="12.75" customHeight="1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pans="1:26" ht="12.75" customHeight="1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pans="1:26" ht="12.75" customHeight="1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pans="1:26" ht="12.75" customHeight="1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pans="1:26" ht="12.75" customHeight="1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pans="1:26" ht="12.75" customHeight="1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pans="1:26" ht="12.75" customHeight="1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pans="1:26" ht="12.75" customHeight="1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1:26" ht="12.75" customHeight="1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1:26" ht="12.75" customHeight="1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1:26" ht="12.75" customHeight="1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1:26" ht="12.75" customHeight="1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1:26" ht="12.75" customHeight="1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pans="1:26" ht="12.75" customHeight="1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pans="1:26" ht="12.75" customHeight="1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pans="1:26" ht="12.75" customHeight="1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pans="1:26" ht="12.75" customHeight="1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pans="1:26" ht="12.75" customHeight="1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pans="1:26" ht="12.75" customHeight="1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pans="1:26" ht="12.75" customHeight="1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pans="1:26" ht="12.75" customHeight="1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pans="1:26" ht="12.75" customHeight="1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pans="1:26" ht="12.75" customHeight="1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pans="1:26" ht="12.75" customHeight="1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pans="1:26" ht="12.75" customHeight="1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pans="1:26" ht="12.75" customHeight="1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pans="1:26" ht="12.75" customHeight="1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pans="1:26" ht="12.75" customHeight="1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pans="1:26" ht="12.75" customHeight="1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pans="1:26" ht="12.75" customHeight="1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pans="1:26" ht="12.75" customHeight="1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pans="1:26" ht="12.75" customHeight="1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pans="1:26" ht="12.75" customHeight="1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pans="1:26" ht="12.75" customHeight="1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pans="1:26" ht="12.75" customHeight="1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pans="1:26" ht="12.75" customHeight="1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pans="1:26" ht="12.75" customHeight="1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pans="1:26" ht="12.75" customHeight="1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pans="1:26" ht="12.75" customHeight="1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pans="1:26" ht="12.75" customHeight="1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pans="1:26" ht="12.75" customHeight="1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pans="1:26" ht="12.75" customHeight="1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pans="1:26" ht="12.75" customHeight="1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pans="1:26" ht="12.75" customHeight="1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pans="1:26" ht="12.75" customHeight="1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pans="1:26" ht="12.75" customHeight="1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pans="1:26" ht="12.75" customHeight="1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pans="1:26" ht="12.75" customHeight="1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pans="1:26" ht="12.75" customHeight="1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pans="1:26" ht="12.75" customHeight="1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pans="1:26" ht="12.75" customHeight="1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pans="1:26" ht="12.75" customHeight="1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pans="1:26" ht="12.75" customHeight="1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pans="1:26" ht="12.75" customHeight="1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pans="1:26" ht="12.75" customHeight="1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pans="1:26" ht="12.75" customHeight="1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pans="1:26" ht="12.75" customHeight="1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pans="1:26" ht="12.75" customHeight="1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pans="1:26" ht="12.75" customHeight="1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pans="1:26" ht="12.75" customHeight="1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pans="1:26" ht="12.75" customHeight="1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pans="1:26" ht="12.75" customHeight="1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pans="1:26" ht="12.75" customHeight="1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pans="1:26" ht="12.75" customHeight="1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pans="1:26" ht="12.75" customHeight="1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pans="1:26" ht="12.75" customHeight="1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pans="1:26" ht="12.75" customHeight="1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pans="1:26" ht="12.75" customHeight="1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pans="1:26" ht="12.75" customHeight="1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pans="1:26" ht="12.75" customHeight="1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pans="1:26" ht="12.75" customHeight="1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pans="1:26" ht="12.75" customHeight="1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pans="1:26" ht="12.75" customHeight="1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pans="1:26" ht="12.75" customHeight="1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pans="1:26" ht="12.75" customHeight="1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pans="1:26" ht="12.75" customHeight="1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pans="1:26" ht="12.75" customHeight="1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pans="1:26" ht="12.75" customHeight="1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pans="1:26" ht="12.75" customHeight="1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pans="1:26" ht="12.75" customHeight="1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pans="1:26" ht="12.75" customHeight="1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pans="1:26" ht="12.75" customHeight="1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pans="1:26" ht="12.75" customHeight="1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6" ht="12.75" customHeight="1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pans="1:26" ht="12.75" customHeight="1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pans="1:26" ht="12.75" customHeight="1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pans="1:26" ht="12.75" customHeight="1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pans="1:26" ht="12.75" customHeight="1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pans="1:26" ht="12.75" customHeight="1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pans="1:26" ht="12.75" customHeight="1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pans="1:26" ht="12.75" customHeight="1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pans="1:26" ht="12.75" customHeight="1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pans="1:26" ht="12.75" customHeight="1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pans="1:26" ht="12.75" customHeight="1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pans="1:26" ht="12.75" customHeight="1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pans="1:26" ht="12.75" customHeight="1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pans="1:26" ht="12.75" customHeight="1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pans="1:26" ht="12.75" customHeight="1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pans="1:26" ht="12.75" customHeight="1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pans="1:26" ht="12.75" customHeight="1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pans="1:26" ht="12.75" customHeight="1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pans="1:26" ht="12.75" customHeight="1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pans="1:26" ht="12.75" customHeight="1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pans="1:26" ht="12.75" customHeight="1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pans="1:26" ht="12.75" customHeight="1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pans="1:26" ht="12.75" customHeight="1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pans="1:26" ht="12.75" customHeight="1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pans="1:26" ht="12.75" customHeight="1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pans="1:26" ht="12.75" customHeight="1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pans="1:26" ht="12.75" customHeight="1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pans="1:26" ht="12.75" customHeight="1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pans="1:26" ht="12.75" customHeight="1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pans="1:26" ht="12.75" customHeight="1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pans="1:26" ht="12.75" customHeight="1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pans="1:26" ht="12.75" customHeight="1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pans="1:26" ht="12.75" customHeight="1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pans="1:26" ht="12.75" customHeight="1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pans="1:26" ht="12.75" customHeight="1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pans="1:26" ht="12.75" customHeight="1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pans="1:26" ht="12.75" customHeight="1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pans="1:26" ht="12.75" customHeight="1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pans="1:26" ht="12.75" customHeight="1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pans="1:26" ht="12.75" customHeight="1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pans="1:26" ht="12.75" customHeight="1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pans="1:26" ht="12.75" customHeight="1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pans="1:26" ht="12.75" customHeight="1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pans="1:26" ht="12.75" customHeight="1" x14ac:dyDescent="0.2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pans="1:26" ht="12.75" customHeight="1" x14ac:dyDescent="0.2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pans="1:26" ht="12.75" customHeight="1" x14ac:dyDescent="0.2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pans="1:26" ht="12.75" customHeight="1" x14ac:dyDescent="0.2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pans="1:26" ht="12.75" customHeight="1" x14ac:dyDescent="0.2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pans="1:26" ht="12.75" customHeight="1" x14ac:dyDescent="0.2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pans="1:26" ht="12.75" customHeight="1" x14ac:dyDescent="0.2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pans="1:26" ht="12.75" customHeight="1" x14ac:dyDescent="0.2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pans="1:26" ht="12.75" customHeight="1" x14ac:dyDescent="0.2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pans="1:26" ht="12.75" customHeight="1" x14ac:dyDescent="0.2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pans="1:26" ht="12.75" customHeight="1" x14ac:dyDescent="0.2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pans="1:26" ht="12.75" customHeight="1" x14ac:dyDescent="0.2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pans="1:26" ht="12.75" customHeight="1" x14ac:dyDescent="0.2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pans="1:26" ht="12.75" customHeight="1" x14ac:dyDescent="0.2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pans="1:26" ht="12.75" customHeight="1" x14ac:dyDescent="0.2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pans="1:26" ht="12.75" customHeight="1" x14ac:dyDescent="0.2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pans="1:26" ht="12.75" customHeight="1" x14ac:dyDescent="0.2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pans="1:26" ht="12.75" customHeight="1" x14ac:dyDescent="0.2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pans="1:26" ht="12.75" customHeight="1" x14ac:dyDescent="0.2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pans="1:26" ht="12.75" customHeight="1" x14ac:dyDescent="0.2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pans="1:26" ht="12.75" customHeight="1" x14ac:dyDescent="0.2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pans="1:26" ht="12.75" customHeight="1" x14ac:dyDescent="0.2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pans="1:26" ht="12.75" customHeight="1" x14ac:dyDescent="0.2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pans="1:26" ht="12.75" customHeight="1" x14ac:dyDescent="0.2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pans="1:26" ht="12.75" customHeight="1" x14ac:dyDescent="0.2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pans="1:26" ht="12.75" customHeight="1" x14ac:dyDescent="0.2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pans="1:26" ht="12.75" customHeight="1" x14ac:dyDescent="0.2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pans="1:26" ht="12.75" customHeight="1" x14ac:dyDescent="0.2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pans="1:26" ht="12.75" customHeight="1" x14ac:dyDescent="0.2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pans="1:26" ht="12.75" customHeight="1" x14ac:dyDescent="0.2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pans="1:26" ht="12.75" customHeight="1" x14ac:dyDescent="0.2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pans="1:26" ht="12.75" customHeight="1" x14ac:dyDescent="0.2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pans="1:26" ht="12.75" customHeight="1" x14ac:dyDescent="0.2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pans="1:26" ht="12.75" customHeight="1" x14ac:dyDescent="0.2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pans="1:26" ht="12.75" customHeight="1" x14ac:dyDescent="0.2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pans="1:26" ht="12.75" customHeight="1" x14ac:dyDescent="0.2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pans="1:26" ht="12.75" customHeight="1" x14ac:dyDescent="0.2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pans="1:26" ht="12.75" customHeight="1" x14ac:dyDescent="0.2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pans="1:26" ht="12.75" customHeight="1" x14ac:dyDescent="0.2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pans="1:26" ht="12.75" customHeight="1" x14ac:dyDescent="0.2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pans="1:26" ht="12.75" customHeight="1" x14ac:dyDescent="0.2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pans="1:26" ht="12.75" customHeight="1" x14ac:dyDescent="0.2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pans="1:26" ht="12.75" customHeight="1" x14ac:dyDescent="0.2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pans="1:26" ht="12.75" customHeight="1" x14ac:dyDescent="0.2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pans="1:26" ht="12.75" customHeight="1" x14ac:dyDescent="0.2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pans="1:26" ht="12.75" customHeight="1" x14ac:dyDescent="0.2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pans="1:26" ht="12.75" customHeight="1" x14ac:dyDescent="0.2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pans="1:26" ht="12.75" customHeight="1" x14ac:dyDescent="0.2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pans="1:26" ht="12.75" customHeight="1" x14ac:dyDescent="0.2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pans="1:26" ht="12.75" customHeight="1" x14ac:dyDescent="0.2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pans="1:26" ht="12.75" customHeight="1" x14ac:dyDescent="0.2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pans="1:26" ht="12.75" customHeight="1" x14ac:dyDescent="0.2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pans="1:26" ht="12.75" customHeight="1" x14ac:dyDescent="0.2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pans="1:26" ht="12.75" customHeight="1" x14ac:dyDescent="0.2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pans="1:26" ht="12.75" customHeight="1" x14ac:dyDescent="0.2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pans="1:26" ht="12.75" customHeight="1" x14ac:dyDescent="0.2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26" ht="12.75" customHeight="1" x14ac:dyDescent="0.2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pans="1:26" ht="12.75" customHeight="1" x14ac:dyDescent="0.2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pans="1:26" ht="12.75" customHeight="1" x14ac:dyDescent="0.2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pans="1:26" ht="12.75" customHeight="1" x14ac:dyDescent="0.2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pans="1:26" ht="12.75" customHeight="1" x14ac:dyDescent="0.2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pans="1:26" ht="12.75" customHeight="1" x14ac:dyDescent="0.2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pans="1:26" ht="12.75" customHeight="1" x14ac:dyDescent="0.2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pans="1:26" ht="12.75" customHeight="1" x14ac:dyDescent="0.2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pans="1:26" ht="12.75" customHeight="1" x14ac:dyDescent="0.2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pans="1:26" ht="12.75" customHeight="1" x14ac:dyDescent="0.2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pans="1:26" ht="12.75" customHeight="1" x14ac:dyDescent="0.2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pans="1:26" ht="12.75" customHeight="1" x14ac:dyDescent="0.2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pans="1:26" ht="12.75" customHeight="1" x14ac:dyDescent="0.2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pans="1:26" ht="12.75" customHeight="1" x14ac:dyDescent="0.2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pans="1:26" ht="12.75" customHeight="1" x14ac:dyDescent="0.2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pans="1:26" ht="12.75" customHeight="1" x14ac:dyDescent="0.2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pans="1:26" ht="12.75" customHeight="1" x14ac:dyDescent="0.2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pans="1:26" ht="12.75" customHeight="1" x14ac:dyDescent="0.2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pans="1:26" ht="12.75" customHeight="1" x14ac:dyDescent="0.2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pans="1:26" ht="12.75" customHeight="1" x14ac:dyDescent="0.2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pans="1:26" ht="12.75" customHeight="1" x14ac:dyDescent="0.2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pans="1:26" ht="12.75" customHeight="1" x14ac:dyDescent="0.2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pans="1:26" ht="12.75" customHeight="1" x14ac:dyDescent="0.2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pans="1:26" ht="12.75" customHeight="1" x14ac:dyDescent="0.2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pans="1:26" ht="12.75" customHeight="1" x14ac:dyDescent="0.2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pans="1:26" ht="12.75" customHeight="1" x14ac:dyDescent="0.2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pans="1:26" ht="12.75" customHeight="1" x14ac:dyDescent="0.2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pans="1:26" ht="12.75" customHeight="1" x14ac:dyDescent="0.2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pans="1:26" ht="12.75" customHeight="1" x14ac:dyDescent="0.2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pans="1:26" ht="12.75" customHeight="1" x14ac:dyDescent="0.2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pans="1:26" ht="12.75" customHeight="1" x14ac:dyDescent="0.2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pans="1:26" ht="12.75" customHeight="1" x14ac:dyDescent="0.2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pans="1:26" ht="12.75" customHeight="1" x14ac:dyDescent="0.2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pans="1:26" ht="12.75" customHeight="1" x14ac:dyDescent="0.2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pans="1:26" ht="12.75" customHeight="1" x14ac:dyDescent="0.2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pans="1:26" ht="12.75" customHeight="1" x14ac:dyDescent="0.2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pans="1:26" ht="12.75" customHeight="1" x14ac:dyDescent="0.2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pans="1:26" ht="12.75" customHeight="1" x14ac:dyDescent="0.2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pans="1:26" ht="12.75" customHeight="1" x14ac:dyDescent="0.2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pans="1:26" ht="12.75" customHeight="1" x14ac:dyDescent="0.2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pans="1:26" ht="12.75" customHeight="1" x14ac:dyDescent="0.2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pans="1:26" ht="12.75" customHeight="1" x14ac:dyDescent="0.2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pans="1:26" ht="12.75" customHeight="1" x14ac:dyDescent="0.2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pans="1:26" ht="12.75" customHeight="1" x14ac:dyDescent="0.2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pans="1:26" ht="12.75" customHeight="1" x14ac:dyDescent="0.2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pans="1:26" ht="12.75" customHeight="1" x14ac:dyDescent="0.2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pans="1:26" ht="12.75" customHeight="1" x14ac:dyDescent="0.2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pans="1:26" ht="12.75" customHeight="1" x14ac:dyDescent="0.2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pans="1:26" ht="12.75" customHeight="1" x14ac:dyDescent="0.2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pans="1:26" ht="12.75" customHeight="1" x14ac:dyDescent="0.2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pans="1:26" ht="12.75" customHeight="1" x14ac:dyDescent="0.2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pans="1:26" ht="12.75" customHeight="1" x14ac:dyDescent="0.2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pans="1:26" ht="12.75" customHeight="1" x14ac:dyDescent="0.2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pans="1:26" ht="12.75" customHeight="1" x14ac:dyDescent="0.2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pans="1:26" ht="12.75" customHeight="1" x14ac:dyDescent="0.2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pans="1:26" ht="12.75" customHeight="1" x14ac:dyDescent="0.2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pans="1:26" ht="12.75" customHeight="1" x14ac:dyDescent="0.2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pans="1:26" ht="12.75" customHeight="1" x14ac:dyDescent="0.2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pans="1:26" ht="12.75" customHeight="1" x14ac:dyDescent="0.2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pans="1:26" ht="12.75" customHeight="1" x14ac:dyDescent="0.2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pans="1:26" ht="12.75" customHeight="1" x14ac:dyDescent="0.2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pans="1:26" ht="12.75" customHeight="1" x14ac:dyDescent="0.2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pans="1:26" ht="12.75" customHeight="1" x14ac:dyDescent="0.2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pans="1:26" ht="12.75" customHeight="1" x14ac:dyDescent="0.2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pans="1:26" ht="12.75" customHeight="1" x14ac:dyDescent="0.2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pans="1:26" ht="12.75" customHeight="1" x14ac:dyDescent="0.2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pans="1:26" ht="12.75" customHeight="1" x14ac:dyDescent="0.2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pans="1:26" ht="12.75" customHeight="1" x14ac:dyDescent="0.2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pans="1:26" ht="12.75" customHeight="1" x14ac:dyDescent="0.2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pans="1:26" ht="12.75" customHeight="1" x14ac:dyDescent="0.2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pans="1:26" ht="12.75" customHeight="1" x14ac:dyDescent="0.2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pans="1:26" ht="12.75" customHeight="1" x14ac:dyDescent="0.2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pans="1:26" ht="12.75" customHeight="1" x14ac:dyDescent="0.2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pans="1:26" ht="12.75" customHeight="1" x14ac:dyDescent="0.2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pans="1:26" ht="12.75" customHeight="1" x14ac:dyDescent="0.2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pans="1:26" ht="12.75" customHeight="1" x14ac:dyDescent="0.2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pans="1:26" ht="12.75" customHeight="1" x14ac:dyDescent="0.2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pans="1:26" ht="12.75" customHeight="1" x14ac:dyDescent="0.2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pans="1:26" ht="12.75" customHeight="1" x14ac:dyDescent="0.2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pans="1:26" ht="12.75" customHeight="1" x14ac:dyDescent="0.2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pans="1:26" ht="12.75" customHeight="1" x14ac:dyDescent="0.2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pans="1:26" ht="12.75" customHeight="1" x14ac:dyDescent="0.2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pans="1:26" ht="12.75" customHeight="1" x14ac:dyDescent="0.2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pans="1:26" ht="12.75" customHeight="1" x14ac:dyDescent="0.2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pans="1:26" ht="12.75" customHeight="1" x14ac:dyDescent="0.2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pans="1:26" ht="12.75" customHeight="1" x14ac:dyDescent="0.2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pans="1:26" ht="12.75" customHeight="1" x14ac:dyDescent="0.2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pans="1:26" ht="12.75" customHeight="1" x14ac:dyDescent="0.2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pans="1:26" ht="12.75" customHeight="1" x14ac:dyDescent="0.2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pans="1:26" ht="12.75" customHeight="1" x14ac:dyDescent="0.2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pans="1:26" ht="12.75" customHeight="1" x14ac:dyDescent="0.2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pans="1:26" ht="12.75" customHeight="1" x14ac:dyDescent="0.2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pans="1:26" ht="12.75" customHeight="1" x14ac:dyDescent="0.2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pans="1:26" ht="12.75" customHeight="1" x14ac:dyDescent="0.2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pans="1:26" ht="12.75" customHeight="1" x14ac:dyDescent="0.2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pans="1:26" ht="12.75" customHeight="1" x14ac:dyDescent="0.2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pans="1:26" ht="12.75" customHeight="1" x14ac:dyDescent="0.2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pans="1:26" ht="12.75" customHeight="1" x14ac:dyDescent="0.2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pans="1:26" ht="12.75" customHeight="1" x14ac:dyDescent="0.2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pans="1:26" ht="12.75" customHeight="1" x14ac:dyDescent="0.2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pans="1:26" ht="12.75" customHeight="1" x14ac:dyDescent="0.2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pans="1:26" ht="12.75" customHeight="1" x14ac:dyDescent="0.2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pans="1:26" ht="12.75" customHeight="1" x14ac:dyDescent="0.2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pans="1:26" ht="12.75" customHeight="1" x14ac:dyDescent="0.2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pans="1:26" ht="12.75" customHeight="1" x14ac:dyDescent="0.2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pans="1:26" ht="12.75" customHeight="1" x14ac:dyDescent="0.2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pans="1:26" ht="12.75" customHeight="1" x14ac:dyDescent="0.2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pans="1:26" ht="12.75" customHeight="1" x14ac:dyDescent="0.2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pans="1:26" ht="12.75" customHeight="1" x14ac:dyDescent="0.2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pans="1:26" ht="12.75" customHeight="1" x14ac:dyDescent="0.2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pans="1:26" ht="12.75" customHeight="1" x14ac:dyDescent="0.2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spans="1:26" ht="12.75" customHeight="1" x14ac:dyDescent="0.2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spans="1:26" ht="12.75" customHeight="1" x14ac:dyDescent="0.2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spans="1:26" ht="12.75" customHeight="1" x14ac:dyDescent="0.2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spans="1:26" ht="12.75" customHeight="1" x14ac:dyDescent="0.2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spans="1:26" ht="12.75" customHeight="1" x14ac:dyDescent="0.2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spans="1:26" ht="12.75" customHeight="1" x14ac:dyDescent="0.2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spans="1:26" ht="12.75" customHeight="1" x14ac:dyDescent="0.2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spans="1:26" ht="12.75" customHeight="1" x14ac:dyDescent="0.2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spans="1:26" ht="12.75" customHeight="1" x14ac:dyDescent="0.2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spans="1:26" ht="12.75" customHeight="1" x14ac:dyDescent="0.2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spans="1:26" ht="12.75" customHeight="1" x14ac:dyDescent="0.2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spans="1:26" ht="12.75" customHeight="1" x14ac:dyDescent="0.2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spans="1:26" ht="12.75" customHeight="1" x14ac:dyDescent="0.2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spans="1:26" ht="12.75" customHeight="1" x14ac:dyDescent="0.2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spans="1:26" ht="12.75" customHeight="1" x14ac:dyDescent="0.2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spans="1:26" ht="12.75" customHeight="1" x14ac:dyDescent="0.2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spans="1:26" ht="12.75" customHeight="1" x14ac:dyDescent="0.2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spans="1:26" ht="12.75" customHeight="1" x14ac:dyDescent="0.2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spans="1:26" ht="12.75" customHeight="1" x14ac:dyDescent="0.2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spans="1:26" ht="12.75" customHeight="1" x14ac:dyDescent="0.2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spans="1:26" ht="12.75" customHeight="1" x14ac:dyDescent="0.2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spans="1:26" ht="12.75" customHeight="1" x14ac:dyDescent="0.2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spans="1:26" ht="12.75" customHeight="1" x14ac:dyDescent="0.2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spans="1:26" ht="12.75" customHeight="1" x14ac:dyDescent="0.2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spans="1:26" ht="12.75" customHeight="1" x14ac:dyDescent="0.2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spans="1:26" ht="12.75" customHeight="1" x14ac:dyDescent="0.2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spans="1:26" ht="12.75" customHeight="1" x14ac:dyDescent="0.2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spans="1:26" ht="12.75" customHeight="1" x14ac:dyDescent="0.2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spans="1:26" ht="12.75" customHeight="1" x14ac:dyDescent="0.2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spans="1:26" ht="12.75" customHeight="1" x14ac:dyDescent="0.2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spans="1:26" ht="12.75" customHeight="1" x14ac:dyDescent="0.2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spans="1:26" ht="12.75" customHeight="1" x14ac:dyDescent="0.2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spans="1:26" ht="12.75" customHeight="1" x14ac:dyDescent="0.2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spans="1:26" ht="12.75" customHeight="1" x14ac:dyDescent="0.2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spans="1:26" ht="12.75" customHeight="1" x14ac:dyDescent="0.2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spans="1:26" ht="12.75" customHeight="1" x14ac:dyDescent="0.2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spans="1:26" ht="12.75" customHeight="1" x14ac:dyDescent="0.2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spans="1:26" ht="12.75" customHeight="1" x14ac:dyDescent="0.2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spans="1:26" ht="12.75" customHeight="1" x14ac:dyDescent="0.2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spans="1:26" ht="12.75" customHeight="1" x14ac:dyDescent="0.2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spans="1:26" ht="12.75" customHeight="1" x14ac:dyDescent="0.2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spans="1:26" ht="12.75" customHeight="1" x14ac:dyDescent="0.2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spans="1:26" ht="12.75" customHeight="1" x14ac:dyDescent="0.2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spans="1:26" ht="12.75" customHeight="1" x14ac:dyDescent="0.2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spans="1:26" ht="12.75" customHeight="1" x14ac:dyDescent="0.2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spans="1:26" ht="12.75" customHeight="1" x14ac:dyDescent="0.2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spans="1:26" ht="12.75" customHeight="1" x14ac:dyDescent="0.2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spans="1:26" ht="12.75" customHeight="1" x14ac:dyDescent="0.2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spans="1:26" ht="12.75" customHeight="1" x14ac:dyDescent="0.2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spans="1:26" ht="12.75" customHeight="1" x14ac:dyDescent="0.2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spans="1:26" ht="12.75" customHeight="1" x14ac:dyDescent="0.2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spans="1:26" ht="12.75" customHeight="1" x14ac:dyDescent="0.2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spans="1:26" ht="12.75" customHeight="1" x14ac:dyDescent="0.2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spans="1:26" ht="12.75" customHeight="1" x14ac:dyDescent="0.2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spans="1:26" ht="12.75" customHeight="1" x14ac:dyDescent="0.2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spans="1:26" ht="12.75" customHeight="1" x14ac:dyDescent="0.2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spans="1:26" ht="12.75" customHeight="1" x14ac:dyDescent="0.2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spans="1:26" ht="12.75" customHeight="1" x14ac:dyDescent="0.2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spans="1:26" ht="12.75" customHeight="1" x14ac:dyDescent="0.2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spans="1:26" ht="12.75" customHeight="1" x14ac:dyDescent="0.2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spans="1:26" ht="12.75" customHeight="1" x14ac:dyDescent="0.2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spans="1:26" ht="12.75" customHeight="1" x14ac:dyDescent="0.2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spans="1:26" ht="12.75" customHeight="1" x14ac:dyDescent="0.2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spans="1:26" ht="12.75" customHeight="1" x14ac:dyDescent="0.2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spans="1:26" ht="12.75" customHeight="1" x14ac:dyDescent="0.2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spans="1:26" ht="12.75" customHeight="1" x14ac:dyDescent="0.2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spans="1:26" ht="12.75" customHeight="1" x14ac:dyDescent="0.2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spans="1:26" ht="12.75" customHeight="1" x14ac:dyDescent="0.2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spans="1:26" ht="12.75" customHeight="1" x14ac:dyDescent="0.2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spans="1:26" ht="12.75" customHeight="1" x14ac:dyDescent="0.2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spans="1:26" ht="12.75" customHeight="1" x14ac:dyDescent="0.2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spans="1:26" ht="12.75" customHeight="1" x14ac:dyDescent="0.2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spans="1:26" ht="12.75" customHeight="1" x14ac:dyDescent="0.2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spans="1:26" ht="12.75" customHeight="1" x14ac:dyDescent="0.2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spans="1:26" ht="12.75" customHeight="1" x14ac:dyDescent="0.2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spans="1:26" ht="12.75" customHeight="1" x14ac:dyDescent="0.2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spans="1:26" ht="12.75" customHeight="1" x14ac:dyDescent="0.2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spans="1:26" ht="12.75" customHeight="1" x14ac:dyDescent="0.2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spans="1:26" ht="12.75" customHeight="1" x14ac:dyDescent="0.2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spans="1:26" ht="12.75" customHeight="1" x14ac:dyDescent="0.2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spans="1:26" ht="12.75" customHeight="1" x14ac:dyDescent="0.2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spans="1:26" ht="12.75" customHeight="1" x14ac:dyDescent="0.2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spans="1:26" ht="12.75" customHeight="1" x14ac:dyDescent="0.2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spans="1:26" ht="12.75" customHeight="1" x14ac:dyDescent="0.2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spans="1:26" ht="12.75" customHeight="1" x14ac:dyDescent="0.2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spans="1:26" ht="12.75" customHeight="1" x14ac:dyDescent="0.2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spans="1:26" ht="12.75" customHeight="1" x14ac:dyDescent="0.2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spans="1:26" ht="12.75" customHeight="1" x14ac:dyDescent="0.2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spans="1:26" ht="12.75" customHeight="1" x14ac:dyDescent="0.2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spans="1:26" ht="12.75" customHeight="1" x14ac:dyDescent="0.2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spans="1:26" ht="12.75" customHeight="1" x14ac:dyDescent="0.2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spans="1:26" ht="12.75" customHeight="1" x14ac:dyDescent="0.2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spans="1:26" ht="12.75" customHeight="1" x14ac:dyDescent="0.2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spans="1:26" ht="12.75" customHeight="1" x14ac:dyDescent="0.2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spans="1:26" ht="12.75" customHeight="1" x14ac:dyDescent="0.2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spans="1:26" ht="12.75" customHeight="1" x14ac:dyDescent="0.2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spans="1:26" ht="12.75" customHeight="1" x14ac:dyDescent="0.2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spans="1:26" ht="12.75" customHeight="1" x14ac:dyDescent="0.2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spans="1:26" ht="12.75" customHeight="1" x14ac:dyDescent="0.2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spans="1:26" ht="12.75" customHeight="1" x14ac:dyDescent="0.2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spans="1:26" ht="12.75" customHeight="1" x14ac:dyDescent="0.2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spans="1:26" ht="12.75" customHeight="1" x14ac:dyDescent="0.2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spans="1:26" ht="12.75" customHeight="1" x14ac:dyDescent="0.2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spans="1:26" ht="12.75" customHeight="1" x14ac:dyDescent="0.2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spans="1:26" ht="12.75" customHeight="1" x14ac:dyDescent="0.2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spans="1:26" ht="12.75" customHeight="1" x14ac:dyDescent="0.2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spans="1:26" ht="12.75" customHeight="1" x14ac:dyDescent="0.2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spans="1:26" ht="12.75" customHeight="1" x14ac:dyDescent="0.2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spans="1:26" ht="12.75" customHeight="1" x14ac:dyDescent="0.2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ht="12.75" customHeight="1" x14ac:dyDescent="0.2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ht="12.75" customHeight="1" x14ac:dyDescent="0.2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ht="12.75" customHeight="1" x14ac:dyDescent="0.2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ht="12.75" customHeight="1" x14ac:dyDescent="0.2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ht="12.75" customHeight="1" x14ac:dyDescent="0.2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ht="12.75" customHeight="1" x14ac:dyDescent="0.2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ht="12.75" customHeight="1" x14ac:dyDescent="0.2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ht="12.75" customHeight="1" x14ac:dyDescent="0.2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ht="12.75" customHeight="1" x14ac:dyDescent="0.2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ht="12.75" customHeight="1" x14ac:dyDescent="0.2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ht="12.75" customHeight="1" x14ac:dyDescent="0.2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ht="12.75" customHeight="1" x14ac:dyDescent="0.2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ht="12.75" customHeight="1" x14ac:dyDescent="0.2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ht="12.75" customHeight="1" x14ac:dyDescent="0.2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ht="12.75" customHeight="1" x14ac:dyDescent="0.2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ht="12.75" customHeight="1" x14ac:dyDescent="0.2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ht="12.75" customHeight="1" x14ac:dyDescent="0.2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ht="12.75" customHeight="1" x14ac:dyDescent="0.2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ht="12.75" customHeight="1" x14ac:dyDescent="0.2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1:26" ht="12.75" customHeight="1" x14ac:dyDescent="0.2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spans="1:26" ht="12.75" customHeight="1" x14ac:dyDescent="0.2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spans="1:26" ht="12.75" customHeight="1" x14ac:dyDescent="0.2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spans="1:26" ht="12.75" customHeight="1" x14ac:dyDescent="0.2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spans="1:26" ht="12.75" customHeight="1" x14ac:dyDescent="0.2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spans="1:26" ht="12.75" customHeight="1" x14ac:dyDescent="0.2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spans="1:26" ht="12.75" customHeight="1" x14ac:dyDescent="0.2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spans="1:26" ht="12.75" customHeight="1" x14ac:dyDescent="0.2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spans="1:26" ht="12.75" customHeight="1" x14ac:dyDescent="0.2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spans="1:26" ht="12.75" customHeight="1" x14ac:dyDescent="0.2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spans="1:26" ht="12.75" customHeight="1" x14ac:dyDescent="0.2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spans="1:26" ht="12.75" customHeight="1" x14ac:dyDescent="0.2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spans="1:26" ht="12.75" customHeight="1" x14ac:dyDescent="0.2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spans="1:26" ht="12.75" customHeight="1" x14ac:dyDescent="0.2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spans="1:26" ht="12.75" customHeight="1" x14ac:dyDescent="0.2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spans="1:26" ht="12.75" customHeight="1" x14ac:dyDescent="0.2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spans="1:26" ht="12.75" customHeight="1" x14ac:dyDescent="0.2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spans="1:26" ht="12.75" customHeight="1" x14ac:dyDescent="0.2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spans="1:26" ht="12.75" customHeight="1" x14ac:dyDescent="0.2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spans="1:26" ht="12.75" customHeight="1" x14ac:dyDescent="0.2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spans="1:26" ht="12.75" customHeight="1" x14ac:dyDescent="0.2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spans="1:26" ht="12.75" customHeight="1" x14ac:dyDescent="0.2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spans="1:26" ht="12.75" customHeight="1" x14ac:dyDescent="0.2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spans="1:26" ht="12.75" customHeight="1" x14ac:dyDescent="0.2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spans="1:26" ht="12.75" customHeight="1" x14ac:dyDescent="0.2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spans="1:26" ht="12.75" customHeight="1" x14ac:dyDescent="0.2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spans="1:26" ht="12.75" customHeight="1" x14ac:dyDescent="0.2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spans="1:26" ht="12.75" customHeight="1" x14ac:dyDescent="0.2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spans="1:26" ht="12.75" customHeight="1" x14ac:dyDescent="0.2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spans="1:26" ht="12.75" customHeight="1" x14ac:dyDescent="0.2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spans="1:26" ht="12.75" customHeight="1" x14ac:dyDescent="0.2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spans="1:26" ht="12.75" customHeight="1" x14ac:dyDescent="0.2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spans="1:26" ht="12.75" customHeight="1" x14ac:dyDescent="0.2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spans="1:26" ht="12.75" customHeight="1" x14ac:dyDescent="0.2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spans="1:26" ht="12.75" customHeight="1" x14ac:dyDescent="0.2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spans="1:26" ht="12.75" customHeight="1" x14ac:dyDescent="0.2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spans="1:26" ht="12.75" customHeight="1" x14ac:dyDescent="0.2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spans="1:26" ht="12.75" customHeight="1" x14ac:dyDescent="0.2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spans="1:26" ht="12.75" customHeight="1" x14ac:dyDescent="0.2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spans="1:26" ht="12.75" customHeight="1" x14ac:dyDescent="0.2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spans="1:26" ht="12.75" customHeight="1" x14ac:dyDescent="0.2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spans="1:26" ht="12.75" customHeight="1" x14ac:dyDescent="0.2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spans="1:26" ht="12.75" customHeight="1" x14ac:dyDescent="0.2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spans="1:26" ht="12.75" customHeight="1" x14ac:dyDescent="0.2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spans="1:26" ht="12.75" customHeight="1" x14ac:dyDescent="0.2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spans="1:26" ht="12.75" customHeight="1" x14ac:dyDescent="0.2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spans="1:26" ht="12.75" customHeight="1" x14ac:dyDescent="0.2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spans="1:26" ht="12.75" customHeight="1" x14ac:dyDescent="0.2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spans="1:26" ht="12.75" customHeight="1" x14ac:dyDescent="0.2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spans="1:26" ht="12.75" customHeight="1" x14ac:dyDescent="0.2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spans="1:26" ht="12.75" customHeight="1" x14ac:dyDescent="0.2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spans="1:26" ht="12.75" customHeight="1" x14ac:dyDescent="0.2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spans="1:26" ht="12.75" customHeight="1" x14ac:dyDescent="0.2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spans="1:26" ht="12.75" customHeight="1" x14ac:dyDescent="0.2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spans="1:26" ht="12.75" customHeight="1" x14ac:dyDescent="0.2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spans="1:26" ht="12.75" customHeight="1" x14ac:dyDescent="0.2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spans="1:26" ht="12.75" customHeight="1" x14ac:dyDescent="0.2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spans="1:26" ht="12.75" customHeight="1" x14ac:dyDescent="0.2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spans="1:26" ht="12.75" customHeight="1" x14ac:dyDescent="0.2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spans="1:26" ht="12.75" customHeight="1" x14ac:dyDescent="0.2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spans="1:26" ht="12.75" customHeight="1" x14ac:dyDescent="0.2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spans="1:26" ht="12.75" customHeight="1" x14ac:dyDescent="0.2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spans="1:26" ht="12.75" customHeight="1" x14ac:dyDescent="0.2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spans="1:26" ht="12.75" customHeight="1" x14ac:dyDescent="0.2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spans="1:26" ht="12.75" customHeight="1" x14ac:dyDescent="0.2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spans="1:26" ht="12.75" customHeight="1" x14ac:dyDescent="0.2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spans="1:26" ht="12.75" customHeight="1" x14ac:dyDescent="0.2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spans="1:26" ht="12.75" customHeight="1" x14ac:dyDescent="0.2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spans="1:26" ht="12.75" customHeight="1" x14ac:dyDescent="0.2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spans="1:26" ht="12.75" customHeight="1" x14ac:dyDescent="0.2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spans="1:26" ht="12.75" customHeight="1" x14ac:dyDescent="0.2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spans="1:26" ht="12.75" customHeight="1" x14ac:dyDescent="0.2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spans="1:26" ht="12.75" customHeight="1" x14ac:dyDescent="0.2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spans="1:26" ht="12.75" customHeight="1" x14ac:dyDescent="0.2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spans="1:26" ht="12.75" customHeight="1" x14ac:dyDescent="0.2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spans="1:26" ht="12.75" customHeight="1" x14ac:dyDescent="0.2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spans="1:26" ht="12.75" customHeight="1" x14ac:dyDescent="0.2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spans="1:26" ht="12.75" customHeight="1" x14ac:dyDescent="0.2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spans="1:26" ht="12.75" customHeight="1" x14ac:dyDescent="0.2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spans="1:26" ht="12.75" customHeight="1" x14ac:dyDescent="0.2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spans="1:26" ht="12.75" customHeight="1" x14ac:dyDescent="0.2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spans="1:26" ht="12.75" customHeight="1" x14ac:dyDescent="0.2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spans="1:26" ht="12.75" customHeight="1" x14ac:dyDescent="0.2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spans="1:26" ht="12.75" customHeight="1" x14ac:dyDescent="0.2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spans="1:26" ht="12.75" customHeight="1" x14ac:dyDescent="0.2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spans="1:26" ht="12.75" customHeight="1" x14ac:dyDescent="0.2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spans="1:26" ht="12.75" customHeight="1" x14ac:dyDescent="0.2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spans="1:26" ht="12.75" customHeight="1" x14ac:dyDescent="0.2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spans="1:26" ht="12.75" customHeight="1" x14ac:dyDescent="0.2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spans="1:26" ht="12.75" customHeight="1" x14ac:dyDescent="0.2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spans="1:26" ht="12.75" customHeight="1" x14ac:dyDescent="0.2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spans="1:26" ht="12.75" customHeight="1" x14ac:dyDescent="0.2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spans="1:26" ht="12.75" customHeight="1" x14ac:dyDescent="0.2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spans="1:26" ht="12.75" customHeight="1" x14ac:dyDescent="0.2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spans="1:26" ht="12.75" customHeight="1" x14ac:dyDescent="0.2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spans="1:26" ht="12.75" customHeight="1" x14ac:dyDescent="0.2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spans="1:26" ht="12.75" customHeight="1" x14ac:dyDescent="0.2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spans="1:26" ht="12.75" customHeight="1" x14ac:dyDescent="0.2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spans="1:26" ht="12.75" customHeight="1" x14ac:dyDescent="0.2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spans="1:26" ht="12.75" customHeight="1" x14ac:dyDescent="0.2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spans="1:26" ht="12.75" customHeight="1" x14ac:dyDescent="0.2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spans="1:26" ht="12.75" customHeight="1" x14ac:dyDescent="0.2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spans="1:26" ht="12.75" customHeight="1" x14ac:dyDescent="0.2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spans="1:26" ht="12.75" customHeight="1" x14ac:dyDescent="0.2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spans="1:26" ht="12.75" customHeight="1" x14ac:dyDescent="0.2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spans="1:26" ht="12.75" customHeight="1" x14ac:dyDescent="0.2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spans="1:26" ht="12.75" customHeight="1" x14ac:dyDescent="0.2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spans="1:26" ht="12.75" customHeight="1" x14ac:dyDescent="0.2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spans="1:26" ht="12.75" customHeight="1" x14ac:dyDescent="0.2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spans="1:26" ht="12.75" customHeight="1" x14ac:dyDescent="0.2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spans="1:26" ht="12.75" customHeight="1" x14ac:dyDescent="0.2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spans="1:26" ht="12.75" customHeight="1" x14ac:dyDescent="0.2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spans="1:26" ht="12.75" customHeight="1" x14ac:dyDescent="0.2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spans="1:26" ht="12.75" customHeight="1" x14ac:dyDescent="0.2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spans="1:26" ht="12.75" customHeight="1" x14ac:dyDescent="0.2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spans="1:26" ht="12.75" customHeight="1" x14ac:dyDescent="0.2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spans="1:26" ht="12.75" customHeight="1" x14ac:dyDescent="0.2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spans="1:26" ht="12.75" customHeight="1" x14ac:dyDescent="0.2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spans="1:26" ht="12.75" customHeight="1" x14ac:dyDescent="0.2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spans="1:26" ht="12.75" customHeight="1" x14ac:dyDescent="0.2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spans="1:26" ht="12.75" customHeight="1" x14ac:dyDescent="0.2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spans="1:26" ht="12.75" customHeight="1" x14ac:dyDescent="0.2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spans="1:26" ht="12.75" customHeight="1" x14ac:dyDescent="0.2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spans="1:26" ht="12.75" customHeight="1" x14ac:dyDescent="0.2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spans="1:26" ht="12.75" customHeight="1" x14ac:dyDescent="0.2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spans="1:26" ht="12.75" customHeight="1" x14ac:dyDescent="0.2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spans="1:26" ht="12.75" customHeight="1" x14ac:dyDescent="0.2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spans="1:26" ht="12.75" customHeight="1" x14ac:dyDescent="0.2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spans="1:26" ht="12.75" customHeight="1" x14ac:dyDescent="0.2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spans="1:26" ht="12.75" customHeight="1" x14ac:dyDescent="0.2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spans="1:26" ht="12.75" customHeight="1" x14ac:dyDescent="0.2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spans="1:26" ht="12.75" customHeight="1" x14ac:dyDescent="0.2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spans="1:26" ht="12.75" customHeight="1" x14ac:dyDescent="0.2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spans="1:26" ht="12.75" customHeight="1" x14ac:dyDescent="0.2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spans="1:26" ht="12.75" customHeight="1" x14ac:dyDescent="0.2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spans="1:26" ht="12.75" customHeight="1" x14ac:dyDescent="0.2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spans="1:26" ht="12.75" customHeight="1" x14ac:dyDescent="0.2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spans="1:26" ht="12.75" customHeight="1" x14ac:dyDescent="0.2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spans="1:26" ht="12.75" customHeight="1" x14ac:dyDescent="0.2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spans="1:26" ht="12.75" customHeight="1" x14ac:dyDescent="0.2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spans="1:26" ht="12.75" customHeight="1" x14ac:dyDescent="0.2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spans="1:26" ht="12.75" customHeight="1" x14ac:dyDescent="0.2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spans="1:26" ht="12.75" customHeight="1" x14ac:dyDescent="0.2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spans="1:26" ht="12.75" customHeight="1" x14ac:dyDescent="0.2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spans="1:26" ht="12.75" customHeight="1" x14ac:dyDescent="0.2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spans="1:26" ht="12.75" customHeight="1" x14ac:dyDescent="0.2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spans="1:26" ht="12.75" customHeight="1" x14ac:dyDescent="0.2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spans="1:26" ht="12.75" customHeight="1" x14ac:dyDescent="0.2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spans="1:26" ht="12.75" customHeight="1" x14ac:dyDescent="0.2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spans="1:26" ht="12.75" customHeight="1" x14ac:dyDescent="0.2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spans="1:26" ht="12.75" customHeight="1" x14ac:dyDescent="0.2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spans="1:26" ht="12.75" customHeight="1" x14ac:dyDescent="0.2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spans="1:26" ht="12.75" customHeight="1" x14ac:dyDescent="0.2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spans="1:26" ht="12.75" customHeight="1" x14ac:dyDescent="0.2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spans="1:26" ht="12.75" customHeight="1" x14ac:dyDescent="0.2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spans="1:26" ht="12.75" customHeight="1" x14ac:dyDescent="0.2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spans="1:26" ht="12.75" customHeight="1" x14ac:dyDescent="0.2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spans="1:26" ht="12.75" customHeight="1" x14ac:dyDescent="0.2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spans="1:26" ht="12.75" customHeight="1" x14ac:dyDescent="0.2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spans="1:26" ht="12.75" customHeight="1" x14ac:dyDescent="0.2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spans="1:26" ht="12.75" customHeight="1" x14ac:dyDescent="0.2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spans="1:26" ht="12.75" customHeight="1" x14ac:dyDescent="0.2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spans="1:26" ht="12.75" customHeight="1" x14ac:dyDescent="0.2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spans="1:26" ht="12.75" customHeight="1" x14ac:dyDescent="0.2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spans="1:26" ht="12.75" customHeight="1" x14ac:dyDescent="0.2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spans="1:26" ht="12.75" customHeight="1" x14ac:dyDescent="0.2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spans="1:26" ht="12.75" customHeight="1" x14ac:dyDescent="0.2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spans="1:26" ht="12.75" customHeight="1" x14ac:dyDescent="0.2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spans="1:26" ht="12.75" customHeight="1" x14ac:dyDescent="0.2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spans="1:26" ht="12.75" customHeight="1" x14ac:dyDescent="0.2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spans="1:26" ht="12.75" customHeight="1" x14ac:dyDescent="0.2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spans="1:26" ht="12.75" customHeight="1" x14ac:dyDescent="0.2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spans="1:26" ht="12.75" customHeight="1" x14ac:dyDescent="0.2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spans="1:26" ht="12.75" customHeight="1" x14ac:dyDescent="0.2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spans="1:26" ht="12.75" customHeight="1" x14ac:dyDescent="0.2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spans="1:26" ht="12.75" customHeight="1" x14ac:dyDescent="0.2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spans="1:26" ht="12.75" customHeight="1" x14ac:dyDescent="0.2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spans="1:26" ht="12.75" customHeight="1" x14ac:dyDescent="0.2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spans="1:26" ht="12.75" customHeight="1" x14ac:dyDescent="0.2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spans="1:26" ht="12.75" customHeight="1" x14ac:dyDescent="0.2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spans="1:26" ht="12.75" customHeight="1" x14ac:dyDescent="0.2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spans="1:26" ht="12.75" customHeight="1" x14ac:dyDescent="0.2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spans="1:26" ht="12.75" customHeight="1" x14ac:dyDescent="0.2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spans="1:26" ht="12.75" customHeight="1" x14ac:dyDescent="0.2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spans="1:26" ht="12.75" customHeight="1" x14ac:dyDescent="0.2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spans="1:26" ht="12.75" customHeight="1" x14ac:dyDescent="0.2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spans="1:26" ht="12.75" customHeight="1" x14ac:dyDescent="0.2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spans="1:26" ht="12.75" customHeight="1" x14ac:dyDescent="0.2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spans="1:26" ht="12.75" customHeight="1" x14ac:dyDescent="0.2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spans="1:26" ht="12.75" customHeight="1" x14ac:dyDescent="0.2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spans="1:26" ht="12.75" customHeight="1" x14ac:dyDescent="0.2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spans="1:26" ht="12.75" customHeight="1" x14ac:dyDescent="0.2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spans="1:26" ht="12.75" customHeight="1" x14ac:dyDescent="0.2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spans="1:26" ht="12.75" customHeight="1" x14ac:dyDescent="0.2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spans="1:26" ht="12.75" customHeight="1" x14ac:dyDescent="0.2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spans="1:26" ht="12.75" customHeight="1" x14ac:dyDescent="0.2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spans="1:26" ht="12.75" customHeight="1" x14ac:dyDescent="0.2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spans="1:26" ht="12.75" customHeight="1" x14ac:dyDescent="0.2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spans="1:26" ht="12.75" customHeight="1" x14ac:dyDescent="0.2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spans="1:26" ht="12.75" customHeight="1" x14ac:dyDescent="0.2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spans="1:26" ht="12.75" customHeight="1" x14ac:dyDescent="0.2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spans="1:26" ht="12.75" customHeight="1" x14ac:dyDescent="0.2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spans="1:26" ht="12.75" customHeight="1" x14ac:dyDescent="0.2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spans="1:26" ht="12.75" customHeight="1" x14ac:dyDescent="0.2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spans="1:26" ht="12.75" customHeight="1" x14ac:dyDescent="0.2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spans="1:26" ht="12.75" customHeight="1" x14ac:dyDescent="0.2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spans="1:26" ht="12.75" customHeight="1" x14ac:dyDescent="0.2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spans="1:26" ht="12.75" customHeight="1" x14ac:dyDescent="0.2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spans="1:26" ht="12.75" customHeight="1" x14ac:dyDescent="0.2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spans="1:26" ht="12.75" customHeight="1" x14ac:dyDescent="0.2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spans="1:26" ht="12.75" customHeight="1" x14ac:dyDescent="0.2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spans="1:26" ht="12.75" customHeight="1" x14ac:dyDescent="0.2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spans="1:26" ht="12.75" customHeight="1" x14ac:dyDescent="0.2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spans="1:26" ht="12.75" customHeight="1" x14ac:dyDescent="0.2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spans="1:26" ht="12.75" customHeight="1" x14ac:dyDescent="0.2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spans="1:26" ht="12.75" customHeight="1" x14ac:dyDescent="0.2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spans="1:26" ht="12.75" customHeight="1" x14ac:dyDescent="0.2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spans="1:26" ht="12.75" customHeight="1" x14ac:dyDescent="0.2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spans="1:26" ht="12.75" customHeight="1" x14ac:dyDescent="0.2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spans="1:26" ht="12.75" customHeight="1" x14ac:dyDescent="0.2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spans="1:26" ht="12.75" customHeight="1" x14ac:dyDescent="0.2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spans="1:26" ht="12.75" customHeight="1" x14ac:dyDescent="0.2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spans="1:26" ht="12.75" customHeight="1" x14ac:dyDescent="0.2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spans="1:26" ht="12.75" customHeight="1" x14ac:dyDescent="0.2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spans="1:26" ht="12.75" customHeight="1" x14ac:dyDescent="0.2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spans="1:26" ht="12.75" customHeight="1" x14ac:dyDescent="0.2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spans="1:26" ht="12.75" customHeight="1" x14ac:dyDescent="0.2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spans="1:26" ht="12.75" customHeight="1" x14ac:dyDescent="0.2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spans="1:26" ht="12.75" customHeight="1" x14ac:dyDescent="0.2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spans="1:26" ht="12.75" customHeight="1" x14ac:dyDescent="0.2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spans="1:26" ht="12.75" customHeight="1" x14ac:dyDescent="0.2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spans="1:26" ht="12.75" customHeight="1" x14ac:dyDescent="0.2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spans="1:26" ht="12.75" customHeight="1" x14ac:dyDescent="0.2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spans="1:26" ht="12.75" customHeight="1" x14ac:dyDescent="0.2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spans="1:26" ht="12.75" customHeight="1" x14ac:dyDescent="0.2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spans="1:26" ht="12.75" customHeight="1" x14ac:dyDescent="0.2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spans="1:26" ht="12.75" customHeight="1" x14ac:dyDescent="0.2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spans="1:26" ht="12.75" customHeight="1" x14ac:dyDescent="0.2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spans="1:26" ht="12.75" customHeight="1" x14ac:dyDescent="0.2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spans="1:26" ht="12.75" customHeight="1" x14ac:dyDescent="0.2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spans="1:26" ht="12.75" customHeight="1" x14ac:dyDescent="0.2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spans="1:26" ht="12.75" customHeight="1" x14ac:dyDescent="0.2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spans="1:26" ht="12.75" customHeight="1" x14ac:dyDescent="0.2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spans="1:26" ht="12.75" customHeight="1" x14ac:dyDescent="0.2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spans="1:26" ht="12.75" customHeight="1" x14ac:dyDescent="0.2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spans="1:26" ht="12.75" customHeight="1" x14ac:dyDescent="0.2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spans="1:26" ht="12.75" customHeight="1" x14ac:dyDescent="0.2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spans="1:26" ht="12.75" customHeight="1" x14ac:dyDescent="0.2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spans="1:26" ht="12.75" customHeight="1" x14ac:dyDescent="0.2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spans="1:26" ht="12.75" customHeight="1" x14ac:dyDescent="0.2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spans="1:26" ht="12.75" customHeight="1" x14ac:dyDescent="0.2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spans="1:26" ht="12.75" customHeight="1" x14ac:dyDescent="0.2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spans="1:26" ht="12.75" customHeight="1" x14ac:dyDescent="0.2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spans="1:26" ht="12.75" customHeight="1" x14ac:dyDescent="0.2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spans="1:26" ht="12.75" customHeight="1" x14ac:dyDescent="0.2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spans="1:26" ht="12.75" customHeight="1" x14ac:dyDescent="0.2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spans="1:26" ht="12.75" customHeight="1" x14ac:dyDescent="0.2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spans="1:26" ht="12.75" customHeight="1" x14ac:dyDescent="0.2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spans="1:26" ht="12.75" customHeight="1" x14ac:dyDescent="0.2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spans="1:26" ht="12.75" customHeight="1" x14ac:dyDescent="0.2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spans="1:26" ht="12.75" customHeight="1" x14ac:dyDescent="0.2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spans="1:26" ht="12.75" customHeight="1" x14ac:dyDescent="0.2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spans="1:26" ht="12.75" customHeight="1" x14ac:dyDescent="0.2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spans="1:26" ht="12.75" customHeight="1" x14ac:dyDescent="0.2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spans="1:26" ht="12.75" customHeight="1" x14ac:dyDescent="0.2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spans="1:26" ht="12.75" customHeight="1" x14ac:dyDescent="0.2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spans="1:26" ht="12.75" customHeight="1" x14ac:dyDescent="0.2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spans="1:26" ht="12.75" customHeight="1" x14ac:dyDescent="0.2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spans="1:26" ht="12.75" customHeight="1" x14ac:dyDescent="0.2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spans="1:26" ht="12.75" customHeight="1" x14ac:dyDescent="0.2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spans="1:26" ht="12.75" customHeight="1" x14ac:dyDescent="0.2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spans="1:26" ht="12.75" customHeight="1" x14ac:dyDescent="0.2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spans="1:26" ht="12.75" customHeight="1" x14ac:dyDescent="0.2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spans="1:26" ht="12.75" customHeight="1" x14ac:dyDescent="0.2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spans="1:26" ht="12.75" customHeight="1" x14ac:dyDescent="0.2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spans="1:26" ht="12.75" customHeight="1" x14ac:dyDescent="0.2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spans="1:26" ht="12.75" customHeight="1" x14ac:dyDescent="0.2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spans="1:26" ht="12.75" customHeight="1" x14ac:dyDescent="0.2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spans="1:26" ht="12.75" customHeight="1" x14ac:dyDescent="0.2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spans="1:26" ht="12.75" customHeight="1" x14ac:dyDescent="0.2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spans="1:26" ht="12.75" customHeight="1" x14ac:dyDescent="0.2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spans="1:26" ht="12.75" customHeight="1" x14ac:dyDescent="0.2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spans="1:26" ht="12.75" customHeight="1" x14ac:dyDescent="0.2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spans="1:26" ht="12.75" customHeight="1" x14ac:dyDescent="0.2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spans="1:26" ht="12.75" customHeight="1" x14ac:dyDescent="0.2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spans="1:26" ht="12.75" customHeight="1" x14ac:dyDescent="0.2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spans="1:26" ht="12.75" customHeight="1" x14ac:dyDescent="0.2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spans="1:26" ht="12.75" customHeight="1" x14ac:dyDescent="0.2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spans="1:26" ht="12.75" customHeight="1" x14ac:dyDescent="0.2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spans="1:26" ht="12.75" customHeight="1" x14ac:dyDescent="0.2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spans="1:26" ht="12.75" customHeight="1" x14ac:dyDescent="0.2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spans="1:26" ht="12.75" customHeight="1" x14ac:dyDescent="0.2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spans="1:26" ht="12.75" customHeight="1" x14ac:dyDescent="0.2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spans="1:26" ht="12.75" customHeight="1" x14ac:dyDescent="0.2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spans="1:26" ht="12.75" customHeight="1" x14ac:dyDescent="0.2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spans="1:26" ht="12.75" customHeight="1" x14ac:dyDescent="0.2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spans="1:26" ht="12.75" customHeight="1" x14ac:dyDescent="0.2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spans="1:26" ht="12.75" customHeight="1" x14ac:dyDescent="0.2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spans="1:26" ht="12.75" customHeight="1" x14ac:dyDescent="0.2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spans="1:26" ht="12.75" customHeight="1" x14ac:dyDescent="0.2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spans="1:26" ht="12.75" customHeight="1" x14ac:dyDescent="0.2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spans="1:26" ht="12.75" customHeight="1" x14ac:dyDescent="0.2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spans="1:26" ht="12.75" customHeight="1" x14ac:dyDescent="0.2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spans="1:26" ht="12.75" customHeight="1" x14ac:dyDescent="0.2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spans="1:26" ht="12.75" customHeight="1" x14ac:dyDescent="0.2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spans="1:26" ht="12.75" customHeight="1" x14ac:dyDescent="0.2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spans="1:26" ht="12.75" customHeight="1" x14ac:dyDescent="0.2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spans="1:26" ht="12.75" customHeight="1" x14ac:dyDescent="0.2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spans="1:26" ht="12.75" customHeight="1" x14ac:dyDescent="0.2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spans="1:26" ht="12.75" customHeight="1" x14ac:dyDescent="0.2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pageMargins left="0.78740157499999996" right="0.78740157499999996" top="0.984251969" bottom="0.984251969" header="0" footer="0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7</vt:i4>
      </vt:variant>
    </vt:vector>
  </HeadingPairs>
  <TitlesOfParts>
    <vt:vector size="10" baseType="lpstr">
      <vt:lpstr>zti</vt:lpstr>
      <vt:lpstr>UT</vt:lpstr>
      <vt:lpstr>vzt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Machů</dc:creator>
  <cp:lastModifiedBy>Jakub Machů</cp:lastModifiedBy>
  <dcterms:created xsi:type="dcterms:W3CDTF">2023-08-30T08:04:53Z</dcterms:created>
  <dcterms:modified xsi:type="dcterms:W3CDTF">2023-08-30T08:04:53Z</dcterms:modified>
</cp:coreProperties>
</file>