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A_Notebook\Work\Privát\2022\40_Tesco_Zlaté Piesky BA_Refit\Tesco - ZT\"/>
    </mc:Choice>
  </mc:AlternateContent>
  <bookViews>
    <workbookView xWindow="0" yWindow="0" windowWidth="28800" windowHeight="12330" activeTab="11"/>
  </bookViews>
  <sheets>
    <sheet name="SO03" sheetId="4" r:id="rId1"/>
    <sheet name="SO05" sheetId="1" r:id="rId2"/>
    <sheet name="SO07" sheetId="6" r:id="rId3"/>
    <sheet name="SO08" sheetId="5" r:id="rId4"/>
    <sheet name="SO09" sheetId="9" r:id="rId5"/>
    <sheet name="SO10" sheetId="7" r:id="rId6"/>
    <sheet name="SO12" sheetId="12" r:id="rId7"/>
    <sheet name="SO13" sheetId="13" r:id="rId8"/>
    <sheet name="SO14" sheetId="14" r:id="rId9"/>
    <sheet name="SO17" sheetId="15" r:id="rId10"/>
    <sheet name="SO18" sheetId="16" r:id="rId11"/>
    <sheet name="SO19" sheetId="1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4" l="1"/>
  <c r="H27" i="6"/>
  <c r="H73" i="5"/>
  <c r="H59" i="9"/>
  <c r="H23" i="7"/>
  <c r="H48" i="12"/>
  <c r="H34" i="13"/>
  <c r="H80" i="14"/>
  <c r="H28" i="15"/>
  <c r="H63" i="16"/>
  <c r="H46" i="16"/>
  <c r="H20" i="16"/>
  <c r="H72" i="17"/>
  <c r="H9" i="17"/>
  <c r="H35" i="9"/>
  <c r="H34" i="9"/>
  <c r="H78" i="17"/>
  <c r="H77" i="17"/>
  <c r="H76" i="17"/>
  <c r="H75" i="17"/>
  <c r="H74" i="17"/>
  <c r="H73" i="17"/>
  <c r="H71" i="17"/>
  <c r="H70" i="17"/>
  <c r="H69" i="17"/>
  <c r="H68" i="17"/>
  <c r="H67" i="17"/>
  <c r="H66" i="17"/>
  <c r="H65" i="17"/>
  <c r="H64" i="17"/>
  <c r="H63" i="17"/>
  <c r="H62" i="17"/>
  <c r="H60" i="17"/>
  <c r="H59" i="17"/>
  <c r="H58" i="17"/>
  <c r="H56" i="17"/>
  <c r="H55" i="17"/>
  <c r="H54" i="17"/>
  <c r="H53" i="17"/>
  <c r="H52" i="17"/>
  <c r="H51" i="17"/>
  <c r="H49" i="17"/>
  <c r="H48" i="17"/>
  <c r="H47" i="17"/>
  <c r="H46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1" i="17"/>
  <c r="H30" i="17"/>
  <c r="H29" i="17"/>
  <c r="H28" i="17"/>
  <c r="H27" i="17"/>
  <c r="H26" i="17"/>
  <c r="H25" i="17"/>
  <c r="H24" i="17"/>
  <c r="H22" i="17"/>
  <c r="H21" i="17"/>
  <c r="H20" i="17"/>
  <c r="H19" i="17"/>
  <c r="H18" i="17"/>
  <c r="H16" i="17"/>
  <c r="H15" i="17"/>
  <c r="H14" i="17"/>
  <c r="H13" i="17"/>
  <c r="H12" i="17"/>
  <c r="H11" i="17"/>
  <c r="H10" i="17"/>
  <c r="H53" i="16"/>
  <c r="H49" i="16"/>
  <c r="H26" i="16"/>
  <c r="H21" i="16"/>
  <c r="H34" i="16"/>
  <c r="H33" i="16"/>
  <c r="H32" i="16"/>
  <c r="H31" i="16"/>
  <c r="H10" i="16"/>
  <c r="H19" i="16"/>
  <c r="H18" i="16"/>
  <c r="H30" i="16"/>
  <c r="H29" i="16"/>
  <c r="H28" i="16"/>
  <c r="H27" i="16"/>
  <c r="H25" i="16"/>
  <c r="H24" i="16"/>
  <c r="H23" i="16"/>
  <c r="H45" i="16"/>
  <c r="H44" i="16"/>
  <c r="H43" i="16"/>
  <c r="H42" i="16"/>
  <c r="H41" i="16"/>
  <c r="H40" i="16"/>
  <c r="H55" i="16"/>
  <c r="H54" i="16"/>
  <c r="H52" i="16"/>
  <c r="H51" i="16"/>
  <c r="H50" i="16"/>
  <c r="H48" i="16"/>
  <c r="H47" i="16"/>
  <c r="H39" i="16"/>
  <c r="H38" i="16"/>
  <c r="H37" i="16"/>
  <c r="H36" i="16"/>
  <c r="H22" i="16"/>
  <c r="H17" i="16"/>
  <c r="H16" i="16"/>
  <c r="H14" i="16"/>
  <c r="H13" i="16"/>
  <c r="H11" i="16"/>
  <c r="H9" i="16" s="1"/>
  <c r="H9" i="14"/>
  <c r="H19" i="14"/>
  <c r="H46" i="14"/>
  <c r="H51" i="14"/>
  <c r="H69" i="14"/>
  <c r="H23" i="15"/>
  <c r="H22" i="15"/>
  <c r="H21" i="15"/>
  <c r="H19" i="15"/>
  <c r="H18" i="15"/>
  <c r="H17" i="15"/>
  <c r="H15" i="15"/>
  <c r="H13" i="15"/>
  <c r="H11" i="15"/>
  <c r="H10" i="15"/>
  <c r="H9" i="7"/>
  <c r="H28" i="14"/>
  <c r="H54" i="14"/>
  <c r="H55" i="14"/>
  <c r="H71" i="14"/>
  <c r="H70" i="14"/>
  <c r="H33" i="14"/>
  <c r="H34" i="14"/>
  <c r="H23" i="14"/>
  <c r="H22" i="14"/>
  <c r="H21" i="14"/>
  <c r="H20" i="14"/>
  <c r="H24" i="14"/>
  <c r="H14" i="14"/>
  <c r="H13" i="14"/>
  <c r="H12" i="14"/>
  <c r="H75" i="14"/>
  <c r="H74" i="14"/>
  <c r="H73" i="14"/>
  <c r="H72" i="14"/>
  <c r="H68" i="14"/>
  <c r="H67" i="14"/>
  <c r="H66" i="14"/>
  <c r="H65" i="14"/>
  <c r="H64" i="14"/>
  <c r="H63" i="14"/>
  <c r="H62" i="14"/>
  <c r="H61" i="14"/>
  <c r="H60" i="14"/>
  <c r="H59" i="14"/>
  <c r="H57" i="14"/>
  <c r="H56" i="14"/>
  <c r="H53" i="14"/>
  <c r="H52" i="14"/>
  <c r="H50" i="14"/>
  <c r="H49" i="14"/>
  <c r="H48" i="14"/>
  <c r="H47" i="14"/>
  <c r="H45" i="14"/>
  <c r="H44" i="14"/>
  <c r="H43" i="14"/>
  <c r="H41" i="14"/>
  <c r="H40" i="14"/>
  <c r="H39" i="14"/>
  <c r="H38" i="14"/>
  <c r="H37" i="14"/>
  <c r="H36" i="14"/>
  <c r="H35" i="14"/>
  <c r="H32" i="14"/>
  <c r="H31" i="14"/>
  <c r="H30" i="14"/>
  <c r="H29" i="14"/>
  <c r="H27" i="14"/>
  <c r="H26" i="14"/>
  <c r="H18" i="14"/>
  <c r="H17" i="14"/>
  <c r="H15" i="14"/>
  <c r="H11" i="14"/>
  <c r="H10" i="14"/>
  <c r="H17" i="7"/>
  <c r="H19" i="7"/>
  <c r="H18" i="7"/>
  <c r="H16" i="7"/>
  <c r="H15" i="7"/>
  <c r="H13" i="7" s="1"/>
  <c r="H14" i="7"/>
  <c r="H26" i="13"/>
  <c r="H15" i="13"/>
  <c r="H24" i="13"/>
  <c r="H23" i="13"/>
  <c r="H20" i="13"/>
  <c r="H21" i="13"/>
  <c r="H19" i="13"/>
  <c r="H18" i="13"/>
  <c r="H28" i="13"/>
  <c r="H27" i="13"/>
  <c r="H25" i="13"/>
  <c r="H22" i="13"/>
  <c r="H17" i="13"/>
  <c r="H16" i="13"/>
  <c r="H14" i="13"/>
  <c r="H13" i="13"/>
  <c r="H12" i="13" s="1"/>
  <c r="H11" i="13"/>
  <c r="H10" i="13"/>
  <c r="H42" i="12"/>
  <c r="H20" i="6"/>
  <c r="H41" i="12"/>
  <c r="H40" i="12"/>
  <c r="H39" i="12" s="1"/>
  <c r="H12" i="9"/>
  <c r="H38" i="12"/>
  <c r="H37" i="12"/>
  <c r="H35" i="12"/>
  <c r="H34" i="12"/>
  <c r="H33" i="12" s="1"/>
  <c r="H32" i="12"/>
  <c r="H31" i="12"/>
  <c r="H30" i="12"/>
  <c r="H29" i="12"/>
  <c r="H28" i="12"/>
  <c r="H27" i="12"/>
  <c r="H13" i="12"/>
  <c r="H12" i="12"/>
  <c r="H26" i="12"/>
  <c r="H25" i="12"/>
  <c r="H24" i="12"/>
  <c r="H23" i="12"/>
  <c r="H22" i="12"/>
  <c r="H21" i="12"/>
  <c r="H20" i="12"/>
  <c r="H18" i="12"/>
  <c r="H17" i="12"/>
  <c r="H15" i="12"/>
  <c r="H14" i="12"/>
  <c r="H11" i="12"/>
  <c r="H10" i="12"/>
  <c r="H12" i="7"/>
  <c r="H11" i="7"/>
  <c r="H47" i="9"/>
  <c r="H46" i="9"/>
  <c r="H33" i="9"/>
  <c r="H38" i="9"/>
  <c r="H16" i="9"/>
  <c r="H15" i="9"/>
  <c r="H11" i="9"/>
  <c r="H28" i="9"/>
  <c r="H54" i="9"/>
  <c r="H53" i="9"/>
  <c r="H52" i="9"/>
  <c r="H50" i="9"/>
  <c r="H49" i="9"/>
  <c r="H45" i="9"/>
  <c r="H44" i="9"/>
  <c r="H42" i="9"/>
  <c r="H41" i="9"/>
  <c r="H39" i="9"/>
  <c r="H37" i="9"/>
  <c r="H32" i="9"/>
  <c r="H31" i="9"/>
  <c r="H30" i="9"/>
  <c r="H29" i="9"/>
  <c r="H27" i="9"/>
  <c r="H26" i="9"/>
  <c r="H25" i="9"/>
  <c r="H23" i="9"/>
  <c r="H22" i="9"/>
  <c r="H21" i="9"/>
  <c r="H20" i="9"/>
  <c r="H19" i="9"/>
  <c r="H17" i="9"/>
  <c r="H13" i="9"/>
  <c r="H10" i="9"/>
  <c r="H57" i="1"/>
  <c r="H19" i="6"/>
  <c r="H21" i="6"/>
  <c r="H26" i="5"/>
  <c r="H9" i="1"/>
  <c r="H14" i="1"/>
  <c r="H20" i="1"/>
  <c r="H25" i="1"/>
  <c r="H40" i="1"/>
  <c r="H9" i="4"/>
  <c r="H22" i="6"/>
  <c r="H18" i="6"/>
  <c r="H17" i="6"/>
  <c r="H16" i="6"/>
  <c r="H15" i="6"/>
  <c r="H25" i="5"/>
  <c r="H12" i="6"/>
  <c r="H11" i="6"/>
  <c r="H10" i="7"/>
  <c r="H63" i="5"/>
  <c r="H45" i="5"/>
  <c r="H34" i="5"/>
  <c r="H33" i="5"/>
  <c r="H32" i="5"/>
  <c r="H31" i="5"/>
  <c r="H30" i="5"/>
  <c r="H24" i="5"/>
  <c r="H23" i="5"/>
  <c r="H22" i="5"/>
  <c r="H21" i="5"/>
  <c r="H20" i="5"/>
  <c r="H19" i="5"/>
  <c r="H18" i="5" s="1"/>
  <c r="H13" i="5"/>
  <c r="H13" i="6"/>
  <c r="H10" i="6"/>
  <c r="H9" i="6" s="1"/>
  <c r="H68" i="5"/>
  <c r="H67" i="5"/>
  <c r="H66" i="5"/>
  <c r="H65" i="5"/>
  <c r="H64" i="5" s="1"/>
  <c r="H62" i="5"/>
  <c r="H59" i="5" s="1"/>
  <c r="H61" i="5"/>
  <c r="H60" i="5"/>
  <c r="H58" i="5"/>
  <c r="H57" i="5"/>
  <c r="H56" i="5"/>
  <c r="H55" i="5"/>
  <c r="H54" i="5"/>
  <c r="H53" i="5" s="1"/>
  <c r="H52" i="5"/>
  <c r="H51" i="5"/>
  <c r="H50" i="5"/>
  <c r="H49" i="5"/>
  <c r="H48" i="5"/>
  <c r="H47" i="5"/>
  <c r="H46" i="5"/>
  <c r="H44" i="5"/>
  <c r="H43" i="5"/>
  <c r="H42" i="5"/>
  <c r="H41" i="5"/>
  <c r="H40" i="5"/>
  <c r="H39" i="5"/>
  <c r="H38" i="5"/>
  <c r="H37" i="5"/>
  <c r="H36" i="5"/>
  <c r="H35" i="5"/>
  <c r="H29" i="5"/>
  <c r="H28" i="5"/>
  <c r="H27" i="5"/>
  <c r="H17" i="5"/>
  <c r="H15" i="5" s="1"/>
  <c r="H16" i="5"/>
  <c r="H14" i="5"/>
  <c r="H12" i="5"/>
  <c r="H11" i="5"/>
  <c r="H10" i="5"/>
  <c r="H9" i="5" s="1"/>
  <c r="H49" i="1"/>
  <c r="H18" i="1"/>
  <c r="H32" i="1"/>
  <c r="H11" i="1"/>
  <c r="H24" i="1"/>
  <c r="H22" i="1"/>
  <c r="H13" i="1"/>
  <c r="H16" i="1"/>
  <c r="H15" i="1"/>
  <c r="H21" i="1"/>
  <c r="H48" i="1"/>
  <c r="H47" i="1"/>
  <c r="H46" i="1"/>
  <c r="H45" i="1"/>
  <c r="H44" i="1"/>
  <c r="H43" i="1"/>
  <c r="H42" i="1"/>
  <c r="H41" i="1"/>
  <c r="H38" i="1"/>
  <c r="H37" i="1"/>
  <c r="H39" i="1"/>
  <c r="H36" i="1"/>
  <c r="H19" i="1"/>
  <c r="H23" i="1"/>
  <c r="H17" i="1"/>
  <c r="H12" i="1"/>
  <c r="H10" i="1"/>
  <c r="H30" i="1"/>
  <c r="H29" i="1"/>
  <c r="H35" i="1"/>
  <c r="H34" i="1"/>
  <c r="H33" i="1"/>
  <c r="H45" i="17" l="1"/>
  <c r="H32" i="17"/>
  <c r="H23" i="17"/>
  <c r="H57" i="17"/>
  <c r="H61" i="17"/>
  <c r="H50" i="17"/>
  <c r="H17" i="17"/>
  <c r="H35" i="16"/>
  <c r="H12" i="16"/>
  <c r="H15" i="16"/>
  <c r="H20" i="15"/>
  <c r="H12" i="15"/>
  <c r="H16" i="15"/>
  <c r="H14" i="15"/>
  <c r="H9" i="15"/>
  <c r="H42" i="14"/>
  <c r="H25" i="14"/>
  <c r="H16" i="14"/>
  <c r="H58" i="14"/>
  <c r="H9" i="13"/>
  <c r="H36" i="12"/>
  <c r="H19" i="12"/>
  <c r="H16" i="12"/>
  <c r="H9" i="12"/>
  <c r="H36" i="9"/>
  <c r="H40" i="9"/>
  <c r="H14" i="9"/>
  <c r="H9" i="9"/>
  <c r="H18" i="9"/>
  <c r="H43" i="9"/>
  <c r="H48" i="9"/>
  <c r="H51" i="9"/>
  <c r="H24" i="9"/>
  <c r="H14" i="6"/>
  <c r="H31" i="1"/>
  <c r="H28" i="1"/>
  <c r="H27" i="1"/>
  <c r="H26" i="1"/>
  <c r="H20" i="4"/>
  <c r="H19" i="4"/>
  <c r="H18" i="4"/>
  <c r="H17" i="4"/>
  <c r="H16" i="4"/>
  <c r="H15" i="4"/>
  <c r="H14" i="4"/>
  <c r="H13" i="4"/>
  <c r="H12" i="4"/>
  <c r="H11" i="4"/>
  <c r="H10" i="4"/>
  <c r="H52" i="1"/>
  <c r="H51" i="1"/>
  <c r="H82" i="17" l="1"/>
  <c r="H50" i="1"/>
</calcChain>
</file>

<file path=xl/sharedStrings.xml><?xml version="1.0" encoding="utf-8"?>
<sst xmlns="http://schemas.openxmlformats.org/spreadsheetml/2006/main" count="1534" uniqueCount="354">
  <si>
    <t>VÝKAZ VÝMER - ZDRAVOTECHNIKA</t>
  </si>
  <si>
    <t>Obsah výkazu výmer po pripomienkovaní projektu sa musí upresniť spracovateľom ponuky.</t>
  </si>
  <si>
    <t>Za správnosť počtu zariadení, dĺžok potrubia zodpovedá spracovateľ cenovej ponuky.</t>
  </si>
  <si>
    <t>p.č.</t>
  </si>
  <si>
    <t>Názov</t>
  </si>
  <si>
    <t>Typ / DN</t>
  </si>
  <si>
    <t>Dodávateľ</t>
  </si>
  <si>
    <t>počet</t>
  </si>
  <si>
    <t>j. m.</t>
  </si>
  <si>
    <t>Kanalizačné potrubia vrátane tvaroviek - vnútorné</t>
  </si>
  <si>
    <t>40x1,8</t>
  </si>
  <si>
    <t>Osma</t>
  </si>
  <si>
    <t>m</t>
  </si>
  <si>
    <t>50x1,8</t>
  </si>
  <si>
    <t>ks</t>
  </si>
  <si>
    <t>Kanalizačné tvarovky (kolená, redukcie, odbočky, atď.)</t>
  </si>
  <si>
    <t>x</t>
  </si>
  <si>
    <t>HL</t>
  </si>
  <si>
    <t>Kanalizácia - ostatné</t>
  </si>
  <si>
    <t>Vodovodné tvarovky (kolená, odbočky, redukcie, fittingy, atď.)</t>
  </si>
  <si>
    <t>Mirelon</t>
  </si>
  <si>
    <t>Vodovod - ostatné</t>
  </si>
  <si>
    <t>Poznámky:</t>
  </si>
  <si>
    <t>- Výkaz výmer neobsahuje demontáž existujúcich rozvodov a zariaďovaích predmetov určených na zrušenie</t>
  </si>
  <si>
    <t>d110</t>
  </si>
  <si>
    <t>Uchytenie potrubia v SDK priečke - objímka s gumovou výstelkou (52-56mm)</t>
  </si>
  <si>
    <t>d50</t>
  </si>
  <si>
    <t>d40</t>
  </si>
  <si>
    <t>Uchytenie potrubia v SDK priečke - objímka s gumovou výstelkou (40-46mm)</t>
  </si>
  <si>
    <t>Jika</t>
  </si>
  <si>
    <t>Sedátko s poklopom, s antibakteriálnou úpravou</t>
  </si>
  <si>
    <t xml:space="preserve">Umývadlová zápachová uzávierka </t>
  </si>
  <si>
    <t>Kludi</t>
  </si>
  <si>
    <t xml:space="preserve">Drezová zápachová uzávierka </t>
  </si>
  <si>
    <t>Dražice</t>
  </si>
  <si>
    <t>Umývadlová miešavacia batéria stojanková páková</t>
  </si>
  <si>
    <t>Pure&amp;Solid</t>
  </si>
  <si>
    <t>Ivar CS</t>
  </si>
  <si>
    <t>d20 x 1/2"</t>
  </si>
  <si>
    <t>Guľový rohový ventil s filtrom TE-66F</t>
  </si>
  <si>
    <t>1/2" x 3/8"</t>
  </si>
  <si>
    <t>Slovarm</t>
  </si>
  <si>
    <t>Guľový uzáver pre vodu PERFECTA IVAR.8363</t>
  </si>
  <si>
    <t>DN20-3/4"</t>
  </si>
  <si>
    <t>Poistný ventil pre systémy OPV - T 1847</t>
  </si>
  <si>
    <t>DN20 - 3/4"</t>
  </si>
  <si>
    <t>Mechanický tlakomer so spodným pripojením s tlakovým rozsahom 0-10 Mpa</t>
  </si>
  <si>
    <t>DN10 - 1/4"</t>
  </si>
  <si>
    <t>Manometer</t>
  </si>
  <si>
    <t>Vypúšťací gulový kohút s páčkou IVAR.EURO M</t>
  </si>
  <si>
    <t>DN15-1/2"</t>
  </si>
  <si>
    <t>D26</t>
  </si>
  <si>
    <t>Uchytenie potrubia v SDK priečke - objímka s gumovou výstelkou (20-24mm)</t>
  </si>
  <si>
    <t>D20</t>
  </si>
  <si>
    <t>Tercio</t>
  </si>
  <si>
    <t>OKCE 100</t>
  </si>
  <si>
    <t>Drezová miešavacia batéria stojanková páková</t>
  </si>
  <si>
    <t>Ecolab</t>
  </si>
  <si>
    <t>HL126/50</t>
  </si>
  <si>
    <t>HL126.2/50</t>
  </si>
  <si>
    <t>HL132/40</t>
  </si>
  <si>
    <t>HL21</t>
  </si>
  <si>
    <t>Penguin 4U</t>
  </si>
  <si>
    <t>9mm-d22</t>
  </si>
  <si>
    <t>9mm-d28</t>
  </si>
  <si>
    <t>9mm-d35</t>
  </si>
  <si>
    <t>20mm-d22</t>
  </si>
  <si>
    <t>20mm-d28</t>
  </si>
  <si>
    <t>20mm-d35</t>
  </si>
  <si>
    <t>DN32</t>
  </si>
  <si>
    <t>Uchytenie potrubia v SDK priečke - objímka s gumovou výstelkou (31-38mm)</t>
  </si>
  <si>
    <t>Uchytenie potrubia v SDK priečke - objímka s gumovou výstelkou (25-30mm)</t>
  </si>
  <si>
    <t>D32</t>
  </si>
  <si>
    <t>DN25</t>
  </si>
  <si>
    <t>1/2"</t>
  </si>
  <si>
    <t>Pripojovacia flexibilná hadica pre vodu 1/2"-1/2" dĺžka 40cm</t>
  </si>
  <si>
    <t>Uchytenie potrubia do stropu - objímka s gumovou výstelkou (25-30mm)</t>
  </si>
  <si>
    <t>Uchytenie potrubia do stropu - objímka s gumovou výstelkou (20-24mm)</t>
  </si>
  <si>
    <t>Uchytenie potrubia do stropu - objímka s gumovou výstelkou (31-38mm)</t>
  </si>
  <si>
    <t>Vtokový lievik so zápachovým uzáverom HL 21</t>
  </si>
  <si>
    <t>Guľový uzáver s odvodnením pre vodu IVAR.FIV.08011</t>
  </si>
  <si>
    <t>Reflex</t>
  </si>
  <si>
    <t xml:space="preserve">Exp. nádoba na pitnú vodu Reflex Refix 8l + prietočný ventil Flowjet </t>
  </si>
  <si>
    <t>Tlaková skúška vodovodného potrubia do DN25</t>
  </si>
  <si>
    <t>Prepláchnutie a dezinfekcia vodovodného potrubia do DN25</t>
  </si>
  <si>
    <t>Ostatné</t>
  </si>
  <si>
    <t>Gardena</t>
  </si>
  <si>
    <t>Záhradná hadica na vodu DN20 - 3/4"</t>
  </si>
  <si>
    <t>Výkaz výmer je vypracovaný na základe realizačnej dokumentácie a má len informatívny charakter.</t>
  </si>
  <si>
    <t>Kanalizačné potrubie z PP (napr. Osma HT Plus) DN40</t>
  </si>
  <si>
    <t>Kanalizačné potrubie z PP (napr. Osma HT Plus) DN50</t>
  </si>
  <si>
    <t>Kanalizačné potrubie z PP (napr. Osma HT Plus) DN75</t>
  </si>
  <si>
    <t>Kanalizačné potrubie z PP (napr. Osma HT Plus) DN110</t>
  </si>
  <si>
    <t>75x1,9</t>
  </si>
  <si>
    <t>110x2,7</t>
  </si>
  <si>
    <t>Pipeco</t>
  </si>
  <si>
    <t>Uchytenie potrubia v SDK priečke - objímka s gumovou výstelkou (102-116mm)</t>
  </si>
  <si>
    <t>Skúška tesnosti kanalizácie do DN 125</t>
  </si>
  <si>
    <t>500mm</t>
  </si>
  <si>
    <t>Kondenzačný sifón HL136N-DN40</t>
  </si>
  <si>
    <t>HL136N-DN40</t>
  </si>
  <si>
    <t>Keramické umývadlo - š = 500mm s príslušenstvom pre uchytenie do SDK priečky</t>
  </si>
  <si>
    <t>Prečerpávacie zariadenie splaškovej vody - Grundfos Sololift2 C-3</t>
  </si>
  <si>
    <t>Grundfos</t>
  </si>
  <si>
    <t>Sololift2 C-3</t>
  </si>
  <si>
    <t>Záhradná rýchlospojka pre napojenie hadice DN20 + spojka na vodovodný kohútik</t>
  </si>
  <si>
    <t>DN20</t>
  </si>
  <si>
    <t>Sensus</t>
  </si>
  <si>
    <t>Podlahový vpust s vertikálnym odtokom</t>
  </si>
  <si>
    <t>Wilo</t>
  </si>
  <si>
    <t>Prúdnicová pištoľ</t>
  </si>
  <si>
    <t>20x2mm</t>
  </si>
  <si>
    <t>Viacvrstové potrubie PE-AL-PE, PN10 (napr. Ivar Turatec) DN15</t>
  </si>
  <si>
    <t>Viacvrstové potrubie PE-AL-PE, PN10 (napr. Ivar Turatec) DN20</t>
  </si>
  <si>
    <t>Viacvrstové potrubie PE-AL-PE, PN10 (napr. Ivar Turatec) DN25</t>
  </si>
  <si>
    <t>26x3mm</t>
  </si>
  <si>
    <t>32x3mm</t>
  </si>
  <si>
    <t>Nástenka lisovacia - DN15</t>
  </si>
  <si>
    <t>Utesnenie prestupov medzi samostatnými požiarnymi úsekmi protipožiarnou penou</t>
  </si>
  <si>
    <t>Návod na vyplnenie:</t>
  </si>
  <si>
    <t>Dodávateľ vyplní všetky zelené bunky v jednotlivých záložkách!</t>
  </si>
  <si>
    <t>Všetky ceny sú vypĺňané v EUR bez DPH.</t>
  </si>
  <si>
    <t xml:space="preserve">Dodávateľ je zodpovedný za súlad rozpočtu a projektovej dokumentácie. </t>
  </si>
  <si>
    <t>Pokiaľ nie je nieco uvedené v rozpočte, dodávateľ upozorní investora.</t>
  </si>
  <si>
    <t>Dodávateľ nesmie upravovať riadky rozpočtu, iba upozorní investora, prípadne uvedie poznámku k položke.</t>
  </si>
  <si>
    <t xml:space="preserve">   Pokiaľ sú k realizácií niektoré položky, práce alebo meteriály nevyhnutné a nie sú uvedené v rámci výkazu výmer,</t>
  </si>
  <si>
    <t xml:space="preserve">   platí to, že v cene takej položky sú zahrnuté i tieto práce, materiály a dodávky!</t>
  </si>
  <si>
    <t>jedn. cena</t>
  </si>
  <si>
    <t>cena celkom</t>
  </si>
  <si>
    <t>Celkom</t>
  </si>
  <si>
    <t>NÁZOV AKCIE: Stavebné interiérové úpravy - Tesco Extra Bratislava - Zlaté Piesky</t>
  </si>
  <si>
    <t>SO03 - Obchodná promenáda, bankomaty a soc. zázemie</t>
  </si>
  <si>
    <t>Izolácia z penového polyetylénu s uzavretou bunkovou štruktúrou s ochrannou fóliou - farba podľa výberu investora, hr.9mm</t>
  </si>
  <si>
    <t>Napojenie potrubia na existujúci rozvod pitnej vody pod stropom DN25</t>
  </si>
  <si>
    <t>Demontáž a spätný montáž podhľadu v existujúcej nájomnej jednotke</t>
  </si>
  <si>
    <t>m2</t>
  </si>
  <si>
    <t>Vyspravenie povrchu podhľadu podľa pôvodného stavu</t>
  </si>
  <si>
    <t>Uchytenie potrubia do stropu: záves + objímka s gumovou výstelkou (20-24mm)</t>
  </si>
  <si>
    <t>Uchytenie potrubia v SDK priečke: príchytka + objímka s gumovou výstelkou (20-24mm)</t>
  </si>
  <si>
    <t>SO05 - STL nájomná jednotka a výkup fliaš</t>
  </si>
  <si>
    <t>∅60mm</t>
  </si>
  <si>
    <t>Uchytenie nerezového potrubia do stropu a k obvodovej SDK konštrukcii nájomnej jednotky</t>
  </si>
  <si>
    <t>Napojenie potrubia D26 na existujúci rozvod DN40 pitnej vody pod stropom</t>
  </si>
  <si>
    <t>Keramické umývadlo - š = 500-520mm s príslušenstvom pre uchytenie do SDK priečky</t>
  </si>
  <si>
    <t>Certifikovaný jednovtokový suchobežný vodomer s možnosťou nasadenia komunikačného modulu HRI pre studenú vodu napr. Sensus 120, DN20, Qnom = 2,5 l/s</t>
  </si>
  <si>
    <t>3/8"-3/8"</t>
  </si>
  <si>
    <t>HDPE výtlakové potrubie D40</t>
  </si>
  <si>
    <t>D40x2,4</t>
  </si>
  <si>
    <t>Izolácia z penového polyetylénu s uzavretou bunkovou štruktúrou s ochrannou fóliou -  farba podľa výberu investora, hr.5mm</t>
  </si>
  <si>
    <t>5mm-d42</t>
  </si>
  <si>
    <t>Uchytenie potrubia do steny - objímka s gumovou výstelkou (52-56mm)</t>
  </si>
  <si>
    <t>Nerezové potrubie (chránička) ∅60mm dĺ. 6m (2x na výklak, 1x na vodovod)</t>
  </si>
  <si>
    <t>Napojenie potrubia DN50 na existujúce odpadové potrubie DN50 v stene pod umývadlom</t>
  </si>
  <si>
    <t>Elektrikársky žľab š = 150mm vrátane príslušenstva pre uchytenie do trapézového plechu strechy pre vedenie výtlakových potrubí pod stropom</t>
  </si>
  <si>
    <t>Maloobjemový elektrický tlakový zásobníkový ohrievač vody TO 5.1 IN, objem 4,6 L príkon: 1,5 kW, s príslušenstvom pre uchytenie na stenu</t>
  </si>
  <si>
    <t>DN15 - 1/2"</t>
  </si>
  <si>
    <t>Prestup cez stenu hr. 250mm, rozmery: 160 x 80mm</t>
  </si>
  <si>
    <t>Utesnenie prestupu 160 x 80mm pre kanalizačné potrubia protipožiarnou penou</t>
  </si>
  <si>
    <t>Skúška tesnosti kanalizácie do DN 50</t>
  </si>
  <si>
    <t>Privdzušňovacia hlavica HL904/40</t>
  </si>
  <si>
    <t>HL904/40</t>
  </si>
  <si>
    <t>Pripojovacia flexibilná hadica pre vodu 3/8"-3/8" dĺžka 50cm</t>
  </si>
  <si>
    <t>Pripojovacia flexibilná hadica pre vodu 1/2"-1/2" dĺžka 50cm</t>
  </si>
  <si>
    <t>1/2"-1/2"</t>
  </si>
  <si>
    <t>Plechové revízne dvierka 400 x 400mm</t>
  </si>
  <si>
    <t>SO08 - Obsluhovaný úsek vrátane pekárne</t>
  </si>
  <si>
    <t>Medená odpadová rúra DN40</t>
  </si>
  <si>
    <t>DN40</t>
  </si>
  <si>
    <t>Kanalizačné potrubie z PVC KG (napr. Osma PVC) DN100</t>
  </si>
  <si>
    <t>Vysekanie podlahy a betónovej dosky na prízemí a vykopanie ryhy v základoch pre kanalizačné potrubia š = 0,8m, priemerná hĺ = 1,0m</t>
  </si>
  <si>
    <t>m3</t>
  </si>
  <si>
    <t>Kanalizačné potrubia vrátane tvaroviek - vnútorné s montážou</t>
  </si>
  <si>
    <t>Kanalizačné potrubia vrátane tvaroviek s montážou - vnútorné</t>
  </si>
  <si>
    <t>Kanalizačné potrubia - uchytenie s montážou</t>
  </si>
  <si>
    <t>Vodovodné potrubia - vnútorné s montážou</t>
  </si>
  <si>
    <t>Zariaďovacie predmety + príslušenstvo + armatúry s montážou</t>
  </si>
  <si>
    <t>Zariaďovacie predmety + príslušenstvo s montážou</t>
  </si>
  <si>
    <t>Vodovodné potrubia - tepelné izolácie s montážou</t>
  </si>
  <si>
    <t>Vodovodné potrubia - uchytenie s montážou</t>
  </si>
  <si>
    <t>Armatúry-ostatné s montážou</t>
  </si>
  <si>
    <t>Armatúry - ostatné s montážou</t>
  </si>
  <si>
    <t>- Jednotlivé položky výkazu materiálu zahŕňajú aj montáž</t>
  </si>
  <si>
    <t>Spätný zásyp z vykopanej zeminy vrátane zhutnenia</t>
  </si>
  <si>
    <t>Vysekanie podlahy a betónovej dosky na prízemí a vykopanie ryhy v základoch pre kanalizačné potrubia š = 0,6m, priemerná hĺ = 0,3m</t>
  </si>
  <si>
    <t>Úprava podlahy do pôvodného stavu v mieste vytvorenej ryhy pre kanalizačné potrubie na prízemí (zabetónovanie, poter, nášlapná vrstva) š = 0,8m, hĺ. 0,3</t>
  </si>
  <si>
    <t>Skúška tesnosti kanalizácie do DN 100</t>
  </si>
  <si>
    <t>Príprava odpadového potrubia pre drez</t>
  </si>
  <si>
    <t>Drezová zápachová uzávierka dvojitá</t>
  </si>
  <si>
    <t>Dávkovač čistiacich potrieb Ecolab</t>
  </si>
  <si>
    <t>Nízky podlahový sifón Alcaplast P138 DN50</t>
  </si>
  <si>
    <t>P138-DN50</t>
  </si>
  <si>
    <t>Alcaplast</t>
  </si>
  <si>
    <t>HL310N-DN50</t>
  </si>
  <si>
    <t>Revízne dvierka plechové 400x400mm</t>
  </si>
  <si>
    <t>Umývadlová zmiešavacia batéria stojanková páková</t>
  </si>
  <si>
    <t>Príprava odpadového potrubia pre chladiaci box</t>
  </si>
  <si>
    <t>Príprava odpadového potrubia pre mraziaci box</t>
  </si>
  <si>
    <t>Príprava odpadového potrubia pre elektrické pece</t>
  </si>
  <si>
    <t>Príprava odpadového potrubia pre zmäkčovač vody</t>
  </si>
  <si>
    <t>DN32-1"</t>
  </si>
  <si>
    <t>Guľový uzáver pre vodu PERFECTA IVAR.8363 - DN15</t>
  </si>
  <si>
    <t>Guľový uzáver pre vodu PERFECTA IVAR.8363 - DN25</t>
  </si>
  <si>
    <t>Napojenie potrubia na existujúce rozvody vody pod stropom do DN50</t>
  </si>
  <si>
    <t>SO07 - Potravinové chladenie</t>
  </si>
  <si>
    <t>Kanalizačné potrubie z PVC KG (napr. Osma PVC) DN125</t>
  </si>
  <si>
    <t>110x3,2</t>
  </si>
  <si>
    <t>Vysekanie podlahy a betónovej dosky na prízemí a vykopanie ryhy v základoch pre kanalizačné potrubia š = 0,8m, priemerná hĺ. = 0,9m</t>
  </si>
  <si>
    <t>Vytvorenie pieskového lôžka hr. 100mm a pieskového obsypu potrubia hr. 300mm</t>
  </si>
  <si>
    <t>Privzdušňovací ventil HL902T/40</t>
  </si>
  <si>
    <t>HDPE výtlakové potrubie D90</t>
  </si>
  <si>
    <t>D90x5,4</t>
  </si>
  <si>
    <t>d90</t>
  </si>
  <si>
    <t>Uchytenie potrubia v SDK priečke - objímka s gumovou výstelkou (88-94mm)</t>
  </si>
  <si>
    <t>Uchytenie potrubia v SDK priečke - objímka s gumovou výstelkou (40-44mm)</t>
  </si>
  <si>
    <t>Uchytenie potrubia do steny - objímka s gumovou výstelkou (40-44mm)</t>
  </si>
  <si>
    <t>Uchytenie potrubia pod stropom - objímka s gumovou výstelkou (88-94mm)</t>
  </si>
  <si>
    <t>Uchytenie potrubia do steny - objímka s gumovou výstelkou (88-94mm)</t>
  </si>
  <si>
    <t>Vetracia hlavica DN50</t>
  </si>
  <si>
    <t>DN50</t>
  </si>
  <si>
    <t>HL805</t>
  </si>
  <si>
    <t>Napojenie nového kanalizačného potrubia na existujúce potrubie DN100 v SDK predstene</t>
  </si>
  <si>
    <t>Vyhotovenie prestupu cez murovanú stenu hr. 250mm - ∅60mm</t>
  </si>
  <si>
    <t>Vyhotovenie prestupu cez murovanú stenu hr. 250mm - ∅120mm</t>
  </si>
  <si>
    <t>Protipožiarna manžeta D40</t>
  </si>
  <si>
    <t>Protipožiarna manžeta D90</t>
  </si>
  <si>
    <t>D40</t>
  </si>
  <si>
    <t>D90</t>
  </si>
  <si>
    <t>WC kombi so zadným odtokom</t>
  </si>
  <si>
    <t>Keramické umývadlo - š = 400mm s príslušenstvom pre uchytenie do SDK priečky</t>
  </si>
  <si>
    <t>400mm</t>
  </si>
  <si>
    <t>Elektrický zásobníkový ohrievač vody OKCE 100, objem 97 L príkon: 2,2 kW, s príslušenstvom pre uchytenie na SDK priečku</t>
  </si>
  <si>
    <t>Vystuženie SDK priečky pre osdadenie zásobníkového ohrievača</t>
  </si>
  <si>
    <t>Pripojovacia flexibilná hadica pre vodu 3/4"-3/4" dĺžka 50cm</t>
  </si>
  <si>
    <t>TO 5.1 IN</t>
  </si>
  <si>
    <t>DN25-1"</t>
  </si>
  <si>
    <t>Vyhotovenie prestupu cez strešnú konštrukciu - ∅80mm</t>
  </si>
  <si>
    <t>Utesnenie prestupu cez strešnú konštrukciu - do ∅80mm</t>
  </si>
  <si>
    <t>Potrubie z uhlíkovej ocele napr. Ivar.C-Steel (IVCCT), PN16, DN32</t>
  </si>
  <si>
    <t>35x1,5mm</t>
  </si>
  <si>
    <t>Vnútorný hydrant: hadicový naviják s tvarovo stálou hadicou dĺžky 30m DN25 + hydrantová skriňa červená (alt. biela) s uzáverom vody DN25</t>
  </si>
  <si>
    <t>Prečerpávacie zariadenie splaškovej vody - Grundfos Multilift MSS.11.1.2</t>
  </si>
  <si>
    <t>Multilift MSS.11.1.2</t>
  </si>
  <si>
    <t>Hawle</t>
  </si>
  <si>
    <t>DN100</t>
  </si>
  <si>
    <t>Vysekanie podlahy a vytvorenie jímky hĺ. 100mm (600x600mm) pre prečerpávacie zariadenie</t>
  </si>
  <si>
    <t>Nástenný vodovodný kohútik pre studenú vodu DN15 s možnosťou pripojenia hadice</t>
  </si>
  <si>
    <t>Utesnenie prestupov pre kanalizačné potrubia protipožiarnou penou - do ∅120mm + vyspravenie steny okolo prestupu</t>
  </si>
  <si>
    <t>Vyhotovenie prestupu cez murovanú stenu pod stropom hr. 250mm - ∅60mm</t>
  </si>
  <si>
    <t>Utesnenie prestupu pre vodovodné potrubie protipožiarnou penou - do ∅60mm + vyspravenie steny okolo prestupu</t>
  </si>
  <si>
    <t>SO09 - Nájomná jednotka - Holopriestor</t>
  </si>
  <si>
    <t>Uchytenie potrubia do trapézového plechu stropu - objímka s gumovou výstelkou (31-38mm)</t>
  </si>
  <si>
    <t>Uchytenie potrubia do SDK priečky - objímka s gumovou výstelkou (31-38mm)</t>
  </si>
  <si>
    <t>Napojenie potrubia D32 na existujúci rozvod pitnej vody pod stropom DN50</t>
  </si>
  <si>
    <t>HL900N</t>
  </si>
  <si>
    <t>SO10 - Skladové zázemie - Hypermarket č. I. (Nepotraviny)</t>
  </si>
  <si>
    <t>Demontáž NTL plynovodu do DN 50 vrátane armatúr</t>
  </si>
  <si>
    <t>Vyspravenie stien a priečok po odstránených potrubiach</t>
  </si>
  <si>
    <t>kpl</t>
  </si>
  <si>
    <t>Zazátkovanie plynovodu prírubovou zátkou DN50 za jestvujúcim bezpečnostným rýchlouzáverom plynu</t>
  </si>
  <si>
    <t>SO12 - Dotcom sklad (vrátane zásobovania)</t>
  </si>
  <si>
    <t>Vysekanie podlahy a betónovej dosky na prízemí a vykopanie ryhy v základoch pre kanalizačné potrubia š = 0,8m, priemerná hĺ = 1,2m</t>
  </si>
  <si>
    <t>Napojenie nového kanalizačného potrubia DN 75 na existujúce potrubie DN 75 v základoch</t>
  </si>
  <si>
    <t>Izolácia z penového polyetylénu s uzavretou bunkovou štruktúrou s ochrannou fóliou - farba biela, hr.9mm</t>
  </si>
  <si>
    <t>Izolácia z penového polyetylénu s uzavretou bunkovou štruktúrou s ochrannou fóliou - farba biela, hr.20mm</t>
  </si>
  <si>
    <t>5mm-d90</t>
  </si>
  <si>
    <t>Demontáž, premiestnenie a spätný montáž vnútorného hydranta (hadicový naviják s tvarovo stálou hadicou dĺžky 30m DN25 + hydrantová skriňa červená (alt. biela) s uzáverom vody DN25)</t>
  </si>
  <si>
    <t>Napojenie nového kanalizačného potrubia DN125 na existujúce potrubie DN125 v základoch</t>
  </si>
  <si>
    <t>Napojenie jestvujúceho kanalizačného potrubia DN125 a DN100 na nové potrubie DN125 v základoch</t>
  </si>
  <si>
    <t>Prispôsobenie rozvodu vody k novej polohe vnútorného hydranta - Potrubie z uhlíkovej ocele napr. Ivar.C-Steel (IVCCT), PN16, DN32</t>
  </si>
  <si>
    <t>Uchytenie potrubia pod stropom - objímka s gumovou výstelkou (40-46mm)</t>
  </si>
  <si>
    <t>Demontáž existujúceho SDK dosky z jednej strany SDK priečky</t>
  </si>
  <si>
    <t>Spätný montáž SDK dosky + úprava podľa pôvodného stavu (vyspavenie povrchu + maľba)</t>
  </si>
  <si>
    <t>Skúška tesnosti kanalizácie do DN 40</t>
  </si>
  <si>
    <t>Príprava odpadového potrubia pre rekuperačnú jednotku a stropnú kazetovú jednotku</t>
  </si>
  <si>
    <t>Napojenie nového kanalizačného potrubia DN 40 na existujúce potrubie DN 100</t>
  </si>
  <si>
    <t>Uchytenie potrubia do ŽB stĺpa - objímka s gumovou výstelkou (31-38mm)</t>
  </si>
  <si>
    <t>SO13 - Hlavná pokladňa</t>
  </si>
  <si>
    <t>SO14 - Nájomná jednotka - Okay elektro</t>
  </si>
  <si>
    <t>HL905</t>
  </si>
  <si>
    <t>Privdušňovací podomietkový ventil HL905 - DN50/75</t>
  </si>
  <si>
    <t>125x3,2</t>
  </si>
  <si>
    <t>Vysekanie podlahy a betónovej dosky na prízemí a vykopanie ryhy v základoch pre kanalizačné potrubia š = 0,8m, priemerná hĺ = 0,7m</t>
  </si>
  <si>
    <t>Keramické umývadlo - š = 400-450mm s príslušenstvom pre uchytenie do SDK priečky</t>
  </si>
  <si>
    <t>Nástenná keramická výlevka s napojením na odpad DN50</t>
  </si>
  <si>
    <t>Nástenná zmiešavacia batéria pre výlevku, rozteč 150mm</t>
  </si>
  <si>
    <t>Výlevková zápachová uzávierka HL513-100G/50</t>
  </si>
  <si>
    <t>HL513-100G/50</t>
  </si>
  <si>
    <t>Elektrický zásobníkový ohrievač vody OKCE 50, objem 49 L príkon: 2,2 kW, s príslušenstvom pre uchytenie na SDK priečku</t>
  </si>
  <si>
    <t>OKCE 50</t>
  </si>
  <si>
    <t>3/4"</t>
  </si>
  <si>
    <t>Zasúvadlový uzáver prírubový DN100</t>
  </si>
  <si>
    <t>Uchytenie potrubia do stropu - objímka s gumovou výstelkou (25-31mm)</t>
  </si>
  <si>
    <t>Tlaková skúška vodovodného potrubia do DN20</t>
  </si>
  <si>
    <t>Prepláchnutie a dezinfekcia vodovodného potrubia do DN20</t>
  </si>
  <si>
    <t>Napojenie potrubia D26 na existujúci rozvod pitnej vody pod stropom DN50</t>
  </si>
  <si>
    <t>Kanalizácia - ostatné s montážou</t>
  </si>
  <si>
    <t>SO17 - Nájomná jednotka (Kozmetika)</t>
  </si>
  <si>
    <t>Uchytenie potrubia do ŽB stĺpa - objímka s gumovou výstelkou (25-31mm)</t>
  </si>
  <si>
    <t>Zátka mosadzná DN20</t>
  </si>
  <si>
    <t>Napojenie potrubia D26 na existujúci rozvod pitnej vody pod stropom DN25</t>
  </si>
  <si>
    <t>SO18 - Potravinové chladenie - Exteriér</t>
  </si>
  <si>
    <t>Izolácia z penového polyetylénu s uzavretou bunkovou štruktúrou s ochrannou PE fóliou - farba biela, hr.9mm</t>
  </si>
  <si>
    <t>Uchytenie potrubia do steny + objímka s gumovou výstelkou (25-29mm)</t>
  </si>
  <si>
    <t>Uchytenie potrubia do steny - objímka s gumovou výstelkou (40-45mm)</t>
  </si>
  <si>
    <t>Posuvné uloženie pod stropom na záves - objímka s gumovou výstelkou (25-29mm)</t>
  </si>
  <si>
    <t>Posuvné uloženie pod stropom na záves - objímka s gumovou výstelkou (40-45mm)</t>
  </si>
  <si>
    <t xml:space="preserve">Guľový uzáver na vodu PERFECTA FIV.8363 DN32, PN16 </t>
  </si>
  <si>
    <t>Spätná klapka EURA ľahká FIV.08030</t>
  </si>
  <si>
    <t>Filter závitový FIV.08412</t>
  </si>
  <si>
    <t>Automatický odvzdušňovací ventil - IVAR.VARIA</t>
  </si>
  <si>
    <t>DN15</t>
  </si>
  <si>
    <t>Teplomer, rozsah 0-120 °C</t>
  </si>
  <si>
    <t>Regulátor Danfoss ECL KOMFORT 310 pre reguláciu ohrevu TÚV a monitoring teplôt so snímačmi</t>
  </si>
  <si>
    <t>Podľa výkazu MaR</t>
  </si>
  <si>
    <t>Danfoss</t>
  </si>
  <si>
    <t xml:space="preserve">Snímače teploty </t>
  </si>
  <si>
    <t>Poistný termostat, Tmax. 99 °C</t>
  </si>
  <si>
    <t>Prevádzkový termostat, TH 143</t>
  </si>
  <si>
    <t>Tlakový istič PSL</t>
  </si>
  <si>
    <t>DN40 - 42x1,5</t>
  </si>
  <si>
    <t>Vodovodné potrubia - vnútornévróatane tvaroviek s montážou</t>
  </si>
  <si>
    <t>Armatúry s montážou</t>
  </si>
  <si>
    <t>Príslušenstvo s montážou</t>
  </si>
  <si>
    <t>Potrubie z uhlíkovej ocele - napr. Ivar.C-STEEL</t>
  </si>
  <si>
    <t>40mm-d42</t>
  </si>
  <si>
    <t>Izolácia z minerálnej vlny vlny s povrchovou úpravou z hliníkovej fólie vystuženej mriežkou sklenených vlákien, hr.40mm</t>
  </si>
  <si>
    <t>Knauf Insulation</t>
  </si>
  <si>
    <t>Nezámrzný ventil DN20 s hadicovou rýchlospojkou</t>
  </si>
  <si>
    <t xml:space="preserve">Guľový uzáver na vodu PERFECTA FIV.8363 DN20, PN16 </t>
  </si>
  <si>
    <t>Cirkulačné čerpadlo pre ohrev TV - WILO-STRATOS MAXO-Z 25/0,5-12</t>
  </si>
  <si>
    <t>Stratos Maxo-Z</t>
  </si>
  <si>
    <t>Poistný ventil pre zásobník teplej vody - IVAR.PV 311, PN10, otv. tlak 3 bar</t>
  </si>
  <si>
    <t>Poistný ventil pre ohrev teplej vody - IVAR.PV KB, PN16, otv. tlak 6 bar</t>
  </si>
  <si>
    <t>Expanzná nádoba s vakom pre ohrev teplej vody, V=35l, 6 bar, Tmax. 80 °C</t>
  </si>
  <si>
    <t>Expanzná nádoba s vakom pre pitnú vodu, V=80l, 10 bar, Tmax. 70°C</t>
  </si>
  <si>
    <t>Stacionárny zásobník teplej vody s 2 rúrkovými výmenníkmi Dražice OKC 1000 NTRR/BP, objem 930 litrov, s elektrickou vložkou typu SE 377 o výkone 11kW</t>
  </si>
  <si>
    <t>OKC 1000 NTRR/BP</t>
  </si>
  <si>
    <t>Elektrický vykurovací vodič s termostatom pre vonkajšie potrubia - dĺ. 20m, 16W/m napr. Raychem ETL-B</t>
  </si>
  <si>
    <t>Raychem</t>
  </si>
  <si>
    <t>Vyhotovenie prestupu v obvodovej stene pre potrubia ∅150mm</t>
  </si>
  <si>
    <t>Vyhotovenie prestupu v SDK priečke pre potrubia 300x150mm</t>
  </si>
  <si>
    <t>Vyhotovenie prestupu v stene hr. 250mm pre potrubia 300x150mm</t>
  </si>
  <si>
    <t>Utesnenie všetkých prestupov v stenách pre potrubia + vyspravenie povrchov podľa pôvodného stavu</t>
  </si>
  <si>
    <t>Tlaková skúška okruhu rekuperačného ohrevu vody do DN 40</t>
  </si>
  <si>
    <t>Prepláchnutie okruhu rekuperačného ohrevu vody do DN40</t>
  </si>
  <si>
    <t>ETL-B</t>
  </si>
  <si>
    <t>Napojenie potrubí DN40 do rekuperačného výmenníka tepla a zásobníka TV</t>
  </si>
  <si>
    <t>Napojenie potrubia D26 na existujúci rozvod pitnej vody DN80 pod stropom 1.NP</t>
  </si>
  <si>
    <t>Prispôsobenie a pripojenie jestvujúcich rozvodov vody a vykurovacieho okruhu do zásobníka TV do DN50</t>
  </si>
  <si>
    <t>SO19 - Sociálne zázemie nájomnej jednotky</t>
  </si>
  <si>
    <t>Privzdušňovací ventil HL900N - DN100</t>
  </si>
  <si>
    <t>Tlaková skúška vodovodného potrubia do DN32</t>
  </si>
  <si>
    <t>Prepláchnutie a dezinfekcia vodovodného potrubia do DN32</t>
  </si>
  <si>
    <t>Napojenie potrubia D20 na existujúci rozvod pitnej vody v SDK priečke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</si>
</sst>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u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i/>
      <sz val="11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</borders>
  <cellStyleXfs count="7">
    <xf numFmtId="0" fontId="0" fillId="0" borderId="0"/>
    <xf numFmtId="0" fontId="1" fillId="2" borderId="0">
      <alignment horizontal="center"/>
    </xf>
    <xf numFmtId="0" fontId="1" fillId="0" borderId="0">
      <alignment horizontal="left"/>
    </xf>
    <xf numFmtId="0" fontId="2" fillId="0" borderId="0">
      <alignment horizontal="left"/>
    </xf>
    <xf numFmtId="0" fontId="2" fillId="0" borderId="1">
      <alignment horizontal="center"/>
    </xf>
    <xf numFmtId="0" fontId="3" fillId="0" borderId="3">
      <alignment vertical="top"/>
    </xf>
    <xf numFmtId="0" fontId="3" fillId="0" borderId="3">
      <alignment horizontal="center" vertical="top"/>
    </xf>
  </cellStyleXfs>
  <cellXfs count="102">
    <xf numFmtId="0" fontId="0" fillId="0" borderId="0" xfId="0"/>
    <xf numFmtId="0" fontId="0" fillId="0" borderId="0" xfId="0" applyAlignment="1">
      <alignment wrapText="1"/>
    </xf>
    <xf numFmtId="0" fontId="3" fillId="0" borderId="3" xfId="5" applyAlignment="1">
      <alignment vertical="top" wrapText="1" shrinkToFit="1"/>
    </xf>
    <xf numFmtId="0" fontId="3" fillId="0" borderId="3" xfId="6" applyAlignment="1">
      <alignment horizontal="center" vertical="top" wrapText="1" shrinkToFit="1"/>
    </xf>
    <xf numFmtId="0" fontId="0" fillId="0" borderId="0" xfId="0" applyAlignment="1">
      <alignment wrapText="1" shrinkToFit="1"/>
    </xf>
    <xf numFmtId="0" fontId="3" fillId="0" borderId="3" xfId="5" applyAlignment="1">
      <alignment horizontal="center" vertical="top" wrapText="1" shrinkToFit="1"/>
    </xf>
    <xf numFmtId="0" fontId="3" fillId="0" borderId="3" xfId="5">
      <alignment vertical="top"/>
    </xf>
    <xf numFmtId="0" fontId="3" fillId="0" borderId="3" xfId="5" applyAlignment="1">
      <alignment vertical="top" wrapText="1"/>
    </xf>
    <xf numFmtId="0" fontId="3" fillId="0" borderId="3" xfId="6">
      <alignment horizontal="center" vertical="top"/>
    </xf>
    <xf numFmtId="0" fontId="3" fillId="0" borderId="3" xfId="5" applyAlignment="1">
      <alignment horizontal="center" vertical="top"/>
    </xf>
    <xf numFmtId="0" fontId="3" fillId="0" borderId="3" xfId="5" applyFont="1" applyAlignment="1">
      <alignment vertical="top" wrapText="1"/>
    </xf>
    <xf numFmtId="0" fontId="3" fillId="0" borderId="3" xfId="5" applyFont="1">
      <alignment vertical="top"/>
    </xf>
    <xf numFmtId="0" fontId="3" fillId="0" borderId="3" xfId="6" applyFont="1">
      <alignment horizontal="center" vertical="top"/>
    </xf>
    <xf numFmtId="0" fontId="3" fillId="0" borderId="3" xfId="5" applyFont="1" applyAlignment="1">
      <alignment horizontal="center" vertical="top"/>
    </xf>
    <xf numFmtId="0" fontId="3" fillId="0" borderId="2" xfId="3" applyFont="1" applyBorder="1" applyAlignment="1">
      <alignment horizontal="left" wrapText="1" shrinkToFit="1"/>
    </xf>
    <xf numFmtId="0" fontId="3" fillId="0" borderId="2" xfId="3" applyFont="1" applyBorder="1" applyAlignment="1">
      <alignment horizontal="center" wrapText="1" shrinkToFit="1"/>
    </xf>
    <xf numFmtId="0" fontId="5" fillId="0" borderId="4" xfId="0" applyFont="1" applyBorder="1"/>
    <xf numFmtId="0" fontId="3" fillId="0" borderId="3" xfId="5" applyFont="1" applyAlignment="1">
      <alignment vertical="top" wrapText="1" shrinkToFit="1"/>
    </xf>
    <xf numFmtId="0" fontId="3" fillId="0" borderId="3" xfId="6" applyFont="1" applyAlignment="1">
      <alignment horizontal="center" vertical="top" wrapText="1" shrinkToFit="1"/>
    </xf>
    <xf numFmtId="0" fontId="3" fillId="0" borderId="3" xfId="5" applyFont="1" applyAlignment="1">
      <alignment horizontal="center" vertical="top" wrapText="1" shrinkToFit="1"/>
    </xf>
    <xf numFmtId="0" fontId="5" fillId="0" borderId="0" xfId="0" applyFont="1" applyBorder="1"/>
    <xf numFmtId="0" fontId="6" fillId="0" borderId="2" xfId="3" applyFont="1" applyBorder="1" applyAlignment="1">
      <alignment horizontal="left" wrapText="1" shrinkToFit="1"/>
    </xf>
    <xf numFmtId="0" fontId="7" fillId="0" borderId="3" xfId="5" applyFont="1">
      <alignment vertical="top"/>
    </xf>
    <xf numFmtId="0" fontId="7" fillId="0" borderId="3" xfId="5" applyFont="1" applyAlignment="1">
      <alignment vertical="top" wrapText="1" shrinkToFit="1"/>
    </xf>
    <xf numFmtId="0" fontId="3" fillId="0" borderId="0" xfId="0" quotePrefix="1" applyFont="1" applyAlignment="1">
      <alignment horizontal="left" wrapText="1" shrinkToFit="1"/>
    </xf>
    <xf numFmtId="0" fontId="8" fillId="0" borderId="0" xfId="0" applyFont="1" applyAlignment="1" applyProtection="1">
      <alignment horizontal="left" vertical="center" indent="1"/>
    </xf>
    <xf numFmtId="0" fontId="0" fillId="0" borderId="0" xfId="0" applyFont="1" applyProtection="1"/>
    <xf numFmtId="0" fontId="9" fillId="0" borderId="0" xfId="0" applyFont="1" applyAlignment="1" applyProtection="1">
      <alignment horizontal="left" vertical="center" indent="1"/>
    </xf>
    <xf numFmtId="2" fontId="3" fillId="0" borderId="3" xfId="5" applyNumberFormat="1" applyAlignment="1">
      <alignment horizontal="center" vertical="top" wrapText="1" shrinkToFit="1"/>
    </xf>
    <xf numFmtId="2" fontId="11" fillId="0" borderId="0" xfId="0" applyNumberFormat="1" applyFont="1" applyAlignment="1">
      <alignment horizontal="center" vertical="center" wrapText="1" shrinkToFit="1"/>
    </xf>
    <xf numFmtId="2" fontId="10" fillId="0" borderId="0" xfId="0" applyNumberFormat="1" applyFont="1" applyAlignment="1">
      <alignment horizontal="center" vertical="center" wrapText="1" shrinkToFit="1"/>
    </xf>
    <xf numFmtId="2" fontId="10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 shrinkToFit="1"/>
    </xf>
    <xf numFmtId="0" fontId="1" fillId="0" borderId="0" xfId="0" quotePrefix="1" applyFont="1" applyAlignment="1">
      <alignment horizontal="left" wrapText="1" shrinkToFit="1"/>
    </xf>
    <xf numFmtId="0" fontId="3" fillId="0" borderId="0" xfId="0" quotePrefix="1" applyFont="1" applyAlignment="1">
      <alignment horizontal="left" wrapText="1" shrinkToFit="1"/>
    </xf>
    <xf numFmtId="0" fontId="2" fillId="0" borderId="2" xfId="3" applyBorder="1" applyAlignment="1">
      <alignment horizontal="left" wrapText="1" shrinkToFit="1"/>
    </xf>
    <xf numFmtId="0" fontId="3" fillId="0" borderId="0" xfId="0" quotePrefix="1" applyFont="1" applyAlignment="1">
      <alignment horizontal="left" wrapText="1" shrinkToFit="1"/>
    </xf>
    <xf numFmtId="0" fontId="2" fillId="0" borderId="2" xfId="3" applyBorder="1" applyAlignment="1">
      <alignment horizontal="left" wrapText="1" shrinkToFit="1"/>
    </xf>
    <xf numFmtId="0" fontId="2" fillId="0" borderId="0" xfId="3">
      <alignment horizontal="left"/>
    </xf>
    <xf numFmtId="0" fontId="3" fillId="3" borderId="3" xfId="5" applyFill="1" applyAlignment="1">
      <alignment vertical="top" wrapText="1" shrinkToFit="1"/>
    </xf>
    <xf numFmtId="0" fontId="3" fillId="3" borderId="3" xfId="6" applyFill="1" applyAlignment="1">
      <alignment horizontal="center" vertical="top" wrapText="1" shrinkToFit="1"/>
    </xf>
    <xf numFmtId="0" fontId="3" fillId="3" borderId="3" xfId="5" applyFill="1" applyAlignment="1">
      <alignment horizontal="center" vertical="top" wrapText="1" shrinkToFit="1"/>
    </xf>
    <xf numFmtId="2" fontId="3" fillId="3" borderId="3" xfId="5" applyNumberFormat="1" applyFill="1" applyAlignment="1">
      <alignment horizontal="center" vertical="top" wrapText="1" shrinkToFit="1"/>
    </xf>
    <xf numFmtId="0" fontId="3" fillId="0" borderId="3" xfId="5" applyFill="1" applyAlignment="1">
      <alignment vertical="top" wrapText="1"/>
    </xf>
    <xf numFmtId="0" fontId="3" fillId="0" borderId="3" xfId="5" applyFill="1">
      <alignment vertical="top"/>
    </xf>
    <xf numFmtId="0" fontId="3" fillId="0" borderId="3" xfId="6" applyFill="1">
      <alignment horizontal="center" vertical="top"/>
    </xf>
    <xf numFmtId="0" fontId="3" fillId="0" borderId="3" xfId="5" applyFill="1" applyAlignment="1">
      <alignment horizontal="center" vertical="top"/>
    </xf>
    <xf numFmtId="2" fontId="3" fillId="0" borderId="3" xfId="5" applyNumberFormat="1" applyFill="1" applyAlignment="1">
      <alignment horizontal="center" vertical="top" wrapText="1" shrinkToFit="1"/>
    </xf>
    <xf numFmtId="0" fontId="0" fillId="0" borderId="0" xfId="0" applyFill="1" applyAlignment="1">
      <alignment wrapText="1" shrinkToFit="1"/>
    </xf>
    <xf numFmtId="0" fontId="3" fillId="0" borderId="3" xfId="5" applyFill="1" applyAlignment="1">
      <alignment horizontal="center" vertical="top" wrapText="1" shrinkToFit="1"/>
    </xf>
    <xf numFmtId="0" fontId="2" fillId="0" borderId="0" xfId="3" applyBorder="1" applyAlignment="1">
      <alignment horizontal="left" wrapText="1" shrinkToFit="1"/>
    </xf>
    <xf numFmtId="0" fontId="2" fillId="0" borderId="6" xfId="4" applyBorder="1">
      <alignment horizontal="center"/>
    </xf>
    <xf numFmtId="0" fontId="2" fillId="0" borderId="6" xfId="4" applyBorder="1" applyAlignment="1">
      <alignment horizontal="center" wrapText="1"/>
    </xf>
    <xf numFmtId="0" fontId="1" fillId="0" borderId="0" xfId="3" applyFont="1" applyBorder="1" applyAlignment="1">
      <alignment horizontal="left" wrapText="1" shrinkToFit="1"/>
    </xf>
    <xf numFmtId="0" fontId="6" fillId="0" borderId="7" xfId="3" applyFont="1" applyBorder="1" applyAlignment="1">
      <alignment horizontal="left" wrapText="1" shrinkToFit="1"/>
    </xf>
    <xf numFmtId="0" fontId="3" fillId="0" borderId="3" xfId="5" applyFont="1" applyAlignment="1">
      <alignment wrapText="1"/>
    </xf>
    <xf numFmtId="0" fontId="3" fillId="0" borderId="3" xfId="5" applyAlignment="1">
      <alignment wrapText="1"/>
    </xf>
    <xf numFmtId="0" fontId="3" fillId="0" borderId="3" xfId="5" applyAlignment="1">
      <alignment wrapText="1" shrinkToFit="1"/>
    </xf>
    <xf numFmtId="0" fontId="5" fillId="0" borderId="0" xfId="0" applyFont="1" applyBorder="1" applyAlignment="1"/>
    <xf numFmtId="0" fontId="2" fillId="0" borderId="6" xfId="4" applyBorder="1" applyAlignment="1">
      <alignment horizontal="center"/>
    </xf>
    <xf numFmtId="2" fontId="3" fillId="0" borderId="3" xfId="5" applyNumberFormat="1" applyAlignment="1">
      <alignment horizontal="center" wrapText="1" shrinkToFit="1"/>
    </xf>
    <xf numFmtId="0" fontId="3" fillId="0" borderId="3" xfId="5" applyAlignment="1"/>
    <xf numFmtId="0" fontId="3" fillId="0" borderId="3" xfId="6" applyAlignment="1">
      <alignment horizontal="center"/>
    </xf>
    <xf numFmtId="0" fontId="3" fillId="0" borderId="3" xfId="5" applyAlignment="1">
      <alignment horizontal="center"/>
    </xf>
    <xf numFmtId="0" fontId="3" fillId="0" borderId="3" xfId="6" applyAlignment="1">
      <alignment horizontal="center" wrapText="1" shrinkToFit="1"/>
    </xf>
    <xf numFmtId="0" fontId="3" fillId="0" borderId="3" xfId="5" applyAlignment="1">
      <alignment horizontal="center" wrapText="1" shrinkToFit="1"/>
    </xf>
    <xf numFmtId="0" fontId="3" fillId="0" borderId="3" xfId="5" applyFont="1" applyAlignment="1"/>
    <xf numFmtId="0" fontId="3" fillId="0" borderId="3" xfId="6" applyFont="1" applyAlignment="1">
      <alignment horizontal="center"/>
    </xf>
    <xf numFmtId="0" fontId="3" fillId="0" borderId="3" xfId="5" applyFont="1" applyAlignment="1">
      <alignment horizontal="center"/>
    </xf>
    <xf numFmtId="0" fontId="3" fillId="0" borderId="3" xfId="5" applyFont="1" applyAlignment="1">
      <alignment wrapText="1" shrinkToFit="1"/>
    </xf>
    <xf numFmtId="0" fontId="3" fillId="0" borderId="3" xfId="6" applyFont="1" applyAlignment="1">
      <alignment horizontal="center" wrapText="1" shrinkToFit="1"/>
    </xf>
    <xf numFmtId="0" fontId="3" fillId="0" borderId="3" xfId="5" applyFont="1" applyAlignment="1">
      <alignment horizontal="center" wrapText="1" shrinkToFit="1"/>
    </xf>
    <xf numFmtId="0" fontId="3" fillId="0" borderId="3" xfId="5" applyFill="1" applyAlignment="1"/>
    <xf numFmtId="0" fontId="2" fillId="0" borderId="0" xfId="4" applyBorder="1" applyAlignment="1">
      <alignment horizontal="center"/>
    </xf>
    <xf numFmtId="0" fontId="2" fillId="0" borderId="0" xfId="4" applyBorder="1" applyAlignment="1">
      <alignment horizontal="center" wrapText="1"/>
    </xf>
    <xf numFmtId="0" fontId="3" fillId="0" borderId="3" xfId="5" applyAlignment="1">
      <alignment vertical="top"/>
    </xf>
    <xf numFmtId="0" fontId="3" fillId="0" borderId="3" xfId="6" applyAlignment="1">
      <alignment horizontal="center" vertical="top"/>
    </xf>
    <xf numFmtId="0" fontId="3" fillId="0" borderId="3" xfId="6" applyAlignment="1">
      <alignment horizontal="center" vertical="top" wrapText="1"/>
    </xf>
    <xf numFmtId="0" fontId="3" fillId="0" borderId="3" xfId="5" applyAlignment="1">
      <alignment horizontal="center" vertical="top" wrapText="1"/>
    </xf>
    <xf numFmtId="2" fontId="13" fillId="0" borderId="3" xfId="5" applyNumberFormat="1" applyFont="1" applyAlignment="1">
      <alignment horizontal="center" vertical="top" wrapText="1" shrinkToFit="1"/>
    </xf>
    <xf numFmtId="2" fontId="3" fillId="0" borderId="3" xfId="5" applyNumberFormat="1" applyFont="1" applyAlignment="1">
      <alignment horizontal="center" vertical="top" wrapText="1" shrinkToFit="1"/>
    </xf>
    <xf numFmtId="2" fontId="3" fillId="0" borderId="3" xfId="5" applyNumberFormat="1" applyFont="1" applyFill="1" applyAlignment="1">
      <alignment horizontal="center" vertical="top" wrapText="1" shrinkToFit="1"/>
    </xf>
    <xf numFmtId="0" fontId="3" fillId="0" borderId="3" xfId="5" applyFill="1" applyAlignment="1">
      <alignment wrapText="1"/>
    </xf>
    <xf numFmtId="0" fontId="3" fillId="0" borderId="3" xfId="6" applyFill="1" applyAlignment="1">
      <alignment horizontal="center"/>
    </xf>
    <xf numFmtId="0" fontId="3" fillId="0" borderId="3" xfId="5" applyFill="1" applyAlignment="1">
      <alignment horizontal="center"/>
    </xf>
    <xf numFmtId="2" fontId="3" fillId="0" borderId="3" xfId="5" applyNumberFormat="1" applyFill="1" applyAlignment="1">
      <alignment horizontal="center" wrapText="1" shrinkToFit="1"/>
    </xf>
    <xf numFmtId="0" fontId="5" fillId="0" borderId="4" xfId="0" applyFont="1" applyBorder="1" applyAlignment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2" fillId="0" borderId="0" xfId="4" applyBorder="1">
      <alignment horizontal="center"/>
    </xf>
    <xf numFmtId="0" fontId="1" fillId="2" borderId="0" xfId="1" applyAlignment="1">
      <alignment horizontal="center" wrapText="1" shrinkToFit="1"/>
    </xf>
    <xf numFmtId="0" fontId="1" fillId="0" borderId="0" xfId="2" applyAlignment="1">
      <alignment horizontal="left" shrinkToFit="1"/>
    </xf>
    <xf numFmtId="0" fontId="2" fillId="0" borderId="0" xfId="3" applyAlignment="1">
      <alignment horizontal="left" shrinkToFit="1"/>
    </xf>
    <xf numFmtId="0" fontId="2" fillId="0" borderId="0" xfId="3" applyBorder="1" applyAlignment="1">
      <alignment horizontal="left" wrapText="1" shrinkToFit="1"/>
    </xf>
    <xf numFmtId="0" fontId="2" fillId="0" borderId="2" xfId="3" applyBorder="1" applyAlignment="1">
      <alignment horizontal="left" wrapText="1" shrinkToFit="1"/>
    </xf>
    <xf numFmtId="0" fontId="3" fillId="0" borderId="0" xfId="0" quotePrefix="1" applyFont="1" applyAlignment="1">
      <alignment horizontal="left" wrapText="1" shrinkToFit="1"/>
    </xf>
    <xf numFmtId="0" fontId="9" fillId="0" borderId="5" xfId="0" applyFont="1" applyBorder="1" applyAlignment="1" applyProtection="1">
      <alignment horizontal="left" vertical="center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left" wrapText="1" shrinkToFit="1"/>
    </xf>
    <xf numFmtId="0" fontId="2" fillId="0" borderId="7" xfId="3" applyBorder="1" applyAlignment="1">
      <alignment horizontal="left" wrapText="1"/>
    </xf>
    <xf numFmtId="0" fontId="2" fillId="0" borderId="0" xfId="3" applyAlignment="1">
      <alignment horizontal="left"/>
    </xf>
    <xf numFmtId="0" fontId="2" fillId="0" borderId="0" xfId="3">
      <alignment horizontal="left"/>
    </xf>
  </cellXfs>
  <cellStyles count="7">
    <cellStyle name="fbold" xfId="3"/>
    <cellStyle name="fejlec" xfId="1"/>
    <cellStyle name="fejlec1" xfId="2"/>
    <cellStyle name="kerfejlec" xfId="4"/>
    <cellStyle name="Normálna" xfId="0" builtinId="0"/>
    <cellStyle name="sima" xfId="5"/>
    <cellStyle name="sima_center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9" sqref="J19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131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x14ac:dyDescent="0.25">
      <c r="A9" s="94" t="s">
        <v>174</v>
      </c>
      <c r="B9" s="94"/>
      <c r="C9" s="94"/>
      <c r="D9" s="94"/>
      <c r="E9" s="94"/>
      <c r="F9" s="94"/>
      <c r="G9" s="28"/>
      <c r="H9" s="79">
        <f>SUM(H10:H20)</f>
        <v>0</v>
      </c>
    </row>
    <row r="10" spans="1:8" x14ac:dyDescent="0.25">
      <c r="A10" s="6"/>
      <c r="B10" s="7" t="s">
        <v>112</v>
      </c>
      <c r="C10" s="6" t="s">
        <v>111</v>
      </c>
      <c r="D10" s="8" t="s">
        <v>37</v>
      </c>
      <c r="E10" s="9">
        <v>35</v>
      </c>
      <c r="F10" s="8" t="s">
        <v>12</v>
      </c>
      <c r="G10" s="28">
        <v>0</v>
      </c>
      <c r="H10" s="28">
        <f t="shared" ref="H10:H12" si="0">E10*G10</f>
        <v>0</v>
      </c>
    </row>
    <row r="11" spans="1:8" x14ac:dyDescent="0.25">
      <c r="A11" s="6"/>
      <c r="B11" s="2" t="s">
        <v>19</v>
      </c>
      <c r="C11" s="2"/>
      <c r="D11" s="3"/>
      <c r="E11" s="5">
        <v>1</v>
      </c>
      <c r="F11" s="3" t="s">
        <v>16</v>
      </c>
      <c r="G11" s="28">
        <v>0</v>
      </c>
      <c r="H11" s="28">
        <f t="shared" si="0"/>
        <v>0</v>
      </c>
    </row>
    <row r="12" spans="1:8" ht="22.5" x14ac:dyDescent="0.25">
      <c r="A12" s="21"/>
      <c r="B12" s="10" t="s">
        <v>132</v>
      </c>
      <c r="C12" s="11" t="s">
        <v>63</v>
      </c>
      <c r="D12" s="12" t="s">
        <v>20</v>
      </c>
      <c r="E12" s="13">
        <v>35</v>
      </c>
      <c r="F12" s="12" t="s">
        <v>12</v>
      </c>
      <c r="G12" s="28">
        <v>0</v>
      </c>
      <c r="H12" s="28">
        <f t="shared" si="0"/>
        <v>0</v>
      </c>
    </row>
    <row r="13" spans="1:8" x14ac:dyDescent="0.25">
      <c r="A13" s="35"/>
      <c r="B13" s="7" t="s">
        <v>137</v>
      </c>
      <c r="C13" s="6" t="s">
        <v>53</v>
      </c>
      <c r="D13" s="8"/>
      <c r="E13" s="9">
        <v>20</v>
      </c>
      <c r="F13" s="8" t="s">
        <v>14</v>
      </c>
      <c r="G13" s="28">
        <v>0</v>
      </c>
      <c r="H13" s="28">
        <f>E13*G13</f>
        <v>0</v>
      </c>
    </row>
    <row r="14" spans="1:8" x14ac:dyDescent="0.25">
      <c r="A14" s="6"/>
      <c r="B14" s="7" t="s">
        <v>138</v>
      </c>
      <c r="C14" s="6" t="s">
        <v>53</v>
      </c>
      <c r="D14" s="8"/>
      <c r="E14" s="9">
        <v>4</v>
      </c>
      <c r="F14" s="8" t="s">
        <v>14</v>
      </c>
      <c r="G14" s="28">
        <v>0</v>
      </c>
      <c r="H14" s="28">
        <f t="shared" ref="H14:H16" si="1">E14*G14</f>
        <v>0</v>
      </c>
    </row>
    <row r="15" spans="1:8" x14ac:dyDescent="0.25">
      <c r="A15" s="6"/>
      <c r="B15" s="10" t="s">
        <v>42</v>
      </c>
      <c r="C15" s="11" t="s">
        <v>50</v>
      </c>
      <c r="D15" s="12" t="s">
        <v>37</v>
      </c>
      <c r="E15" s="13">
        <v>1</v>
      </c>
      <c r="F15" s="12" t="s">
        <v>14</v>
      </c>
      <c r="G15" s="28">
        <v>0</v>
      </c>
      <c r="H15" s="28">
        <f t="shared" si="1"/>
        <v>0</v>
      </c>
    </row>
    <row r="16" spans="1:8" x14ac:dyDescent="0.25">
      <c r="A16" s="6"/>
      <c r="B16" s="2" t="s">
        <v>133</v>
      </c>
      <c r="C16" s="2"/>
      <c r="D16" s="3"/>
      <c r="E16" s="5">
        <v>1</v>
      </c>
      <c r="F16" s="3" t="s">
        <v>14</v>
      </c>
      <c r="G16" s="28">
        <v>0</v>
      </c>
      <c r="H16" s="28">
        <f t="shared" si="1"/>
        <v>0</v>
      </c>
    </row>
    <row r="17" spans="1:10" x14ac:dyDescent="0.25">
      <c r="A17" s="6"/>
      <c r="B17" s="2" t="s">
        <v>83</v>
      </c>
      <c r="C17" s="2"/>
      <c r="D17" s="3"/>
      <c r="E17" s="5">
        <v>35</v>
      </c>
      <c r="F17" s="3" t="s">
        <v>12</v>
      </c>
      <c r="G17" s="28">
        <v>0</v>
      </c>
      <c r="H17" s="28">
        <f>E17*G17</f>
        <v>0</v>
      </c>
    </row>
    <row r="18" spans="1:10" x14ac:dyDescent="0.25">
      <c r="A18" s="6"/>
      <c r="B18" s="2" t="s">
        <v>84</v>
      </c>
      <c r="C18" s="2"/>
      <c r="D18" s="3"/>
      <c r="E18" s="5">
        <v>35</v>
      </c>
      <c r="F18" s="3" t="s">
        <v>12</v>
      </c>
      <c r="G18" s="28">
        <v>0</v>
      </c>
      <c r="H18" s="28">
        <f t="shared" ref="H18:H20" si="2">E18*G18</f>
        <v>0</v>
      </c>
    </row>
    <row r="19" spans="1:10" x14ac:dyDescent="0.25">
      <c r="A19" s="6"/>
      <c r="B19" s="2" t="s">
        <v>134</v>
      </c>
      <c r="C19" s="2"/>
      <c r="D19" s="3"/>
      <c r="E19" s="5">
        <v>7</v>
      </c>
      <c r="F19" s="3" t="s">
        <v>135</v>
      </c>
      <c r="G19" s="28">
        <v>0</v>
      </c>
      <c r="H19" s="28">
        <f t="shared" si="2"/>
        <v>0</v>
      </c>
    </row>
    <row r="20" spans="1:10" x14ac:dyDescent="0.25">
      <c r="A20" s="54"/>
      <c r="B20" s="2" t="s">
        <v>136</v>
      </c>
      <c r="C20" s="2"/>
      <c r="D20" s="3"/>
      <c r="E20" s="5">
        <v>7</v>
      </c>
      <c r="F20" s="3" t="s">
        <v>135</v>
      </c>
      <c r="G20" s="28">
        <v>0</v>
      </c>
      <c r="H20" s="28">
        <f t="shared" si="2"/>
        <v>0</v>
      </c>
    </row>
    <row r="21" spans="1:10" x14ac:dyDescent="0.25">
      <c r="A21" s="54"/>
      <c r="B21" s="2"/>
      <c r="C21" s="2"/>
      <c r="D21" s="3"/>
      <c r="E21" s="5"/>
      <c r="F21" s="3"/>
      <c r="G21" s="28"/>
      <c r="H21" s="28"/>
    </row>
    <row r="22" spans="1:10" s="4" customFormat="1" x14ac:dyDescent="0.25">
      <c r="A22" s="94" t="s">
        <v>85</v>
      </c>
      <c r="B22" s="94"/>
      <c r="C22" s="94"/>
      <c r="D22" s="94"/>
      <c r="E22" s="94"/>
      <c r="F22" s="94"/>
    </row>
    <row r="23" spans="1:10" s="4" customFormat="1" x14ac:dyDescent="0.25">
      <c r="A23" s="98" t="s">
        <v>22</v>
      </c>
      <c r="B23" s="98"/>
      <c r="C23" s="98"/>
      <c r="D23" s="98"/>
      <c r="E23" s="98"/>
      <c r="F23" s="98"/>
    </row>
    <row r="24" spans="1:10" s="4" customFormat="1" x14ac:dyDescent="0.25">
      <c r="A24" s="95" t="s">
        <v>23</v>
      </c>
      <c r="B24" s="95"/>
      <c r="C24" s="95"/>
      <c r="D24" s="95"/>
      <c r="E24" s="95"/>
      <c r="F24" s="95"/>
    </row>
    <row r="25" spans="1:10" s="4" customFormat="1" x14ac:dyDescent="0.25">
      <c r="A25" s="95" t="s">
        <v>181</v>
      </c>
      <c r="B25" s="95"/>
      <c r="C25" s="95"/>
      <c r="D25" s="95"/>
      <c r="E25" s="95"/>
      <c r="F25" s="95"/>
    </row>
    <row r="26" spans="1:10" s="4" customFormat="1" ht="15.75" x14ac:dyDescent="0.25">
      <c r="A26" s="34"/>
      <c r="B26" s="34"/>
      <c r="C26" s="34"/>
      <c r="D26" s="33" t="s">
        <v>129</v>
      </c>
      <c r="E26" s="34"/>
      <c r="F26" s="34"/>
      <c r="H26" s="32">
        <f>H9</f>
        <v>0</v>
      </c>
    </row>
    <row r="28" spans="1:10" x14ac:dyDescent="0.25">
      <c r="A28" s="25" t="s">
        <v>119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5">
      <c r="A29" s="27" t="s">
        <v>120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5">
      <c r="A30" s="27" t="s">
        <v>121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27" t="s">
        <v>122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5">
      <c r="A32" s="27" t="s">
        <v>123</v>
      </c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7" t="s">
        <v>124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96" t="s">
        <v>125</v>
      </c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25">
      <c r="A35" s="96" t="s">
        <v>126</v>
      </c>
      <c r="B35" s="97"/>
      <c r="C35" s="97"/>
      <c r="D35" s="97"/>
      <c r="E35" s="97"/>
      <c r="F35" s="97"/>
      <c r="G35" s="97"/>
      <c r="H35" s="97"/>
      <c r="I35" s="97"/>
      <c r="J35" s="97"/>
    </row>
  </sheetData>
  <mergeCells count="12">
    <mergeCell ref="A9:F9"/>
    <mergeCell ref="A25:F25"/>
    <mergeCell ref="A34:J34"/>
    <mergeCell ref="A35:J35"/>
    <mergeCell ref="A22:F22"/>
    <mergeCell ref="A23:F23"/>
    <mergeCell ref="A24:F24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H29" sqref="H29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296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4" customFormat="1" x14ac:dyDescent="0.25">
      <c r="A9" s="94" t="s">
        <v>174</v>
      </c>
      <c r="B9" s="94"/>
      <c r="C9" s="94"/>
      <c r="D9" s="94"/>
      <c r="E9" s="94"/>
      <c r="F9" s="94"/>
      <c r="G9" s="28"/>
      <c r="H9" s="30">
        <f>SUM(H10:H11)</f>
        <v>0</v>
      </c>
    </row>
    <row r="10" spans="1:8" s="4" customFormat="1" x14ac:dyDescent="0.25">
      <c r="A10" s="6"/>
      <c r="B10" s="7" t="s">
        <v>113</v>
      </c>
      <c r="C10" s="6" t="s">
        <v>115</v>
      </c>
      <c r="D10" s="8" t="s">
        <v>37</v>
      </c>
      <c r="E10" s="9">
        <v>7</v>
      </c>
      <c r="F10" s="8" t="s">
        <v>12</v>
      </c>
      <c r="G10" s="28">
        <v>0</v>
      </c>
      <c r="H10" s="28">
        <f t="shared" ref="H10:H13" si="0">E10*G10</f>
        <v>0</v>
      </c>
    </row>
    <row r="11" spans="1:8" s="4" customFormat="1" x14ac:dyDescent="0.25">
      <c r="A11" s="2"/>
      <c r="B11" s="2" t="s">
        <v>19</v>
      </c>
      <c r="C11" s="2"/>
      <c r="D11" s="3"/>
      <c r="E11" s="5">
        <v>1</v>
      </c>
      <c r="F11" s="3" t="s">
        <v>16</v>
      </c>
      <c r="G11" s="28">
        <v>0</v>
      </c>
      <c r="H11" s="28">
        <f t="shared" si="0"/>
        <v>0</v>
      </c>
    </row>
    <row r="12" spans="1:8" s="4" customFormat="1" x14ac:dyDescent="0.25">
      <c r="A12" s="94" t="s">
        <v>177</v>
      </c>
      <c r="B12" s="94"/>
      <c r="C12" s="94"/>
      <c r="D12" s="94"/>
      <c r="E12" s="94"/>
      <c r="F12" s="94"/>
      <c r="G12" s="28"/>
      <c r="H12" s="30">
        <f>SUM(H13:H13)</f>
        <v>0</v>
      </c>
    </row>
    <row r="13" spans="1:8" s="4" customFormat="1" ht="22.5" x14ac:dyDescent="0.25">
      <c r="A13" s="21"/>
      <c r="B13" s="10" t="s">
        <v>262</v>
      </c>
      <c r="C13" s="11" t="s">
        <v>64</v>
      </c>
      <c r="D13" s="12" t="s">
        <v>20</v>
      </c>
      <c r="E13" s="13">
        <v>7</v>
      </c>
      <c r="F13" s="12" t="s">
        <v>12</v>
      </c>
      <c r="G13" s="28">
        <v>0</v>
      </c>
      <c r="H13" s="28">
        <f t="shared" si="0"/>
        <v>0</v>
      </c>
    </row>
    <row r="14" spans="1:8" s="4" customFormat="1" x14ac:dyDescent="0.25">
      <c r="A14" s="94" t="s">
        <v>178</v>
      </c>
      <c r="B14" s="94"/>
      <c r="C14" s="94"/>
      <c r="D14" s="94"/>
      <c r="E14" s="94"/>
      <c r="F14" s="94"/>
      <c r="H14" s="30">
        <f>SUM(H15:H15)</f>
        <v>0</v>
      </c>
    </row>
    <row r="15" spans="1:8" s="4" customFormat="1" x14ac:dyDescent="0.25">
      <c r="A15" s="6"/>
      <c r="B15" s="7" t="s">
        <v>297</v>
      </c>
      <c r="C15" s="6" t="s">
        <v>51</v>
      </c>
      <c r="D15" s="8"/>
      <c r="E15" s="9">
        <v>4</v>
      </c>
      <c r="F15" s="8" t="s">
        <v>14</v>
      </c>
      <c r="G15" s="28">
        <v>0</v>
      </c>
      <c r="H15" s="28">
        <f>E15*G15</f>
        <v>0</v>
      </c>
    </row>
    <row r="16" spans="1:8" s="4" customFormat="1" x14ac:dyDescent="0.25">
      <c r="A16" s="101" t="s">
        <v>179</v>
      </c>
      <c r="B16" s="101"/>
      <c r="C16" s="101"/>
      <c r="D16" s="101"/>
      <c r="E16" s="101"/>
      <c r="F16" s="101"/>
      <c r="H16" s="30">
        <f>SUM(H17:H19)</f>
        <v>0</v>
      </c>
    </row>
    <row r="17" spans="1:10" s="4" customFormat="1" ht="23.25" x14ac:dyDescent="0.25">
      <c r="A17" s="44"/>
      <c r="B17" s="82" t="s">
        <v>144</v>
      </c>
      <c r="C17" s="72" t="s">
        <v>106</v>
      </c>
      <c r="D17" s="83" t="s">
        <v>107</v>
      </c>
      <c r="E17" s="84">
        <v>1</v>
      </c>
      <c r="F17" s="83" t="s">
        <v>14</v>
      </c>
      <c r="G17" s="85">
        <v>0</v>
      </c>
      <c r="H17" s="85">
        <f t="shared" ref="H17:H19" si="1">E17*G17</f>
        <v>0</v>
      </c>
    </row>
    <row r="18" spans="1:10" s="4" customFormat="1" x14ac:dyDescent="0.25">
      <c r="A18" s="6"/>
      <c r="B18" s="10" t="s">
        <v>42</v>
      </c>
      <c r="C18" s="11" t="s">
        <v>43</v>
      </c>
      <c r="D18" s="12" t="s">
        <v>37</v>
      </c>
      <c r="E18" s="13">
        <v>1</v>
      </c>
      <c r="F18" s="12" t="s">
        <v>14</v>
      </c>
      <c r="G18" s="28">
        <v>0</v>
      </c>
      <c r="H18" s="28">
        <f t="shared" si="1"/>
        <v>0</v>
      </c>
    </row>
    <row r="19" spans="1:10" s="4" customFormat="1" x14ac:dyDescent="0.25">
      <c r="A19" s="6"/>
      <c r="B19" s="7" t="s">
        <v>298</v>
      </c>
      <c r="C19" s="6" t="s">
        <v>43</v>
      </c>
      <c r="D19" s="8"/>
      <c r="E19" s="9">
        <v>1</v>
      </c>
      <c r="F19" s="8" t="s">
        <v>14</v>
      </c>
      <c r="G19" s="28">
        <v>0</v>
      </c>
      <c r="H19" s="28">
        <f t="shared" si="1"/>
        <v>0</v>
      </c>
    </row>
    <row r="20" spans="1:10" s="4" customFormat="1" x14ac:dyDescent="0.25">
      <c r="A20" s="94" t="s">
        <v>21</v>
      </c>
      <c r="B20" s="94"/>
      <c r="C20" s="94"/>
      <c r="D20" s="94"/>
      <c r="E20" s="94"/>
      <c r="F20" s="94"/>
      <c r="H20" s="29">
        <f>SUM(H21:H23)</f>
        <v>0</v>
      </c>
    </row>
    <row r="21" spans="1:10" s="4" customFormat="1" x14ac:dyDescent="0.25">
      <c r="A21" s="2"/>
      <c r="B21" s="2" t="s">
        <v>292</v>
      </c>
      <c r="C21" s="2"/>
      <c r="D21" s="3"/>
      <c r="E21" s="5">
        <v>7</v>
      </c>
      <c r="F21" s="3" t="s">
        <v>12</v>
      </c>
      <c r="G21" s="28">
        <v>0</v>
      </c>
      <c r="H21" s="28">
        <f>E21*G21</f>
        <v>0</v>
      </c>
    </row>
    <row r="22" spans="1:10" s="4" customFormat="1" x14ac:dyDescent="0.25">
      <c r="A22" s="2"/>
      <c r="B22" s="2" t="s">
        <v>293</v>
      </c>
      <c r="C22" s="2"/>
      <c r="D22" s="3"/>
      <c r="E22" s="5">
        <v>7</v>
      </c>
      <c r="F22" s="3" t="s">
        <v>12</v>
      </c>
      <c r="G22" s="28">
        <v>0</v>
      </c>
      <c r="H22" s="28">
        <f t="shared" ref="H22:H23" si="2">E22*G22</f>
        <v>0</v>
      </c>
    </row>
    <row r="23" spans="1:10" s="4" customFormat="1" ht="15" customHeight="1" x14ac:dyDescent="0.25">
      <c r="A23" s="2"/>
      <c r="B23" s="2" t="s">
        <v>299</v>
      </c>
      <c r="C23" s="2"/>
      <c r="D23" s="3"/>
      <c r="E23" s="5">
        <v>1</v>
      </c>
      <c r="F23" s="3" t="s">
        <v>14</v>
      </c>
      <c r="G23" s="28">
        <v>0</v>
      </c>
      <c r="H23" s="28">
        <f t="shared" si="2"/>
        <v>0</v>
      </c>
    </row>
    <row r="24" spans="1:10" s="4" customFormat="1" x14ac:dyDescent="0.25">
      <c r="A24" s="94" t="s">
        <v>85</v>
      </c>
      <c r="B24" s="94"/>
      <c r="C24" s="94"/>
      <c r="D24" s="94"/>
      <c r="E24" s="94"/>
      <c r="F24" s="94"/>
    </row>
    <row r="25" spans="1:10" s="4" customFormat="1" x14ac:dyDescent="0.25">
      <c r="A25" s="98" t="s">
        <v>22</v>
      </c>
      <c r="B25" s="98"/>
      <c r="C25" s="98"/>
      <c r="D25" s="98"/>
      <c r="E25" s="98"/>
      <c r="F25" s="98"/>
    </row>
    <row r="26" spans="1:10" s="4" customFormat="1" x14ac:dyDescent="0.25">
      <c r="A26" s="95" t="s">
        <v>23</v>
      </c>
      <c r="B26" s="95"/>
      <c r="C26" s="95"/>
      <c r="D26" s="95"/>
      <c r="E26" s="95"/>
      <c r="F26" s="95"/>
    </row>
    <row r="27" spans="1:10" s="4" customFormat="1" x14ac:dyDescent="0.25">
      <c r="A27" s="36"/>
      <c r="B27" s="36"/>
      <c r="C27" s="36"/>
      <c r="D27" s="36"/>
      <c r="E27" s="36"/>
      <c r="F27" s="36"/>
    </row>
    <row r="28" spans="1:10" s="4" customFormat="1" ht="15.75" x14ac:dyDescent="0.25">
      <c r="A28" s="36"/>
      <c r="B28" s="36"/>
      <c r="C28" s="36"/>
      <c r="D28" s="33" t="s">
        <v>129</v>
      </c>
      <c r="E28" s="36"/>
      <c r="F28" s="36"/>
      <c r="H28" s="32">
        <f>H9+H12+H14+H16+H20</f>
        <v>0</v>
      </c>
    </row>
    <row r="30" spans="1:10" x14ac:dyDescent="0.25">
      <c r="A30" s="25" t="s">
        <v>119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27" t="s">
        <v>120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5">
      <c r="A32" s="27" t="s">
        <v>121</v>
      </c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7" t="s">
        <v>122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27" t="s">
        <v>123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27" t="s">
        <v>124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5">
      <c r="A36" s="96" t="s">
        <v>125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0" x14ac:dyDescent="0.25">
      <c r="A37" s="96" t="s">
        <v>126</v>
      </c>
      <c r="B37" s="97"/>
      <c r="C37" s="97"/>
      <c r="D37" s="97"/>
      <c r="E37" s="97"/>
      <c r="F37" s="97"/>
      <c r="G37" s="97"/>
      <c r="H37" s="97"/>
      <c r="I37" s="97"/>
      <c r="J37" s="97"/>
    </row>
  </sheetData>
  <mergeCells count="15">
    <mergeCell ref="A9:F9"/>
    <mergeCell ref="A12:F12"/>
    <mergeCell ref="A14:F14"/>
    <mergeCell ref="A1:F1"/>
    <mergeCell ref="A2:F2"/>
    <mergeCell ref="A3:F3"/>
    <mergeCell ref="A4:F4"/>
    <mergeCell ref="A5:F5"/>
    <mergeCell ref="A37:J37"/>
    <mergeCell ref="A16:F16"/>
    <mergeCell ref="A20:F20"/>
    <mergeCell ref="A24:F24"/>
    <mergeCell ref="A25:F25"/>
    <mergeCell ref="A26:F26"/>
    <mergeCell ref="A36:J3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K52" sqref="K52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300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x14ac:dyDescent="0.25">
      <c r="A9" s="101" t="s">
        <v>320</v>
      </c>
      <c r="B9" s="101"/>
      <c r="C9" s="101"/>
      <c r="D9" s="101"/>
      <c r="E9" s="101"/>
      <c r="F9" s="101"/>
      <c r="G9" s="89"/>
      <c r="H9" s="29">
        <f>SUM(H11:H11)</f>
        <v>0</v>
      </c>
    </row>
    <row r="10" spans="1:8" x14ac:dyDescent="0.25">
      <c r="A10" s="38"/>
      <c r="B10" s="7" t="s">
        <v>113</v>
      </c>
      <c r="C10" s="6" t="s">
        <v>115</v>
      </c>
      <c r="D10" s="8" t="s">
        <v>37</v>
      </c>
      <c r="E10" s="9">
        <v>8</v>
      </c>
      <c r="F10" s="8" t="s">
        <v>12</v>
      </c>
      <c r="G10" s="28">
        <v>0</v>
      </c>
      <c r="H10" s="28">
        <f t="shared" ref="H10" si="0">E10*G10</f>
        <v>0</v>
      </c>
    </row>
    <row r="11" spans="1:8" x14ac:dyDescent="0.25">
      <c r="A11" s="6"/>
      <c r="B11" s="7" t="s">
        <v>323</v>
      </c>
      <c r="C11" s="6" t="s">
        <v>319</v>
      </c>
      <c r="D11" s="8" t="s">
        <v>37</v>
      </c>
      <c r="E11" s="9">
        <v>386</v>
      </c>
      <c r="F11" s="8" t="s">
        <v>12</v>
      </c>
      <c r="G11" s="28">
        <v>0</v>
      </c>
      <c r="H11" s="28">
        <f>E11*G11</f>
        <v>0</v>
      </c>
    </row>
    <row r="12" spans="1:8" x14ac:dyDescent="0.25">
      <c r="A12" s="101" t="s">
        <v>177</v>
      </c>
      <c r="B12" s="101"/>
      <c r="C12" s="101"/>
      <c r="D12" s="101"/>
      <c r="E12" s="101"/>
      <c r="F12" s="101"/>
      <c r="G12" s="89"/>
      <c r="H12" s="29">
        <f>SUM(H13:H14)</f>
        <v>0</v>
      </c>
    </row>
    <row r="13" spans="1:8" ht="22.5" x14ac:dyDescent="0.25">
      <c r="A13" s="6"/>
      <c r="B13" s="7" t="s">
        <v>325</v>
      </c>
      <c r="C13" s="6" t="s">
        <v>324</v>
      </c>
      <c r="D13" s="77" t="s">
        <v>326</v>
      </c>
      <c r="E13" s="9">
        <v>386</v>
      </c>
      <c r="F13" s="8" t="s">
        <v>12</v>
      </c>
      <c r="G13" s="28">
        <v>0</v>
      </c>
      <c r="H13" s="28">
        <f>E13*G13</f>
        <v>0</v>
      </c>
    </row>
    <row r="14" spans="1:8" ht="22.5" x14ac:dyDescent="0.25">
      <c r="A14" s="6"/>
      <c r="B14" s="7" t="s">
        <v>301</v>
      </c>
      <c r="C14" s="6" t="s">
        <v>64</v>
      </c>
      <c r="D14" s="8" t="s">
        <v>20</v>
      </c>
      <c r="E14" s="9">
        <v>8</v>
      </c>
      <c r="F14" s="8" t="s">
        <v>12</v>
      </c>
      <c r="G14" s="28">
        <v>0</v>
      </c>
      <c r="H14" s="28">
        <f t="shared" ref="H14" si="1">E14*G14</f>
        <v>0</v>
      </c>
    </row>
    <row r="15" spans="1:8" x14ac:dyDescent="0.25">
      <c r="A15" s="101" t="s">
        <v>178</v>
      </c>
      <c r="B15" s="101"/>
      <c r="C15" s="101"/>
      <c r="D15" s="101"/>
      <c r="E15" s="101"/>
      <c r="F15" s="101"/>
      <c r="G15" s="89"/>
      <c r="H15" s="29">
        <f>SUM(H16:H19)</f>
        <v>0</v>
      </c>
    </row>
    <row r="16" spans="1:8" x14ac:dyDescent="0.25">
      <c r="A16" s="6"/>
      <c r="B16" s="7" t="s">
        <v>302</v>
      </c>
      <c r="C16" s="6" t="s">
        <v>73</v>
      </c>
      <c r="D16" s="8"/>
      <c r="E16" s="9">
        <v>3</v>
      </c>
      <c r="F16" s="8" t="s">
        <v>14</v>
      </c>
      <c r="G16" s="28">
        <v>0</v>
      </c>
      <c r="H16" s="28">
        <f>E16*G16</f>
        <v>0</v>
      </c>
    </row>
    <row r="17" spans="1:8" x14ac:dyDescent="0.25">
      <c r="A17" s="6"/>
      <c r="B17" s="7" t="s">
        <v>303</v>
      </c>
      <c r="C17" s="6" t="s">
        <v>167</v>
      </c>
      <c r="D17" s="8"/>
      <c r="E17" s="9">
        <v>8</v>
      </c>
      <c r="F17" s="8" t="s">
        <v>14</v>
      </c>
      <c r="G17" s="28">
        <v>0</v>
      </c>
      <c r="H17" s="28">
        <f t="shared" ref="H17:H19" si="2">E17*G17</f>
        <v>0</v>
      </c>
    </row>
    <row r="18" spans="1:8" x14ac:dyDescent="0.25">
      <c r="A18" s="6"/>
      <c r="B18" s="7" t="s">
        <v>304</v>
      </c>
      <c r="C18" s="6" t="s">
        <v>73</v>
      </c>
      <c r="D18" s="8"/>
      <c r="E18" s="9">
        <v>2</v>
      </c>
      <c r="F18" s="8" t="s">
        <v>14</v>
      </c>
      <c r="G18" s="28">
        <v>0</v>
      </c>
      <c r="H18" s="28">
        <f t="shared" si="2"/>
        <v>0</v>
      </c>
    </row>
    <row r="19" spans="1:8" x14ac:dyDescent="0.25">
      <c r="A19" s="6"/>
      <c r="B19" s="7" t="s">
        <v>305</v>
      </c>
      <c r="C19" s="6" t="s">
        <v>167</v>
      </c>
      <c r="D19" s="8"/>
      <c r="E19" s="9">
        <v>200</v>
      </c>
      <c r="F19" s="8" t="s">
        <v>14</v>
      </c>
      <c r="G19" s="28">
        <v>0</v>
      </c>
      <c r="H19" s="28">
        <f t="shared" si="2"/>
        <v>0</v>
      </c>
    </row>
    <row r="20" spans="1:8" x14ac:dyDescent="0.25">
      <c r="A20" s="101" t="s">
        <v>321</v>
      </c>
      <c r="B20" s="101"/>
      <c r="C20" s="101"/>
      <c r="D20" s="101"/>
      <c r="E20" s="101"/>
      <c r="F20" s="101"/>
      <c r="G20" s="89"/>
      <c r="H20" s="29">
        <f>SUM(H21:H34)</f>
        <v>0</v>
      </c>
    </row>
    <row r="21" spans="1:8" x14ac:dyDescent="0.25">
      <c r="A21" s="6"/>
      <c r="B21" s="7" t="s">
        <v>328</v>
      </c>
      <c r="C21" s="6" t="s">
        <v>106</v>
      </c>
      <c r="D21" s="8" t="s">
        <v>37</v>
      </c>
      <c r="E21" s="9">
        <v>2</v>
      </c>
      <c r="F21" s="8" t="s">
        <v>14</v>
      </c>
      <c r="G21" s="28">
        <v>0</v>
      </c>
      <c r="H21" s="28">
        <f>E21*G21</f>
        <v>0</v>
      </c>
    </row>
    <row r="22" spans="1:8" x14ac:dyDescent="0.25">
      <c r="A22" s="6"/>
      <c r="B22" s="7" t="s">
        <v>306</v>
      </c>
      <c r="C22" s="6" t="s">
        <v>69</v>
      </c>
      <c r="D22" s="8" t="s">
        <v>37</v>
      </c>
      <c r="E22" s="9">
        <v>7</v>
      </c>
      <c r="F22" s="8" t="s">
        <v>14</v>
      </c>
      <c r="G22" s="28">
        <v>0</v>
      </c>
      <c r="H22" s="28">
        <f t="shared" ref="H22" si="3">E22*G22</f>
        <v>0</v>
      </c>
    </row>
    <row r="23" spans="1:8" x14ac:dyDescent="0.25">
      <c r="A23" s="6"/>
      <c r="B23" s="7" t="s">
        <v>307</v>
      </c>
      <c r="C23" s="6" t="s">
        <v>69</v>
      </c>
      <c r="D23" s="8" t="s">
        <v>37</v>
      </c>
      <c r="E23" s="9">
        <v>1</v>
      </c>
      <c r="F23" s="8" t="s">
        <v>14</v>
      </c>
      <c r="G23" s="28">
        <v>0</v>
      </c>
      <c r="H23" s="28">
        <f>E23*G23</f>
        <v>0</v>
      </c>
    </row>
    <row r="24" spans="1:8" x14ac:dyDescent="0.25">
      <c r="A24" s="6"/>
      <c r="B24" s="7" t="s">
        <v>308</v>
      </c>
      <c r="C24" s="6" t="s">
        <v>69</v>
      </c>
      <c r="D24" s="8" t="s">
        <v>37</v>
      </c>
      <c r="E24" s="9">
        <v>1</v>
      </c>
      <c r="F24" s="8" t="s">
        <v>14</v>
      </c>
      <c r="G24" s="28">
        <v>0</v>
      </c>
      <c r="H24" s="28">
        <f t="shared" ref="H24:H25" si="4">E24*G24</f>
        <v>0</v>
      </c>
    </row>
    <row r="25" spans="1:8" x14ac:dyDescent="0.25">
      <c r="A25" s="6"/>
      <c r="B25" s="7" t="s">
        <v>331</v>
      </c>
      <c r="C25" s="6" t="s">
        <v>106</v>
      </c>
      <c r="D25" s="8" t="s">
        <v>37</v>
      </c>
      <c r="E25" s="9">
        <v>1</v>
      </c>
      <c r="F25" s="8" t="s">
        <v>14</v>
      </c>
      <c r="G25" s="28">
        <v>0</v>
      </c>
      <c r="H25" s="28">
        <f t="shared" si="4"/>
        <v>0</v>
      </c>
    </row>
    <row r="26" spans="1:8" x14ac:dyDescent="0.25">
      <c r="A26" s="6"/>
      <c r="B26" s="7" t="s">
        <v>332</v>
      </c>
      <c r="C26" s="6" t="s">
        <v>106</v>
      </c>
      <c r="D26" s="8" t="s">
        <v>37</v>
      </c>
      <c r="E26" s="9">
        <v>1</v>
      </c>
      <c r="F26" s="8" t="s">
        <v>14</v>
      </c>
      <c r="G26" s="28">
        <v>0</v>
      </c>
      <c r="H26" s="28">
        <f t="shared" ref="H26" si="5">E26*G26</f>
        <v>0</v>
      </c>
    </row>
    <row r="27" spans="1:8" x14ac:dyDescent="0.25">
      <c r="A27" s="6"/>
      <c r="B27" s="7" t="s">
        <v>309</v>
      </c>
      <c r="C27" s="6" t="s">
        <v>310</v>
      </c>
      <c r="D27" s="8" t="s">
        <v>37</v>
      </c>
      <c r="E27" s="9">
        <v>4</v>
      </c>
      <c r="F27" s="8" t="s">
        <v>14</v>
      </c>
      <c r="G27" s="28">
        <v>0</v>
      </c>
      <c r="H27" s="28">
        <f>E27*G27</f>
        <v>0</v>
      </c>
    </row>
    <row r="28" spans="1:8" x14ac:dyDescent="0.25">
      <c r="A28" s="6"/>
      <c r="B28" s="7" t="s">
        <v>49</v>
      </c>
      <c r="C28" s="6" t="s">
        <v>310</v>
      </c>
      <c r="D28" s="8" t="s">
        <v>37</v>
      </c>
      <c r="E28" s="9">
        <v>5</v>
      </c>
      <c r="F28" s="8" t="s">
        <v>14</v>
      </c>
      <c r="G28" s="28">
        <v>0</v>
      </c>
      <c r="H28" s="28">
        <f>E28*G28</f>
        <v>0</v>
      </c>
    </row>
    <row r="29" spans="1:8" x14ac:dyDescent="0.25">
      <c r="A29" s="6"/>
      <c r="B29" s="7" t="s">
        <v>46</v>
      </c>
      <c r="C29" s="6" t="s">
        <v>310</v>
      </c>
      <c r="D29" s="8" t="s">
        <v>37</v>
      </c>
      <c r="E29" s="9">
        <v>3</v>
      </c>
      <c r="F29" s="8" t="s">
        <v>14</v>
      </c>
      <c r="G29" s="28">
        <v>0</v>
      </c>
      <c r="H29" s="28">
        <f t="shared" ref="H29:H30" si="6">E29*G29</f>
        <v>0</v>
      </c>
    </row>
    <row r="30" spans="1:8" x14ac:dyDescent="0.25">
      <c r="A30" s="6"/>
      <c r="B30" s="7" t="s">
        <v>311</v>
      </c>
      <c r="C30" s="6" t="s">
        <v>310</v>
      </c>
      <c r="D30" s="8" t="s">
        <v>37</v>
      </c>
      <c r="E30" s="9">
        <v>2</v>
      </c>
      <c r="F30" s="8" t="s">
        <v>14</v>
      </c>
      <c r="G30" s="28">
        <v>0</v>
      </c>
      <c r="H30" s="28">
        <f t="shared" si="6"/>
        <v>0</v>
      </c>
    </row>
    <row r="31" spans="1:8" x14ac:dyDescent="0.25">
      <c r="A31" s="6"/>
      <c r="B31" s="7" t="s">
        <v>327</v>
      </c>
      <c r="C31" s="6" t="s">
        <v>106</v>
      </c>
      <c r="D31" s="8" t="s">
        <v>37</v>
      </c>
      <c r="E31" s="9">
        <v>1</v>
      </c>
      <c r="F31" s="8" t="s">
        <v>14</v>
      </c>
      <c r="G31" s="28">
        <v>0</v>
      </c>
      <c r="H31" s="28">
        <f t="shared" ref="H31:H34" si="7">E31*G31</f>
        <v>0</v>
      </c>
    </row>
    <row r="32" spans="1:8" x14ac:dyDescent="0.25">
      <c r="A32" s="6"/>
      <c r="B32" s="2" t="s">
        <v>87</v>
      </c>
      <c r="C32" s="6" t="s">
        <v>45</v>
      </c>
      <c r="D32" s="3" t="s">
        <v>86</v>
      </c>
      <c r="E32" s="5">
        <v>25</v>
      </c>
      <c r="F32" s="3" t="s">
        <v>12</v>
      </c>
      <c r="G32" s="28">
        <v>0</v>
      </c>
      <c r="H32" s="28">
        <f t="shared" si="7"/>
        <v>0</v>
      </c>
    </row>
    <row r="33" spans="1:8" x14ac:dyDescent="0.25">
      <c r="A33" s="6"/>
      <c r="B33" s="2" t="s">
        <v>105</v>
      </c>
      <c r="C33" s="6" t="s">
        <v>45</v>
      </c>
      <c r="D33" s="3" t="s">
        <v>86</v>
      </c>
      <c r="E33" s="5">
        <v>2</v>
      </c>
      <c r="F33" s="3" t="s">
        <v>14</v>
      </c>
      <c r="G33" s="28">
        <v>0</v>
      </c>
      <c r="H33" s="28">
        <f t="shared" si="7"/>
        <v>0</v>
      </c>
    </row>
    <row r="34" spans="1:8" x14ac:dyDescent="0.25">
      <c r="A34" s="6"/>
      <c r="B34" s="2" t="s">
        <v>110</v>
      </c>
      <c r="C34" s="6" t="s">
        <v>45</v>
      </c>
      <c r="D34" s="3" t="s">
        <v>86</v>
      </c>
      <c r="E34" s="5">
        <v>1</v>
      </c>
      <c r="F34" s="3" t="s">
        <v>14</v>
      </c>
      <c r="G34" s="28">
        <v>0</v>
      </c>
      <c r="H34" s="28">
        <f t="shared" si="7"/>
        <v>0</v>
      </c>
    </row>
    <row r="35" spans="1:8" x14ac:dyDescent="0.25">
      <c r="A35" s="101" t="s">
        <v>322</v>
      </c>
      <c r="B35" s="101"/>
      <c r="C35" s="101"/>
      <c r="D35" s="101"/>
      <c r="E35" s="101"/>
      <c r="F35" s="101"/>
      <c r="G35" s="89"/>
      <c r="H35" s="29">
        <f>SUM(H36:H45)</f>
        <v>0</v>
      </c>
    </row>
    <row r="36" spans="1:8" x14ac:dyDescent="0.25">
      <c r="A36" s="6"/>
      <c r="B36" s="7" t="s">
        <v>329</v>
      </c>
      <c r="C36" s="6" t="s">
        <v>330</v>
      </c>
      <c r="D36" s="8" t="s">
        <v>109</v>
      </c>
      <c r="E36" s="9">
        <v>1</v>
      </c>
      <c r="F36" s="8" t="s">
        <v>14</v>
      </c>
      <c r="G36" s="28">
        <v>0</v>
      </c>
      <c r="H36" s="28">
        <f>E36*G36</f>
        <v>0</v>
      </c>
    </row>
    <row r="37" spans="1:8" x14ac:dyDescent="0.25">
      <c r="A37" s="6"/>
      <c r="B37" s="7" t="s">
        <v>333</v>
      </c>
      <c r="C37" s="6"/>
      <c r="D37" s="8"/>
      <c r="E37" s="9">
        <v>1</v>
      </c>
      <c r="F37" s="8" t="s">
        <v>14</v>
      </c>
      <c r="G37" s="28">
        <v>0</v>
      </c>
      <c r="H37" s="28">
        <f t="shared" ref="H37:H45" si="8">E37*G37</f>
        <v>0</v>
      </c>
    </row>
    <row r="38" spans="1:8" x14ac:dyDescent="0.25">
      <c r="A38" s="6"/>
      <c r="B38" s="7" t="s">
        <v>334</v>
      </c>
      <c r="C38" s="6"/>
      <c r="D38" s="8"/>
      <c r="E38" s="9">
        <v>1</v>
      </c>
      <c r="F38" s="8" t="s">
        <v>14</v>
      </c>
      <c r="G38" s="28">
        <v>0</v>
      </c>
      <c r="H38" s="28">
        <f t="shared" si="8"/>
        <v>0</v>
      </c>
    </row>
    <row r="39" spans="1:8" ht="22.5" x14ac:dyDescent="0.25">
      <c r="A39" s="6"/>
      <c r="B39" s="7" t="s">
        <v>335</v>
      </c>
      <c r="C39" s="6" t="s">
        <v>336</v>
      </c>
      <c r="D39" s="8" t="s">
        <v>34</v>
      </c>
      <c r="E39" s="9">
        <v>1</v>
      </c>
      <c r="F39" s="8" t="s">
        <v>14</v>
      </c>
      <c r="G39" s="28">
        <v>0</v>
      </c>
      <c r="H39" s="28">
        <f t="shared" si="8"/>
        <v>0</v>
      </c>
    </row>
    <row r="40" spans="1:8" ht="22.5" x14ac:dyDescent="0.25">
      <c r="A40" s="6"/>
      <c r="B40" s="7" t="s">
        <v>312</v>
      </c>
      <c r="C40" s="6" t="s">
        <v>313</v>
      </c>
      <c r="D40" s="8" t="s">
        <v>314</v>
      </c>
      <c r="E40" s="9">
        <v>1</v>
      </c>
      <c r="F40" s="8" t="s">
        <v>14</v>
      </c>
      <c r="G40" s="28">
        <v>0</v>
      </c>
      <c r="H40" s="28">
        <f t="shared" si="8"/>
        <v>0</v>
      </c>
    </row>
    <row r="41" spans="1:8" x14ac:dyDescent="0.25">
      <c r="A41" s="6"/>
      <c r="B41" s="7" t="s">
        <v>315</v>
      </c>
      <c r="C41" s="6" t="s">
        <v>313</v>
      </c>
      <c r="D41" s="8" t="s">
        <v>314</v>
      </c>
      <c r="E41" s="9">
        <v>6</v>
      </c>
      <c r="F41" s="8" t="s">
        <v>14</v>
      </c>
      <c r="G41" s="28">
        <v>0</v>
      </c>
      <c r="H41" s="28">
        <f t="shared" si="8"/>
        <v>0</v>
      </c>
    </row>
    <row r="42" spans="1:8" x14ac:dyDescent="0.25">
      <c r="A42" s="6"/>
      <c r="B42" s="7" t="s">
        <v>316</v>
      </c>
      <c r="C42" s="6"/>
      <c r="D42" s="8"/>
      <c r="E42" s="9">
        <v>1</v>
      </c>
      <c r="F42" s="8" t="s">
        <v>14</v>
      </c>
      <c r="G42" s="28">
        <v>0</v>
      </c>
      <c r="H42" s="28">
        <f t="shared" si="8"/>
        <v>0</v>
      </c>
    </row>
    <row r="43" spans="1:8" x14ac:dyDescent="0.25">
      <c r="A43" s="6"/>
      <c r="B43" s="7" t="s">
        <v>317</v>
      </c>
      <c r="C43" s="6"/>
      <c r="D43" s="8"/>
      <c r="E43" s="9">
        <v>1</v>
      </c>
      <c r="F43" s="8" t="s">
        <v>14</v>
      </c>
      <c r="G43" s="28">
        <v>0</v>
      </c>
      <c r="H43" s="28">
        <f t="shared" si="8"/>
        <v>0</v>
      </c>
    </row>
    <row r="44" spans="1:8" x14ac:dyDescent="0.25">
      <c r="A44" s="6"/>
      <c r="B44" s="7" t="s">
        <v>318</v>
      </c>
      <c r="C44" s="6"/>
      <c r="D44" s="8"/>
      <c r="E44" s="9">
        <v>1</v>
      </c>
      <c r="F44" s="8" t="s">
        <v>14</v>
      </c>
      <c r="G44" s="28">
        <v>0</v>
      </c>
      <c r="H44" s="28">
        <f t="shared" si="8"/>
        <v>0</v>
      </c>
    </row>
    <row r="45" spans="1:8" ht="22.5" x14ac:dyDescent="0.25">
      <c r="A45" s="6"/>
      <c r="B45" s="7" t="s">
        <v>337</v>
      </c>
      <c r="C45" s="6" t="s">
        <v>345</v>
      </c>
      <c r="D45" s="8" t="s">
        <v>338</v>
      </c>
      <c r="E45" s="9">
        <v>1</v>
      </c>
      <c r="F45" s="8" t="s">
        <v>14</v>
      </c>
      <c r="G45" s="28">
        <v>0</v>
      </c>
      <c r="H45" s="28">
        <f t="shared" si="8"/>
        <v>0</v>
      </c>
    </row>
    <row r="46" spans="1:8" x14ac:dyDescent="0.25">
      <c r="A46" s="101" t="s">
        <v>21</v>
      </c>
      <c r="B46" s="101"/>
      <c r="C46" s="101"/>
      <c r="D46" s="101"/>
      <c r="E46" s="101"/>
      <c r="F46" s="101"/>
      <c r="G46" s="89"/>
      <c r="H46" s="29">
        <f>SUM(H47:H55)</f>
        <v>0</v>
      </c>
    </row>
    <row r="47" spans="1:8" x14ac:dyDescent="0.25">
      <c r="A47" s="6"/>
      <c r="B47" s="7" t="s">
        <v>339</v>
      </c>
      <c r="C47" s="6"/>
      <c r="D47" s="8"/>
      <c r="E47" s="9">
        <v>2</v>
      </c>
      <c r="F47" s="8" t="s">
        <v>14</v>
      </c>
      <c r="G47" s="28">
        <v>0</v>
      </c>
      <c r="H47" s="28">
        <f>E47*G47</f>
        <v>0</v>
      </c>
    </row>
    <row r="48" spans="1:8" x14ac:dyDescent="0.25">
      <c r="A48" s="6"/>
      <c r="B48" s="7" t="s">
        <v>340</v>
      </c>
      <c r="C48" s="6"/>
      <c r="D48" s="8"/>
      <c r="E48" s="9">
        <v>1</v>
      </c>
      <c r="F48" s="8" t="s">
        <v>14</v>
      </c>
      <c r="G48" s="28">
        <v>0</v>
      </c>
      <c r="H48" s="28">
        <f>E48*G48</f>
        <v>0</v>
      </c>
    </row>
    <row r="49" spans="1:8" x14ac:dyDescent="0.25">
      <c r="A49" s="6"/>
      <c r="B49" s="7" t="s">
        <v>341</v>
      </c>
      <c r="C49" s="6"/>
      <c r="D49" s="8"/>
      <c r="E49" s="9">
        <v>2</v>
      </c>
      <c r="F49" s="8" t="s">
        <v>14</v>
      </c>
      <c r="G49" s="28">
        <v>0</v>
      </c>
      <c r="H49" s="28">
        <f>E49*G49</f>
        <v>0</v>
      </c>
    </row>
    <row r="50" spans="1:8" ht="22.5" x14ac:dyDescent="0.25">
      <c r="A50" s="6"/>
      <c r="B50" s="7" t="s">
        <v>342</v>
      </c>
      <c r="C50" s="6"/>
      <c r="D50" s="8"/>
      <c r="E50" s="9">
        <v>5</v>
      </c>
      <c r="F50" s="8" t="s">
        <v>14</v>
      </c>
      <c r="G50" s="28">
        <v>0</v>
      </c>
      <c r="H50" s="28">
        <f t="shared" ref="H50:H53" si="9">E50*G50</f>
        <v>0</v>
      </c>
    </row>
    <row r="51" spans="1:8" x14ac:dyDescent="0.25">
      <c r="A51" s="6"/>
      <c r="B51" s="7" t="s">
        <v>343</v>
      </c>
      <c r="C51" s="6"/>
      <c r="D51" s="8"/>
      <c r="E51" s="9">
        <v>386</v>
      </c>
      <c r="F51" s="8" t="s">
        <v>12</v>
      </c>
      <c r="G51" s="28">
        <v>0</v>
      </c>
      <c r="H51" s="28">
        <f t="shared" si="9"/>
        <v>0</v>
      </c>
    </row>
    <row r="52" spans="1:8" x14ac:dyDescent="0.25">
      <c r="A52" s="6"/>
      <c r="B52" s="7" t="s">
        <v>344</v>
      </c>
      <c r="C52" s="6"/>
      <c r="D52" s="8"/>
      <c r="E52" s="9">
        <v>386</v>
      </c>
      <c r="F52" s="8" t="s">
        <v>12</v>
      </c>
      <c r="G52" s="28">
        <v>0</v>
      </c>
      <c r="H52" s="28">
        <f t="shared" si="9"/>
        <v>0</v>
      </c>
    </row>
    <row r="53" spans="1:8" x14ac:dyDescent="0.25">
      <c r="A53" s="6"/>
      <c r="B53" s="7" t="s">
        <v>347</v>
      </c>
      <c r="C53" s="6"/>
      <c r="D53" s="8"/>
      <c r="E53" s="9">
        <v>3</v>
      </c>
      <c r="F53" s="8" t="s">
        <v>14</v>
      </c>
      <c r="G53" s="28">
        <v>0</v>
      </c>
      <c r="H53" s="28">
        <f t="shared" si="9"/>
        <v>0</v>
      </c>
    </row>
    <row r="54" spans="1:8" ht="22.5" x14ac:dyDescent="0.25">
      <c r="A54" s="6"/>
      <c r="B54" s="7" t="s">
        <v>348</v>
      </c>
      <c r="C54" s="6"/>
      <c r="D54" s="8"/>
      <c r="E54" s="9">
        <v>5</v>
      </c>
      <c r="F54" s="8" t="s">
        <v>14</v>
      </c>
      <c r="G54" s="28">
        <v>0</v>
      </c>
      <c r="H54" s="28">
        <f t="shared" ref="H54:H55" si="10">E54*G54</f>
        <v>0</v>
      </c>
    </row>
    <row r="55" spans="1:8" x14ac:dyDescent="0.25">
      <c r="A55" s="6"/>
      <c r="B55" s="7" t="s">
        <v>346</v>
      </c>
      <c r="C55" s="6"/>
      <c r="D55" s="8"/>
      <c r="E55" s="9">
        <v>4</v>
      </c>
      <c r="F55" s="8" t="s">
        <v>14</v>
      </c>
      <c r="G55" s="28">
        <v>0</v>
      </c>
      <c r="H55" s="28">
        <f t="shared" si="10"/>
        <v>0</v>
      </c>
    </row>
    <row r="56" spans="1:8" x14ac:dyDescent="0.25">
      <c r="A56" s="89"/>
      <c r="B56" s="74"/>
      <c r="C56" s="89"/>
      <c r="D56" s="89"/>
      <c r="E56" s="89"/>
      <c r="F56" s="89"/>
      <c r="G56" s="89"/>
      <c r="H56" s="89"/>
    </row>
    <row r="57" spans="1:8" x14ac:dyDescent="0.25">
      <c r="A57" s="89"/>
      <c r="B57" s="74"/>
      <c r="C57" s="89"/>
      <c r="D57" s="89"/>
      <c r="E57" s="89"/>
      <c r="F57" s="89"/>
      <c r="G57" s="89"/>
      <c r="H57" s="89"/>
    </row>
    <row r="58" spans="1:8" x14ac:dyDescent="0.25">
      <c r="A58" s="89"/>
      <c r="B58" s="74"/>
      <c r="C58" s="89"/>
      <c r="D58" s="89"/>
      <c r="E58" s="89"/>
      <c r="F58" s="89"/>
      <c r="G58" s="89"/>
      <c r="H58" s="89"/>
    </row>
    <row r="59" spans="1:8" s="4" customFormat="1" x14ac:dyDescent="0.25">
      <c r="A59" s="94" t="s">
        <v>85</v>
      </c>
      <c r="B59" s="94"/>
      <c r="C59" s="94"/>
      <c r="D59" s="94"/>
      <c r="E59" s="94"/>
      <c r="F59" s="94"/>
    </row>
    <row r="60" spans="1:8" s="4" customFormat="1" x14ac:dyDescent="0.25">
      <c r="A60" s="98" t="s">
        <v>22</v>
      </c>
      <c r="B60" s="98"/>
      <c r="C60" s="98"/>
      <c r="D60" s="98"/>
      <c r="E60" s="98"/>
      <c r="F60" s="98"/>
    </row>
    <row r="61" spans="1:8" s="4" customFormat="1" x14ac:dyDescent="0.25">
      <c r="A61" s="95" t="s">
        <v>23</v>
      </c>
      <c r="B61" s="95"/>
      <c r="C61" s="95"/>
      <c r="D61" s="95"/>
      <c r="E61" s="95"/>
      <c r="F61" s="95"/>
    </row>
    <row r="62" spans="1:8" s="4" customFormat="1" x14ac:dyDescent="0.25">
      <c r="A62" s="36"/>
      <c r="B62" s="36"/>
      <c r="C62" s="36"/>
      <c r="D62" s="36"/>
      <c r="E62" s="36"/>
      <c r="F62" s="36"/>
    </row>
    <row r="63" spans="1:8" s="4" customFormat="1" ht="15.75" x14ac:dyDescent="0.25">
      <c r="A63" s="36"/>
      <c r="B63" s="36"/>
      <c r="C63" s="36"/>
      <c r="D63" s="33" t="s">
        <v>129</v>
      </c>
      <c r="E63" s="36"/>
      <c r="F63" s="36"/>
      <c r="H63" s="32">
        <f>H9+H12+H15+H20+H35+H46</f>
        <v>0</v>
      </c>
    </row>
    <row r="65" spans="1:10" x14ac:dyDescent="0.25">
      <c r="A65" s="25" t="s">
        <v>119</v>
      </c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5">
      <c r="A66" s="27" t="s">
        <v>120</v>
      </c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27" t="s">
        <v>121</v>
      </c>
      <c r="B67" s="26"/>
      <c r="C67" s="26"/>
      <c r="D67" s="26"/>
      <c r="E67" s="26"/>
      <c r="F67" s="26"/>
      <c r="G67" s="26"/>
      <c r="H67" s="26"/>
      <c r="I67" s="26"/>
      <c r="J67" s="26"/>
    </row>
    <row r="68" spans="1:10" x14ac:dyDescent="0.25">
      <c r="A68" s="27" t="s">
        <v>122</v>
      </c>
      <c r="B68" s="26"/>
      <c r="C68" s="26"/>
      <c r="D68" s="26"/>
      <c r="E68" s="26"/>
      <c r="F68" s="26"/>
      <c r="G68" s="26"/>
      <c r="H68" s="26"/>
      <c r="I68" s="26"/>
      <c r="J68" s="26"/>
    </row>
    <row r="69" spans="1:10" x14ac:dyDescent="0.25">
      <c r="A69" s="27" t="s">
        <v>123</v>
      </c>
      <c r="B69" s="26"/>
      <c r="C69" s="26"/>
      <c r="D69" s="26"/>
      <c r="E69" s="26"/>
      <c r="F69" s="26"/>
      <c r="G69" s="26"/>
      <c r="H69" s="26"/>
      <c r="I69" s="26"/>
      <c r="J69" s="26"/>
    </row>
    <row r="70" spans="1:10" x14ac:dyDescent="0.25">
      <c r="A70" s="27" t="s">
        <v>124</v>
      </c>
      <c r="B70" s="26"/>
      <c r="C70" s="26"/>
      <c r="D70" s="26"/>
      <c r="E70" s="26"/>
      <c r="F70" s="26"/>
      <c r="G70" s="26"/>
      <c r="H70" s="26"/>
      <c r="I70" s="26"/>
      <c r="J70" s="26"/>
    </row>
    <row r="71" spans="1:10" x14ac:dyDescent="0.25">
      <c r="A71" s="96" t="s">
        <v>125</v>
      </c>
      <c r="B71" s="97"/>
      <c r="C71" s="97"/>
      <c r="D71" s="97"/>
      <c r="E71" s="97"/>
      <c r="F71" s="97"/>
      <c r="G71" s="97"/>
      <c r="H71" s="97"/>
      <c r="I71" s="97"/>
      <c r="J71" s="97"/>
    </row>
    <row r="72" spans="1:10" x14ac:dyDescent="0.25">
      <c r="A72" s="96" t="s">
        <v>126</v>
      </c>
      <c r="B72" s="97"/>
      <c r="C72" s="97"/>
      <c r="D72" s="97"/>
      <c r="E72" s="97"/>
      <c r="F72" s="97"/>
      <c r="G72" s="97"/>
      <c r="H72" s="97"/>
      <c r="I72" s="97"/>
      <c r="J72" s="97"/>
    </row>
  </sheetData>
  <mergeCells count="16">
    <mergeCell ref="A1:F1"/>
    <mergeCell ref="A2:F2"/>
    <mergeCell ref="A3:F3"/>
    <mergeCell ref="A4:F4"/>
    <mergeCell ref="A5:F5"/>
    <mergeCell ref="A61:F61"/>
    <mergeCell ref="A71:J71"/>
    <mergeCell ref="A72:J72"/>
    <mergeCell ref="A9:F9"/>
    <mergeCell ref="A12:F12"/>
    <mergeCell ref="A15:F15"/>
    <mergeCell ref="A20:F20"/>
    <mergeCell ref="A59:F59"/>
    <mergeCell ref="A60:F60"/>
    <mergeCell ref="A35:F35"/>
    <mergeCell ref="A46:F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I65" sqref="I65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349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30">
        <f>SUM(H10:H16)</f>
        <v>0</v>
      </c>
    </row>
    <row r="10" spans="1:8" s="4" customFormat="1" x14ac:dyDescent="0.25">
      <c r="A10" s="2"/>
      <c r="B10" s="2" t="s">
        <v>90</v>
      </c>
      <c r="C10" s="2" t="s">
        <v>13</v>
      </c>
      <c r="D10" s="3" t="s">
        <v>11</v>
      </c>
      <c r="E10" s="5">
        <v>15</v>
      </c>
      <c r="F10" s="3" t="s">
        <v>12</v>
      </c>
      <c r="G10" s="28">
        <v>0</v>
      </c>
      <c r="H10" s="28">
        <f t="shared" ref="H10:H16" si="0">E10*G10</f>
        <v>0</v>
      </c>
    </row>
    <row r="11" spans="1:8" s="4" customFormat="1" x14ac:dyDescent="0.25">
      <c r="A11" s="2"/>
      <c r="B11" s="2" t="s">
        <v>217</v>
      </c>
      <c r="C11" s="2" t="s">
        <v>219</v>
      </c>
      <c r="D11" s="3" t="s">
        <v>17</v>
      </c>
      <c r="E11" s="9">
        <v>1</v>
      </c>
      <c r="F11" s="8" t="s">
        <v>14</v>
      </c>
      <c r="G11" s="28">
        <v>0</v>
      </c>
      <c r="H11" s="28">
        <f t="shared" si="0"/>
        <v>0</v>
      </c>
    </row>
    <row r="12" spans="1:8" s="4" customFormat="1" x14ac:dyDescent="0.25">
      <c r="A12" s="2"/>
      <c r="B12" s="2" t="s">
        <v>92</v>
      </c>
      <c r="C12" s="2" t="s">
        <v>94</v>
      </c>
      <c r="D12" s="3" t="s">
        <v>11</v>
      </c>
      <c r="E12" s="5">
        <v>9</v>
      </c>
      <c r="F12" s="3" t="s">
        <v>12</v>
      </c>
      <c r="G12" s="28">
        <v>0</v>
      </c>
      <c r="H12" s="28">
        <f t="shared" si="0"/>
        <v>0</v>
      </c>
    </row>
    <row r="13" spans="1:8" s="4" customFormat="1" x14ac:dyDescent="0.25">
      <c r="A13" s="2"/>
      <c r="B13" s="2" t="s">
        <v>350</v>
      </c>
      <c r="C13" s="2" t="s">
        <v>253</v>
      </c>
      <c r="D13" s="3" t="s">
        <v>17</v>
      </c>
      <c r="E13" s="5">
        <v>1</v>
      </c>
      <c r="F13" s="3" t="s">
        <v>14</v>
      </c>
      <c r="G13" s="28">
        <v>0</v>
      </c>
      <c r="H13" s="28">
        <f t="shared" si="0"/>
        <v>0</v>
      </c>
    </row>
    <row r="14" spans="1:8" s="4" customFormat="1" x14ac:dyDescent="0.25">
      <c r="A14" s="2"/>
      <c r="B14" s="2" t="s">
        <v>209</v>
      </c>
      <c r="C14" s="2" t="s">
        <v>210</v>
      </c>
      <c r="D14" s="3" t="s">
        <v>95</v>
      </c>
      <c r="E14" s="5">
        <v>19</v>
      </c>
      <c r="F14" s="3" t="s">
        <v>12</v>
      </c>
      <c r="G14" s="28">
        <v>0</v>
      </c>
      <c r="H14" s="28">
        <f t="shared" si="0"/>
        <v>0</v>
      </c>
    </row>
    <row r="15" spans="1:8" s="4" customFormat="1" ht="22.5" x14ac:dyDescent="0.25">
      <c r="A15" s="2"/>
      <c r="B15" s="10" t="s">
        <v>262</v>
      </c>
      <c r="C15" s="11" t="s">
        <v>264</v>
      </c>
      <c r="D15" s="12" t="s">
        <v>20</v>
      </c>
      <c r="E15" s="13">
        <v>12</v>
      </c>
      <c r="F15" s="12" t="s">
        <v>12</v>
      </c>
      <c r="G15" s="28">
        <v>0</v>
      </c>
      <c r="H15" s="28">
        <f t="shared" si="0"/>
        <v>0</v>
      </c>
    </row>
    <row r="16" spans="1:8" s="4" customFormat="1" x14ac:dyDescent="0.25">
      <c r="A16" s="2"/>
      <c r="B16" s="2" t="s">
        <v>15</v>
      </c>
      <c r="C16" s="2"/>
      <c r="D16" s="3"/>
      <c r="E16" s="5">
        <v>1</v>
      </c>
      <c r="F16" s="3" t="s">
        <v>16</v>
      </c>
      <c r="G16" s="28">
        <v>0</v>
      </c>
      <c r="H16" s="28">
        <f t="shared" si="0"/>
        <v>0</v>
      </c>
    </row>
    <row r="17" spans="1:8" s="4" customFormat="1" x14ac:dyDescent="0.25">
      <c r="A17" s="101" t="s">
        <v>173</v>
      </c>
      <c r="B17" s="101"/>
      <c r="C17" s="101"/>
      <c r="D17" s="101"/>
      <c r="E17" s="101"/>
      <c r="F17" s="101"/>
      <c r="H17" s="30">
        <f>SUM(H18:H22)</f>
        <v>0</v>
      </c>
    </row>
    <row r="18" spans="1:8" s="4" customFormat="1" ht="15" customHeight="1" x14ac:dyDescent="0.25">
      <c r="A18" s="6"/>
      <c r="B18" s="7" t="s">
        <v>25</v>
      </c>
      <c r="C18" s="6" t="s">
        <v>26</v>
      </c>
      <c r="D18" s="8"/>
      <c r="E18" s="9">
        <v>16</v>
      </c>
      <c r="F18" s="8" t="s">
        <v>14</v>
      </c>
      <c r="G18" s="28">
        <v>0</v>
      </c>
      <c r="H18" s="28">
        <f t="shared" ref="H18:H22" si="1">E18*G18</f>
        <v>0</v>
      </c>
    </row>
    <row r="19" spans="1:8" s="4" customFormat="1" ht="15" customHeight="1" x14ac:dyDescent="0.25">
      <c r="A19" s="6"/>
      <c r="B19" s="7" t="s">
        <v>212</v>
      </c>
      <c r="C19" s="6" t="s">
        <v>211</v>
      </c>
      <c r="D19" s="8"/>
      <c r="E19" s="9">
        <v>4</v>
      </c>
      <c r="F19" s="8" t="s">
        <v>14</v>
      </c>
      <c r="G19" s="28">
        <v>0</v>
      </c>
      <c r="H19" s="28">
        <f t="shared" si="1"/>
        <v>0</v>
      </c>
    </row>
    <row r="20" spans="1:8" s="4" customFormat="1" ht="15" customHeight="1" x14ac:dyDescent="0.25">
      <c r="A20" s="6"/>
      <c r="B20" s="7" t="s">
        <v>215</v>
      </c>
      <c r="C20" s="6" t="s">
        <v>211</v>
      </c>
      <c r="D20" s="8"/>
      <c r="E20" s="9">
        <v>5</v>
      </c>
      <c r="F20" s="8" t="s">
        <v>14</v>
      </c>
      <c r="G20" s="28">
        <v>0</v>
      </c>
      <c r="H20" s="28">
        <f t="shared" si="1"/>
        <v>0</v>
      </c>
    </row>
    <row r="21" spans="1:8" s="4" customFormat="1" ht="15" customHeight="1" x14ac:dyDescent="0.25">
      <c r="A21" s="6"/>
      <c r="B21" s="7" t="s">
        <v>216</v>
      </c>
      <c r="C21" s="6" t="s">
        <v>211</v>
      </c>
      <c r="D21" s="8"/>
      <c r="E21" s="9">
        <v>4</v>
      </c>
      <c r="F21" s="8" t="s">
        <v>14</v>
      </c>
      <c r="G21" s="28">
        <v>0</v>
      </c>
      <c r="H21" s="28">
        <f t="shared" si="1"/>
        <v>0</v>
      </c>
    </row>
    <row r="22" spans="1:8" s="4" customFormat="1" ht="15" customHeight="1" x14ac:dyDescent="0.25">
      <c r="A22" s="6"/>
      <c r="B22" s="7" t="s">
        <v>96</v>
      </c>
      <c r="C22" s="6" t="s">
        <v>24</v>
      </c>
      <c r="D22" s="8"/>
      <c r="E22" s="9">
        <v>6</v>
      </c>
      <c r="F22" s="8" t="s">
        <v>14</v>
      </c>
      <c r="G22" s="28">
        <v>0</v>
      </c>
      <c r="H22" s="28">
        <f t="shared" si="1"/>
        <v>0</v>
      </c>
    </row>
    <row r="23" spans="1:8" s="4" customFormat="1" ht="15" customHeight="1" x14ac:dyDescent="0.25">
      <c r="A23" s="94" t="s">
        <v>295</v>
      </c>
      <c r="B23" s="94"/>
      <c r="C23" s="94"/>
      <c r="D23" s="94"/>
      <c r="E23" s="94"/>
      <c r="F23" s="94"/>
      <c r="H23" s="30">
        <f>SUM(H24:H31)</f>
        <v>0</v>
      </c>
    </row>
    <row r="24" spans="1:8" s="4" customFormat="1" ht="15" customHeight="1" x14ac:dyDescent="0.25">
      <c r="A24" s="2"/>
      <c r="B24" s="2" t="s">
        <v>185</v>
      </c>
      <c r="C24" s="2"/>
      <c r="D24" s="3"/>
      <c r="E24" s="5">
        <v>43</v>
      </c>
      <c r="F24" s="3" t="s">
        <v>12</v>
      </c>
      <c r="G24" s="28">
        <v>0</v>
      </c>
      <c r="H24" s="28">
        <f>E24*G24</f>
        <v>0</v>
      </c>
    </row>
    <row r="25" spans="1:8" s="4" customFormat="1" ht="15" customHeight="1" x14ac:dyDescent="0.25">
      <c r="A25" s="2"/>
      <c r="B25" s="2" t="s">
        <v>244</v>
      </c>
      <c r="C25" s="2"/>
      <c r="D25" s="3"/>
      <c r="E25" s="5">
        <v>1</v>
      </c>
      <c r="F25" s="3" t="s">
        <v>14</v>
      </c>
      <c r="G25" s="28">
        <v>0</v>
      </c>
      <c r="H25" s="28">
        <f t="shared" ref="H25:H31" si="2">E25*G25</f>
        <v>0</v>
      </c>
    </row>
    <row r="26" spans="1:8" s="4" customFormat="1" x14ac:dyDescent="0.25">
      <c r="A26" s="2"/>
      <c r="B26" s="2" t="s">
        <v>220</v>
      </c>
      <c r="C26" s="2"/>
      <c r="D26" s="3"/>
      <c r="E26" s="5">
        <v>1</v>
      </c>
      <c r="F26" s="3" t="s">
        <v>14</v>
      </c>
      <c r="G26" s="28">
        <v>0</v>
      </c>
      <c r="H26" s="28">
        <f t="shared" si="2"/>
        <v>0</v>
      </c>
    </row>
    <row r="27" spans="1:8" s="4" customFormat="1" x14ac:dyDescent="0.25">
      <c r="A27" s="2"/>
      <c r="B27" s="39" t="s">
        <v>222</v>
      </c>
      <c r="C27" s="39"/>
      <c r="D27" s="40"/>
      <c r="E27" s="41">
        <v>1</v>
      </c>
      <c r="F27" s="40" t="s">
        <v>14</v>
      </c>
      <c r="G27" s="42">
        <v>0</v>
      </c>
      <c r="H27" s="42">
        <f t="shared" si="2"/>
        <v>0</v>
      </c>
    </row>
    <row r="28" spans="1:8" s="4" customFormat="1" x14ac:dyDescent="0.25">
      <c r="A28" s="2"/>
      <c r="B28" s="39" t="s">
        <v>235</v>
      </c>
      <c r="C28" s="39"/>
      <c r="D28" s="40"/>
      <c r="E28" s="41">
        <v>1</v>
      </c>
      <c r="F28" s="40" t="s">
        <v>14</v>
      </c>
      <c r="G28" s="42">
        <v>0</v>
      </c>
      <c r="H28" s="42">
        <f t="shared" si="2"/>
        <v>0</v>
      </c>
    </row>
    <row r="29" spans="1:8" s="4" customFormat="1" x14ac:dyDescent="0.25">
      <c r="A29" s="2"/>
      <c r="B29" s="39" t="s">
        <v>236</v>
      </c>
      <c r="C29" s="39"/>
      <c r="D29" s="40"/>
      <c r="E29" s="41">
        <v>1</v>
      </c>
      <c r="F29" s="40" t="s">
        <v>14</v>
      </c>
      <c r="G29" s="42">
        <v>0</v>
      </c>
      <c r="H29" s="42">
        <f t="shared" si="2"/>
        <v>0</v>
      </c>
    </row>
    <row r="30" spans="1:8" s="4" customFormat="1" ht="15" customHeight="1" x14ac:dyDescent="0.25">
      <c r="A30" s="2"/>
      <c r="B30" s="39" t="s">
        <v>224</v>
      </c>
      <c r="C30" s="39" t="s">
        <v>226</v>
      </c>
      <c r="D30" s="40"/>
      <c r="E30" s="41">
        <v>1</v>
      </c>
      <c r="F30" s="40" t="s">
        <v>14</v>
      </c>
      <c r="G30" s="42">
        <v>0</v>
      </c>
      <c r="H30" s="42">
        <f t="shared" si="2"/>
        <v>0</v>
      </c>
    </row>
    <row r="31" spans="1:8" s="4" customFormat="1" ht="22.5" x14ac:dyDescent="0.25">
      <c r="A31" s="2"/>
      <c r="B31" s="39" t="s">
        <v>246</v>
      </c>
      <c r="C31" s="39"/>
      <c r="D31" s="40"/>
      <c r="E31" s="41">
        <v>2</v>
      </c>
      <c r="F31" s="40" t="s">
        <v>14</v>
      </c>
      <c r="G31" s="42">
        <v>0</v>
      </c>
      <c r="H31" s="42">
        <f t="shared" si="2"/>
        <v>0</v>
      </c>
    </row>
    <row r="32" spans="1:8" s="4" customFormat="1" ht="15" customHeight="1" x14ac:dyDescent="0.25">
      <c r="A32" s="101" t="s">
        <v>176</v>
      </c>
      <c r="B32" s="101"/>
      <c r="C32" s="101"/>
      <c r="D32" s="101"/>
      <c r="E32" s="101"/>
      <c r="F32" s="101"/>
      <c r="H32" s="30">
        <f>SUM(H33:H44)</f>
        <v>0</v>
      </c>
    </row>
    <row r="33" spans="1:8" s="4" customFormat="1" x14ac:dyDescent="0.25">
      <c r="A33" s="6"/>
      <c r="B33" s="7" t="s">
        <v>227</v>
      </c>
      <c r="C33" s="6"/>
      <c r="D33" s="8" t="s">
        <v>29</v>
      </c>
      <c r="E33" s="9">
        <v>4</v>
      </c>
      <c r="F33" s="8" t="s">
        <v>14</v>
      </c>
      <c r="G33" s="28">
        <v>0</v>
      </c>
      <c r="H33" s="28">
        <f>E33*G33</f>
        <v>0</v>
      </c>
    </row>
    <row r="34" spans="1:8" s="4" customFormat="1" x14ac:dyDescent="0.25">
      <c r="A34" s="6"/>
      <c r="B34" s="7" t="s">
        <v>30</v>
      </c>
      <c r="C34" s="6"/>
      <c r="D34" s="8" t="s">
        <v>29</v>
      </c>
      <c r="E34" s="9">
        <v>4</v>
      </c>
      <c r="F34" s="8" t="s">
        <v>14</v>
      </c>
      <c r="G34" s="28">
        <v>0</v>
      </c>
      <c r="H34" s="28">
        <f t="shared" ref="H34:H56" si="3">E34*G34</f>
        <v>0</v>
      </c>
    </row>
    <row r="35" spans="1:8" s="4" customFormat="1" x14ac:dyDescent="0.25">
      <c r="A35" s="6"/>
      <c r="B35" s="2" t="s">
        <v>162</v>
      </c>
      <c r="C35" s="2" t="s">
        <v>74</v>
      </c>
      <c r="D35" s="3"/>
      <c r="E35" s="5">
        <v>4</v>
      </c>
      <c r="F35" s="3" t="s">
        <v>14</v>
      </c>
      <c r="G35" s="28">
        <v>0</v>
      </c>
      <c r="H35" s="28">
        <f t="shared" si="3"/>
        <v>0</v>
      </c>
    </row>
    <row r="36" spans="1:8" s="4" customFormat="1" x14ac:dyDescent="0.25">
      <c r="A36" s="6"/>
      <c r="B36" s="7" t="s">
        <v>228</v>
      </c>
      <c r="C36" s="6" t="s">
        <v>229</v>
      </c>
      <c r="D36" s="8" t="s">
        <v>29</v>
      </c>
      <c r="E36" s="9">
        <v>4</v>
      </c>
      <c r="F36" s="8" t="s">
        <v>14</v>
      </c>
      <c r="G36" s="28">
        <v>0</v>
      </c>
      <c r="H36" s="28">
        <f t="shared" si="3"/>
        <v>0</v>
      </c>
    </row>
    <row r="37" spans="1:8" s="4" customFormat="1" x14ac:dyDescent="0.25">
      <c r="A37" s="6"/>
      <c r="B37" s="7" t="s">
        <v>31</v>
      </c>
      <c r="C37" s="6" t="s">
        <v>60</v>
      </c>
      <c r="D37" s="8" t="s">
        <v>17</v>
      </c>
      <c r="E37" s="9">
        <v>4</v>
      </c>
      <c r="F37" s="8" t="s">
        <v>14</v>
      </c>
      <c r="G37" s="28">
        <v>0</v>
      </c>
      <c r="H37" s="28">
        <f t="shared" si="3"/>
        <v>0</v>
      </c>
    </row>
    <row r="38" spans="1:8" s="4" customFormat="1" x14ac:dyDescent="0.25">
      <c r="A38" s="6"/>
      <c r="B38" s="7" t="s">
        <v>35</v>
      </c>
      <c r="C38" s="6" t="s">
        <v>36</v>
      </c>
      <c r="D38" s="8" t="s">
        <v>32</v>
      </c>
      <c r="E38" s="9">
        <v>4</v>
      </c>
      <c r="F38" s="8" t="s">
        <v>14</v>
      </c>
      <c r="G38" s="28">
        <v>0</v>
      </c>
      <c r="H38" s="28">
        <f t="shared" si="3"/>
        <v>0</v>
      </c>
    </row>
    <row r="39" spans="1:8" s="4" customFormat="1" ht="22.5" x14ac:dyDescent="0.25">
      <c r="A39" s="6"/>
      <c r="B39" s="7" t="s">
        <v>230</v>
      </c>
      <c r="C39" s="6" t="s">
        <v>55</v>
      </c>
      <c r="D39" s="8" t="s">
        <v>34</v>
      </c>
      <c r="E39" s="9">
        <v>1</v>
      </c>
      <c r="F39" s="8" t="s">
        <v>14</v>
      </c>
      <c r="G39" s="28">
        <v>0</v>
      </c>
      <c r="H39" s="28">
        <f t="shared" si="3"/>
        <v>0</v>
      </c>
    </row>
    <row r="40" spans="1:8" s="4" customFormat="1" x14ac:dyDescent="0.25">
      <c r="A40" s="6"/>
      <c r="B40" s="7" t="s">
        <v>231</v>
      </c>
      <c r="C40" s="6"/>
      <c r="D40" s="8"/>
      <c r="E40" s="9">
        <v>1</v>
      </c>
      <c r="F40" s="8" t="s">
        <v>14</v>
      </c>
      <c r="G40" s="28">
        <v>0</v>
      </c>
      <c r="H40" s="28">
        <f t="shared" si="3"/>
        <v>0</v>
      </c>
    </row>
    <row r="41" spans="1:8" s="4" customFormat="1" x14ac:dyDescent="0.25">
      <c r="A41" s="6"/>
      <c r="B41" s="2" t="s">
        <v>232</v>
      </c>
      <c r="C41" s="2" t="s">
        <v>289</v>
      </c>
      <c r="D41" s="3"/>
      <c r="E41" s="5">
        <v>2</v>
      </c>
      <c r="F41" s="3" t="s">
        <v>14</v>
      </c>
      <c r="G41" s="28">
        <v>0</v>
      </c>
      <c r="H41" s="28">
        <f t="shared" si="3"/>
        <v>0</v>
      </c>
    </row>
    <row r="42" spans="1:8" s="4" customFormat="1" x14ac:dyDescent="0.25">
      <c r="A42" s="2"/>
      <c r="B42" s="16" t="s">
        <v>79</v>
      </c>
      <c r="C42" s="17" t="s">
        <v>61</v>
      </c>
      <c r="D42" s="18" t="s">
        <v>17</v>
      </c>
      <c r="E42" s="19">
        <v>1</v>
      </c>
      <c r="F42" s="18" t="s">
        <v>14</v>
      </c>
      <c r="G42" s="28">
        <v>0</v>
      </c>
      <c r="H42" s="28">
        <f t="shared" si="3"/>
        <v>0</v>
      </c>
    </row>
    <row r="43" spans="1:8" s="4" customFormat="1" x14ac:dyDescent="0.25">
      <c r="A43" s="2"/>
      <c r="B43" s="20" t="s">
        <v>240</v>
      </c>
      <c r="C43" s="17" t="s">
        <v>241</v>
      </c>
      <c r="D43" s="18" t="s">
        <v>103</v>
      </c>
      <c r="E43" s="19">
        <v>1</v>
      </c>
      <c r="F43" s="18" t="s">
        <v>14</v>
      </c>
      <c r="G43" s="28">
        <v>0</v>
      </c>
      <c r="H43" s="28">
        <f t="shared" si="3"/>
        <v>0</v>
      </c>
    </row>
    <row r="44" spans="1:8" s="4" customFormat="1" x14ac:dyDescent="0.25">
      <c r="A44" s="2"/>
      <c r="B44" s="20" t="s">
        <v>290</v>
      </c>
      <c r="C44" s="17" t="s">
        <v>243</v>
      </c>
      <c r="D44" s="18" t="s">
        <v>242</v>
      </c>
      <c r="E44" s="19">
        <v>1</v>
      </c>
      <c r="F44" s="18" t="s">
        <v>14</v>
      </c>
      <c r="G44" s="28">
        <v>0</v>
      </c>
      <c r="H44" s="28">
        <f t="shared" si="3"/>
        <v>0</v>
      </c>
    </row>
    <row r="45" spans="1:8" s="4" customFormat="1" x14ac:dyDescent="0.25">
      <c r="A45" s="94" t="s">
        <v>174</v>
      </c>
      <c r="B45" s="94"/>
      <c r="C45" s="94"/>
      <c r="D45" s="94"/>
      <c r="E45" s="94"/>
      <c r="F45" s="94"/>
      <c r="G45" s="28"/>
      <c r="H45" s="30">
        <f>SUM(H46:H49)</f>
        <v>0</v>
      </c>
    </row>
    <row r="46" spans="1:8" s="4" customFormat="1" x14ac:dyDescent="0.25">
      <c r="A46" s="6"/>
      <c r="B46" s="7" t="s">
        <v>112</v>
      </c>
      <c r="C46" s="6" t="s">
        <v>111</v>
      </c>
      <c r="D46" s="8" t="s">
        <v>37</v>
      </c>
      <c r="E46" s="9">
        <v>19</v>
      </c>
      <c r="F46" s="8" t="s">
        <v>12</v>
      </c>
      <c r="G46" s="28">
        <v>0</v>
      </c>
      <c r="H46" s="28">
        <f t="shared" si="3"/>
        <v>0</v>
      </c>
    </row>
    <row r="47" spans="1:8" s="4" customFormat="1" x14ac:dyDescent="0.25">
      <c r="A47" s="6"/>
      <c r="B47" s="7" t="s">
        <v>113</v>
      </c>
      <c r="C47" s="6" t="s">
        <v>115</v>
      </c>
      <c r="D47" s="8" t="s">
        <v>37</v>
      </c>
      <c r="E47" s="9">
        <v>7</v>
      </c>
      <c r="F47" s="8" t="s">
        <v>12</v>
      </c>
      <c r="G47" s="28">
        <v>0</v>
      </c>
      <c r="H47" s="28">
        <f t="shared" si="3"/>
        <v>0</v>
      </c>
    </row>
    <row r="48" spans="1:8" s="4" customFormat="1" x14ac:dyDescent="0.25">
      <c r="A48" s="6"/>
      <c r="B48" s="7" t="s">
        <v>114</v>
      </c>
      <c r="C48" s="6" t="s">
        <v>116</v>
      </c>
      <c r="D48" s="8" t="s">
        <v>37</v>
      </c>
      <c r="E48" s="9">
        <v>15</v>
      </c>
      <c r="F48" s="8" t="s">
        <v>12</v>
      </c>
      <c r="G48" s="28">
        <v>0</v>
      </c>
      <c r="H48" s="28">
        <f t="shared" si="3"/>
        <v>0</v>
      </c>
    </row>
    <row r="49" spans="1:8" s="4" customFormat="1" x14ac:dyDescent="0.25">
      <c r="A49" s="2"/>
      <c r="B49" s="2" t="s">
        <v>19</v>
      </c>
      <c r="C49" s="2"/>
      <c r="D49" s="3"/>
      <c r="E49" s="5">
        <v>1</v>
      </c>
      <c r="F49" s="3" t="s">
        <v>16</v>
      </c>
      <c r="G49" s="28">
        <v>0</v>
      </c>
      <c r="H49" s="28">
        <f t="shared" si="3"/>
        <v>0</v>
      </c>
    </row>
    <row r="50" spans="1:8" s="4" customFormat="1" x14ac:dyDescent="0.25">
      <c r="A50" s="94" t="s">
        <v>177</v>
      </c>
      <c r="B50" s="94"/>
      <c r="C50" s="94"/>
      <c r="D50" s="94"/>
      <c r="E50" s="94"/>
      <c r="F50" s="94"/>
      <c r="G50" s="28"/>
      <c r="H50" s="30">
        <f>SUM(H51:H56)</f>
        <v>0</v>
      </c>
    </row>
    <row r="51" spans="1:8" s="4" customFormat="1" ht="22.5" x14ac:dyDescent="0.25">
      <c r="A51" s="21"/>
      <c r="B51" s="10" t="s">
        <v>262</v>
      </c>
      <c r="C51" s="11" t="s">
        <v>63</v>
      </c>
      <c r="D51" s="12" t="s">
        <v>20</v>
      </c>
      <c r="E51" s="13">
        <v>11</v>
      </c>
      <c r="F51" s="12" t="s">
        <v>12</v>
      </c>
      <c r="G51" s="28">
        <v>0</v>
      </c>
      <c r="H51" s="28">
        <f t="shared" si="3"/>
        <v>0</v>
      </c>
    </row>
    <row r="52" spans="1:8" s="4" customFormat="1" ht="22.5" x14ac:dyDescent="0.25">
      <c r="A52" s="21"/>
      <c r="B52" s="10" t="s">
        <v>262</v>
      </c>
      <c r="C52" s="11" t="s">
        <v>64</v>
      </c>
      <c r="D52" s="12" t="s">
        <v>20</v>
      </c>
      <c r="E52" s="13">
        <v>2</v>
      </c>
      <c r="F52" s="12" t="s">
        <v>12</v>
      </c>
      <c r="G52" s="28">
        <v>0</v>
      </c>
      <c r="H52" s="28">
        <f t="shared" si="3"/>
        <v>0</v>
      </c>
    </row>
    <row r="53" spans="1:8" s="4" customFormat="1" ht="22.5" x14ac:dyDescent="0.25">
      <c r="A53" s="21"/>
      <c r="B53" s="10" t="s">
        <v>262</v>
      </c>
      <c r="C53" s="11" t="s">
        <v>65</v>
      </c>
      <c r="D53" s="12" t="s">
        <v>20</v>
      </c>
      <c r="E53" s="13">
        <v>14</v>
      </c>
      <c r="F53" s="12" t="s">
        <v>12</v>
      </c>
      <c r="G53" s="28">
        <v>0</v>
      </c>
      <c r="H53" s="28">
        <f t="shared" si="3"/>
        <v>0</v>
      </c>
    </row>
    <row r="54" spans="1:8" s="4" customFormat="1" ht="22.5" x14ac:dyDescent="0.25">
      <c r="A54" s="22"/>
      <c r="B54" s="10" t="s">
        <v>263</v>
      </c>
      <c r="C54" s="11" t="s">
        <v>66</v>
      </c>
      <c r="D54" s="12" t="s">
        <v>20</v>
      </c>
      <c r="E54" s="13">
        <v>8</v>
      </c>
      <c r="F54" s="12" t="s">
        <v>12</v>
      </c>
      <c r="G54" s="28">
        <v>0</v>
      </c>
      <c r="H54" s="28">
        <f t="shared" si="3"/>
        <v>0</v>
      </c>
    </row>
    <row r="55" spans="1:8" s="4" customFormat="1" ht="22.5" x14ac:dyDescent="0.25">
      <c r="A55" s="22"/>
      <c r="B55" s="10" t="s">
        <v>263</v>
      </c>
      <c r="C55" s="11" t="s">
        <v>67</v>
      </c>
      <c r="D55" s="12" t="s">
        <v>20</v>
      </c>
      <c r="E55" s="13">
        <v>5</v>
      </c>
      <c r="F55" s="12" t="s">
        <v>12</v>
      </c>
      <c r="G55" s="28">
        <v>0</v>
      </c>
      <c r="H55" s="28">
        <f t="shared" si="3"/>
        <v>0</v>
      </c>
    </row>
    <row r="56" spans="1:8" s="4" customFormat="1" ht="22.5" x14ac:dyDescent="0.25">
      <c r="A56" s="23"/>
      <c r="B56" s="10" t="s">
        <v>263</v>
      </c>
      <c r="C56" s="11" t="s">
        <v>68</v>
      </c>
      <c r="D56" s="12" t="s">
        <v>20</v>
      </c>
      <c r="E56" s="13">
        <v>1</v>
      </c>
      <c r="F56" s="12" t="s">
        <v>12</v>
      </c>
      <c r="G56" s="28">
        <v>0</v>
      </c>
      <c r="H56" s="28">
        <f t="shared" si="3"/>
        <v>0</v>
      </c>
    </row>
    <row r="57" spans="1:8" s="4" customFormat="1" x14ac:dyDescent="0.25">
      <c r="A57" s="94" t="s">
        <v>178</v>
      </c>
      <c r="B57" s="94"/>
      <c r="C57" s="94"/>
      <c r="D57" s="94"/>
      <c r="E57" s="94"/>
      <c r="F57" s="94"/>
      <c r="H57" s="30">
        <f>SUM(H58:H60)</f>
        <v>0</v>
      </c>
    </row>
    <row r="58" spans="1:8" s="4" customFormat="1" x14ac:dyDescent="0.25">
      <c r="A58" s="6"/>
      <c r="B58" s="7" t="s">
        <v>52</v>
      </c>
      <c r="C58" s="6" t="s">
        <v>53</v>
      </c>
      <c r="D58" s="8"/>
      <c r="E58" s="9">
        <v>16</v>
      </c>
      <c r="F58" s="8" t="s">
        <v>14</v>
      </c>
      <c r="G58" s="28">
        <v>0</v>
      </c>
      <c r="H58" s="28">
        <f t="shared" ref="H58:H60" si="4">E58*G58</f>
        <v>0</v>
      </c>
    </row>
    <row r="59" spans="1:8" s="4" customFormat="1" x14ac:dyDescent="0.25">
      <c r="A59" s="6"/>
      <c r="B59" s="7" t="s">
        <v>71</v>
      </c>
      <c r="C59" s="6" t="s">
        <v>51</v>
      </c>
      <c r="D59" s="8"/>
      <c r="E59" s="9">
        <v>5</v>
      </c>
      <c r="F59" s="8" t="s">
        <v>14</v>
      </c>
      <c r="G59" s="28">
        <v>0</v>
      </c>
      <c r="H59" s="28">
        <f t="shared" si="4"/>
        <v>0</v>
      </c>
    </row>
    <row r="60" spans="1:8" s="4" customFormat="1" x14ac:dyDescent="0.25">
      <c r="A60" s="6"/>
      <c r="B60" s="7" t="s">
        <v>70</v>
      </c>
      <c r="C60" s="6" t="s">
        <v>72</v>
      </c>
      <c r="D60" s="8"/>
      <c r="E60" s="9">
        <v>10</v>
      </c>
      <c r="F60" s="8" t="s">
        <v>14</v>
      </c>
      <c r="G60" s="28">
        <v>0</v>
      </c>
      <c r="H60" s="28">
        <f t="shared" si="4"/>
        <v>0</v>
      </c>
    </row>
    <row r="61" spans="1:8" s="4" customFormat="1" x14ac:dyDescent="0.25">
      <c r="A61" s="101" t="s">
        <v>179</v>
      </c>
      <c r="B61" s="101"/>
      <c r="C61" s="101"/>
      <c r="D61" s="101"/>
      <c r="E61" s="101"/>
      <c r="F61" s="101"/>
      <c r="H61" s="30">
        <f>SUM(H62:H71)</f>
        <v>0</v>
      </c>
    </row>
    <row r="62" spans="1:8" s="4" customFormat="1" x14ac:dyDescent="0.25">
      <c r="A62" s="6"/>
      <c r="B62" s="7" t="s">
        <v>117</v>
      </c>
      <c r="C62" s="6" t="s">
        <v>38</v>
      </c>
      <c r="D62" s="12" t="s">
        <v>37</v>
      </c>
      <c r="E62" s="9">
        <v>12</v>
      </c>
      <c r="F62" s="8" t="s">
        <v>14</v>
      </c>
      <c r="G62" s="28">
        <v>0</v>
      </c>
      <c r="H62" s="28">
        <f>E62*G62</f>
        <v>0</v>
      </c>
    </row>
    <row r="63" spans="1:8" s="4" customFormat="1" x14ac:dyDescent="0.25">
      <c r="A63" s="6"/>
      <c r="B63" s="10" t="s">
        <v>39</v>
      </c>
      <c r="C63" s="11" t="s">
        <v>40</v>
      </c>
      <c r="D63" s="12" t="s">
        <v>41</v>
      </c>
      <c r="E63" s="13">
        <v>12</v>
      </c>
      <c r="F63" s="12" t="s">
        <v>14</v>
      </c>
      <c r="G63" s="28">
        <v>0</v>
      </c>
      <c r="H63" s="28">
        <f t="shared" ref="H63:H71" si="5">E63*G63</f>
        <v>0</v>
      </c>
    </row>
    <row r="64" spans="1:8" s="4" customFormat="1" ht="23.25" x14ac:dyDescent="0.25">
      <c r="A64" s="44"/>
      <c r="B64" s="82" t="s">
        <v>144</v>
      </c>
      <c r="C64" s="72" t="s">
        <v>106</v>
      </c>
      <c r="D64" s="83" t="s">
        <v>107</v>
      </c>
      <c r="E64" s="84">
        <v>1</v>
      </c>
      <c r="F64" s="83" t="s">
        <v>14</v>
      </c>
      <c r="G64" s="85">
        <v>0</v>
      </c>
      <c r="H64" s="85">
        <f t="shared" si="5"/>
        <v>0</v>
      </c>
    </row>
    <row r="65" spans="1:8" s="4" customFormat="1" x14ac:dyDescent="0.25">
      <c r="A65" s="6"/>
      <c r="B65" s="10" t="s">
        <v>42</v>
      </c>
      <c r="C65" s="11" t="s">
        <v>234</v>
      </c>
      <c r="D65" s="12" t="s">
        <v>37</v>
      </c>
      <c r="E65" s="13">
        <v>2</v>
      </c>
      <c r="F65" s="12" t="s">
        <v>14</v>
      </c>
      <c r="G65" s="28">
        <v>0</v>
      </c>
      <c r="H65" s="28">
        <f t="shared" si="5"/>
        <v>0</v>
      </c>
    </row>
    <row r="66" spans="1:8" s="4" customFormat="1" x14ac:dyDescent="0.25">
      <c r="A66" s="6"/>
      <c r="B66" s="10" t="s">
        <v>42</v>
      </c>
      <c r="C66" s="11" t="s">
        <v>43</v>
      </c>
      <c r="D66" s="12" t="s">
        <v>37</v>
      </c>
      <c r="E66" s="13">
        <v>2</v>
      </c>
      <c r="F66" s="12" t="s">
        <v>14</v>
      </c>
      <c r="G66" s="28">
        <v>0</v>
      </c>
      <c r="H66" s="28">
        <f t="shared" si="5"/>
        <v>0</v>
      </c>
    </row>
    <row r="67" spans="1:8" s="4" customFormat="1" x14ac:dyDescent="0.25">
      <c r="A67" s="6"/>
      <c r="B67" s="7" t="s">
        <v>80</v>
      </c>
      <c r="C67" s="6" t="s">
        <v>43</v>
      </c>
      <c r="D67" s="8" t="s">
        <v>37</v>
      </c>
      <c r="E67" s="9">
        <v>1</v>
      </c>
      <c r="F67" s="8" t="s">
        <v>14</v>
      </c>
      <c r="G67" s="28">
        <v>0</v>
      </c>
      <c r="H67" s="28">
        <f t="shared" si="5"/>
        <v>0</v>
      </c>
    </row>
    <row r="68" spans="1:8" s="4" customFormat="1" x14ac:dyDescent="0.25">
      <c r="A68" s="6"/>
      <c r="B68" s="7" t="s">
        <v>44</v>
      </c>
      <c r="C68" s="6" t="s">
        <v>45</v>
      </c>
      <c r="D68" s="8" t="s">
        <v>41</v>
      </c>
      <c r="E68" s="9">
        <v>1</v>
      </c>
      <c r="F68" s="8" t="s">
        <v>14</v>
      </c>
      <c r="G68" s="28">
        <v>0</v>
      </c>
      <c r="H68" s="28">
        <f t="shared" si="5"/>
        <v>0</v>
      </c>
    </row>
    <row r="69" spans="1:8" s="4" customFormat="1" x14ac:dyDescent="0.25">
      <c r="A69" s="6"/>
      <c r="B69" s="16" t="s">
        <v>82</v>
      </c>
      <c r="C69" s="14"/>
      <c r="D69" s="15" t="s">
        <v>81</v>
      </c>
      <c r="E69" s="15">
        <v>1</v>
      </c>
      <c r="F69" s="15" t="s">
        <v>14</v>
      </c>
      <c r="G69" s="28">
        <v>0</v>
      </c>
      <c r="H69" s="28">
        <f t="shared" si="5"/>
        <v>0</v>
      </c>
    </row>
    <row r="70" spans="1:8" s="4" customFormat="1" x14ac:dyDescent="0.25">
      <c r="A70" s="6"/>
      <c r="B70" s="7" t="s">
        <v>46</v>
      </c>
      <c r="C70" s="6" t="s">
        <v>47</v>
      </c>
      <c r="D70" s="8" t="s">
        <v>48</v>
      </c>
      <c r="E70" s="9">
        <v>1</v>
      </c>
      <c r="F70" s="8" t="s">
        <v>14</v>
      </c>
      <c r="G70" s="28">
        <v>0</v>
      </c>
      <c r="H70" s="28">
        <f t="shared" si="5"/>
        <v>0</v>
      </c>
    </row>
    <row r="71" spans="1:8" s="4" customFormat="1" x14ac:dyDescent="0.25">
      <c r="A71" s="6"/>
      <c r="B71" s="7" t="s">
        <v>49</v>
      </c>
      <c r="C71" s="6" t="s">
        <v>50</v>
      </c>
      <c r="D71" s="8" t="s">
        <v>37</v>
      </c>
      <c r="E71" s="9">
        <v>1</v>
      </c>
      <c r="F71" s="8" t="s">
        <v>14</v>
      </c>
      <c r="G71" s="28">
        <v>0</v>
      </c>
      <c r="H71" s="28">
        <f t="shared" si="5"/>
        <v>0</v>
      </c>
    </row>
    <row r="72" spans="1:8" s="4" customFormat="1" x14ac:dyDescent="0.25">
      <c r="A72" s="94" t="s">
        <v>21</v>
      </c>
      <c r="B72" s="94"/>
      <c r="C72" s="94"/>
      <c r="D72" s="94"/>
      <c r="E72" s="94"/>
      <c r="F72" s="94"/>
      <c r="H72" s="29">
        <f>SUM(H73:H78)</f>
        <v>0</v>
      </c>
    </row>
    <row r="73" spans="1:8" s="4" customFormat="1" x14ac:dyDescent="0.25">
      <c r="A73" s="37"/>
      <c r="B73" s="39" t="s">
        <v>247</v>
      </c>
      <c r="C73" s="39"/>
      <c r="D73" s="40"/>
      <c r="E73" s="41">
        <v>1</v>
      </c>
      <c r="F73" s="40" t="s">
        <v>14</v>
      </c>
      <c r="G73" s="42">
        <v>0</v>
      </c>
      <c r="H73" s="42">
        <f t="shared" ref="H73:H74" si="6">E73*G73</f>
        <v>0</v>
      </c>
    </row>
    <row r="74" spans="1:8" s="4" customFormat="1" ht="22.5" x14ac:dyDescent="0.25">
      <c r="A74" s="37"/>
      <c r="B74" s="39" t="s">
        <v>248</v>
      </c>
      <c r="C74" s="39"/>
      <c r="D74" s="40"/>
      <c r="E74" s="41">
        <v>1</v>
      </c>
      <c r="F74" s="40" t="s">
        <v>14</v>
      </c>
      <c r="G74" s="42">
        <v>0</v>
      </c>
      <c r="H74" s="42">
        <f t="shared" si="6"/>
        <v>0</v>
      </c>
    </row>
    <row r="75" spans="1:8" s="4" customFormat="1" x14ac:dyDescent="0.25">
      <c r="A75" s="2"/>
      <c r="B75" s="2" t="s">
        <v>83</v>
      </c>
      <c r="C75" s="2"/>
      <c r="D75" s="3"/>
      <c r="E75" s="5">
        <v>31</v>
      </c>
      <c r="F75" s="3" t="s">
        <v>12</v>
      </c>
      <c r="G75" s="28">
        <v>0</v>
      </c>
      <c r="H75" s="28">
        <f>E75*G75</f>
        <v>0</v>
      </c>
    </row>
    <row r="76" spans="1:8" s="4" customFormat="1" x14ac:dyDescent="0.25">
      <c r="A76" s="2"/>
      <c r="B76" s="2" t="s">
        <v>84</v>
      </c>
      <c r="C76" s="2"/>
      <c r="D76" s="3"/>
      <c r="E76" s="5">
        <v>31</v>
      </c>
      <c r="F76" s="3" t="s">
        <v>12</v>
      </c>
      <c r="G76" s="28">
        <v>0</v>
      </c>
      <c r="H76" s="28">
        <f t="shared" ref="H76:H78" si="7">E76*G76</f>
        <v>0</v>
      </c>
    </row>
    <row r="77" spans="1:8" s="4" customFormat="1" ht="15" customHeight="1" x14ac:dyDescent="0.25">
      <c r="A77" s="2"/>
      <c r="B77" s="2" t="s">
        <v>252</v>
      </c>
      <c r="C77" s="2"/>
      <c r="D77" s="3"/>
      <c r="E77" s="5">
        <v>1</v>
      </c>
      <c r="F77" s="3" t="s">
        <v>14</v>
      </c>
      <c r="G77" s="28">
        <v>0</v>
      </c>
      <c r="H77" s="28">
        <f t="shared" si="7"/>
        <v>0</v>
      </c>
    </row>
    <row r="78" spans="1:8" s="4" customFormat="1" x14ac:dyDescent="0.25">
      <c r="A78" s="2"/>
      <c r="B78" s="2" t="s">
        <v>164</v>
      </c>
      <c r="C78" s="2"/>
      <c r="D78" s="3"/>
      <c r="E78" s="5">
        <v>1</v>
      </c>
      <c r="F78" s="3" t="s">
        <v>14</v>
      </c>
      <c r="G78" s="28">
        <v>0</v>
      </c>
      <c r="H78" s="28">
        <f t="shared" si="7"/>
        <v>0</v>
      </c>
    </row>
    <row r="79" spans="1:8" s="4" customFormat="1" x14ac:dyDescent="0.25">
      <c r="A79" s="94" t="s">
        <v>85</v>
      </c>
      <c r="B79" s="94"/>
      <c r="C79" s="94"/>
      <c r="D79" s="94"/>
      <c r="E79" s="94"/>
      <c r="F79" s="94"/>
    </row>
    <row r="80" spans="1:8" s="4" customFormat="1" x14ac:dyDescent="0.25">
      <c r="A80" s="98" t="s">
        <v>22</v>
      </c>
      <c r="B80" s="98"/>
      <c r="C80" s="98"/>
      <c r="D80" s="98"/>
      <c r="E80" s="98"/>
      <c r="F80" s="98"/>
    </row>
    <row r="81" spans="1:10" s="4" customFormat="1" x14ac:dyDescent="0.25">
      <c r="A81" s="95" t="s">
        <v>23</v>
      </c>
      <c r="B81" s="95"/>
      <c r="C81" s="95"/>
      <c r="D81" s="95"/>
      <c r="E81" s="95"/>
      <c r="F81" s="95"/>
    </row>
    <row r="82" spans="1:10" s="4" customFormat="1" ht="15.75" x14ac:dyDescent="0.25">
      <c r="A82" s="36"/>
      <c r="B82" s="36"/>
      <c r="C82" s="36"/>
      <c r="D82" s="33" t="s">
        <v>129</v>
      </c>
      <c r="E82" s="36"/>
      <c r="F82" s="36"/>
      <c r="H82" s="32">
        <f>H9+H17+H23+H32+H57+H61+H72</f>
        <v>0</v>
      </c>
    </row>
    <row r="84" spans="1:10" x14ac:dyDescent="0.25">
      <c r="A84" s="25" t="s">
        <v>119</v>
      </c>
      <c r="B84" s="26"/>
      <c r="C84" s="26"/>
      <c r="D84" s="26"/>
      <c r="E84" s="26"/>
      <c r="F84" s="26"/>
      <c r="G84" s="26"/>
      <c r="H84" s="26"/>
      <c r="I84" s="26"/>
      <c r="J84" s="26"/>
    </row>
    <row r="85" spans="1:10" x14ac:dyDescent="0.25">
      <c r="A85" s="27" t="s">
        <v>120</v>
      </c>
      <c r="B85" s="26"/>
      <c r="C85" s="26"/>
      <c r="D85" s="26"/>
      <c r="E85" s="26"/>
      <c r="F85" s="26"/>
      <c r="G85" s="26"/>
      <c r="H85" s="26"/>
      <c r="I85" s="26"/>
      <c r="J85" s="26"/>
    </row>
    <row r="86" spans="1:10" x14ac:dyDescent="0.25">
      <c r="A86" s="27" t="s">
        <v>121</v>
      </c>
      <c r="B86" s="26"/>
      <c r="C86" s="26"/>
      <c r="D86" s="26"/>
      <c r="E86" s="26"/>
      <c r="F86" s="26"/>
      <c r="G86" s="26"/>
      <c r="H86" s="26"/>
      <c r="I86" s="26"/>
      <c r="J86" s="26"/>
    </row>
    <row r="87" spans="1:10" x14ac:dyDescent="0.25">
      <c r="A87" s="27" t="s">
        <v>122</v>
      </c>
      <c r="B87" s="26"/>
      <c r="C87" s="26"/>
      <c r="D87" s="26"/>
      <c r="E87" s="26"/>
      <c r="F87" s="26"/>
      <c r="G87" s="26"/>
      <c r="H87" s="26"/>
      <c r="I87" s="26"/>
      <c r="J87" s="26"/>
    </row>
    <row r="88" spans="1:10" x14ac:dyDescent="0.25">
      <c r="A88" s="27" t="s">
        <v>123</v>
      </c>
      <c r="B88" s="26"/>
      <c r="C88" s="26"/>
      <c r="D88" s="26"/>
      <c r="E88" s="26"/>
      <c r="F88" s="26"/>
      <c r="G88" s="26"/>
      <c r="H88" s="26"/>
      <c r="I88" s="26"/>
      <c r="J88" s="26"/>
    </row>
    <row r="89" spans="1:10" x14ac:dyDescent="0.25">
      <c r="A89" s="27" t="s">
        <v>124</v>
      </c>
      <c r="B89" s="26"/>
      <c r="C89" s="26"/>
      <c r="D89" s="26"/>
      <c r="E89" s="26"/>
      <c r="F89" s="26"/>
      <c r="G89" s="26"/>
      <c r="H89" s="26"/>
      <c r="I89" s="26"/>
      <c r="J89" s="26"/>
    </row>
    <row r="90" spans="1:10" x14ac:dyDescent="0.25">
      <c r="A90" s="96" t="s">
        <v>125</v>
      </c>
      <c r="B90" s="97"/>
      <c r="C90" s="97"/>
      <c r="D90" s="97"/>
      <c r="E90" s="97"/>
      <c r="F90" s="97"/>
      <c r="G90" s="97"/>
      <c r="H90" s="97"/>
      <c r="I90" s="97"/>
      <c r="J90" s="97"/>
    </row>
    <row r="91" spans="1:10" x14ac:dyDescent="0.25">
      <c r="A91" s="96" t="s">
        <v>126</v>
      </c>
      <c r="B91" s="97"/>
      <c r="C91" s="97"/>
      <c r="D91" s="97"/>
      <c r="E91" s="97"/>
      <c r="F91" s="97"/>
      <c r="G91" s="97"/>
      <c r="H91" s="97"/>
      <c r="I91" s="97"/>
      <c r="J91" s="97"/>
    </row>
  </sheetData>
  <mergeCells count="19">
    <mergeCell ref="A57:F57"/>
    <mergeCell ref="A1:F1"/>
    <mergeCell ref="A2:F2"/>
    <mergeCell ref="A3:F3"/>
    <mergeCell ref="A4:F4"/>
    <mergeCell ref="A5:F5"/>
    <mergeCell ref="A9:F9"/>
    <mergeCell ref="A17:F17"/>
    <mergeCell ref="A23:F23"/>
    <mergeCell ref="A32:F32"/>
    <mergeCell ref="A45:F45"/>
    <mergeCell ref="A50:F50"/>
    <mergeCell ref="A91:J91"/>
    <mergeCell ref="A61:F61"/>
    <mergeCell ref="A72:F72"/>
    <mergeCell ref="A79:F79"/>
    <mergeCell ref="A80:F80"/>
    <mergeCell ref="A81:F81"/>
    <mergeCell ref="A90:J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J66"/>
  <sheetViews>
    <sheetView zoomScale="115" zoomScaleNormal="115" workbookViewId="0">
      <selection activeCell="H57" sqref="H57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139</v>
      </c>
      <c r="C7" s="50"/>
      <c r="D7" s="50"/>
      <c r="E7" s="50"/>
      <c r="F7" s="50"/>
    </row>
    <row r="8" spans="1:8" x14ac:dyDescent="0.25">
      <c r="A8" s="59" t="s">
        <v>3</v>
      </c>
      <c r="B8" s="52" t="s">
        <v>4</v>
      </c>
      <c r="C8" s="59" t="s">
        <v>5</v>
      </c>
      <c r="D8" s="59" t="s">
        <v>6</v>
      </c>
      <c r="E8" s="59" t="s">
        <v>7</v>
      </c>
      <c r="F8" s="59" t="s">
        <v>8</v>
      </c>
      <c r="G8" s="59" t="s">
        <v>127</v>
      </c>
      <c r="H8" s="59" t="s">
        <v>128</v>
      </c>
    </row>
    <row r="9" spans="1:8" x14ac:dyDescent="0.25">
      <c r="A9" s="99" t="s">
        <v>172</v>
      </c>
      <c r="B9" s="99"/>
      <c r="C9" s="99"/>
      <c r="D9" s="99"/>
      <c r="E9" s="99"/>
      <c r="F9" s="99"/>
      <c r="G9" s="1"/>
      <c r="H9" s="31">
        <f>SUM(H10:H13)</f>
        <v>0</v>
      </c>
    </row>
    <row r="10" spans="1:8" x14ac:dyDescent="0.25">
      <c r="A10" s="2"/>
      <c r="B10" s="2" t="s">
        <v>90</v>
      </c>
      <c r="C10" s="2" t="s">
        <v>13</v>
      </c>
      <c r="D10" s="3" t="s">
        <v>11</v>
      </c>
      <c r="E10" s="5">
        <v>6</v>
      </c>
      <c r="F10" s="3" t="s">
        <v>12</v>
      </c>
      <c r="G10" s="28">
        <v>0</v>
      </c>
      <c r="H10" s="28">
        <f t="shared" ref="H10:H12" si="0">E10*G10</f>
        <v>0</v>
      </c>
    </row>
    <row r="11" spans="1:8" x14ac:dyDescent="0.25">
      <c r="A11" s="2"/>
      <c r="B11" s="2" t="s">
        <v>159</v>
      </c>
      <c r="C11" s="2" t="s">
        <v>160</v>
      </c>
      <c r="D11" s="3" t="s">
        <v>17</v>
      </c>
      <c r="E11" s="9">
        <v>1</v>
      </c>
      <c r="F11" s="8" t="s">
        <v>14</v>
      </c>
      <c r="G11" s="28">
        <v>0</v>
      </c>
      <c r="H11" s="28">
        <f t="shared" si="0"/>
        <v>0</v>
      </c>
    </row>
    <row r="12" spans="1:8" x14ac:dyDescent="0.25">
      <c r="A12" s="73"/>
      <c r="B12" s="2" t="s">
        <v>146</v>
      </c>
      <c r="C12" s="2" t="s">
        <v>147</v>
      </c>
      <c r="D12" s="3" t="s">
        <v>95</v>
      </c>
      <c r="E12" s="5">
        <v>142</v>
      </c>
      <c r="F12" s="3" t="s">
        <v>12</v>
      </c>
      <c r="G12" s="28">
        <v>0</v>
      </c>
      <c r="H12" s="28">
        <f t="shared" si="0"/>
        <v>0</v>
      </c>
    </row>
    <row r="13" spans="1:8" ht="22.5" x14ac:dyDescent="0.25">
      <c r="A13" s="73"/>
      <c r="B13" s="10" t="s">
        <v>148</v>
      </c>
      <c r="C13" s="11" t="s">
        <v>149</v>
      </c>
      <c r="D13" s="12" t="s">
        <v>20</v>
      </c>
      <c r="E13" s="13">
        <v>142</v>
      </c>
      <c r="F13" s="12" t="s">
        <v>12</v>
      </c>
      <c r="G13" s="28">
        <v>0</v>
      </c>
      <c r="H13" s="28">
        <f t="shared" ref="H13" si="1">E13*G13</f>
        <v>0</v>
      </c>
    </row>
    <row r="14" spans="1:8" x14ac:dyDescent="0.25">
      <c r="A14" s="101" t="s">
        <v>173</v>
      </c>
      <c r="B14" s="101"/>
      <c r="C14" s="101"/>
      <c r="D14" s="101"/>
      <c r="E14" s="101"/>
      <c r="F14" s="101"/>
      <c r="G14" s="28"/>
      <c r="H14" s="29">
        <f>SUM(H15:H19)</f>
        <v>0</v>
      </c>
    </row>
    <row r="15" spans="1:8" x14ac:dyDescent="0.25">
      <c r="A15" s="2"/>
      <c r="B15" s="7" t="s">
        <v>25</v>
      </c>
      <c r="C15" s="6" t="s">
        <v>26</v>
      </c>
      <c r="D15" s="8"/>
      <c r="E15" s="9">
        <v>2</v>
      </c>
      <c r="F15" s="8" t="s">
        <v>14</v>
      </c>
      <c r="G15" s="28">
        <v>0</v>
      </c>
      <c r="H15" s="28">
        <f t="shared" ref="H15:H16" si="2">E15*G15</f>
        <v>0</v>
      </c>
    </row>
    <row r="16" spans="1:8" x14ac:dyDescent="0.25">
      <c r="A16" s="2"/>
      <c r="B16" s="7" t="s">
        <v>150</v>
      </c>
      <c r="C16" s="6" t="s">
        <v>26</v>
      </c>
      <c r="D16" s="8"/>
      <c r="E16" s="9">
        <v>3</v>
      </c>
      <c r="F16" s="8" t="s">
        <v>14</v>
      </c>
      <c r="G16" s="28">
        <v>0</v>
      </c>
      <c r="H16" s="28">
        <f t="shared" si="2"/>
        <v>0</v>
      </c>
    </row>
    <row r="17" spans="1:8" x14ac:dyDescent="0.25">
      <c r="A17" s="73"/>
      <c r="B17" s="55" t="s">
        <v>151</v>
      </c>
      <c r="C17" s="66" t="s">
        <v>140</v>
      </c>
      <c r="D17" s="67"/>
      <c r="E17" s="68">
        <v>3</v>
      </c>
      <c r="F17" s="67" t="s">
        <v>14</v>
      </c>
      <c r="G17" s="60">
        <v>0</v>
      </c>
      <c r="H17" s="60">
        <f t="shared" ref="H17:H23" si="3">E17*G17</f>
        <v>0</v>
      </c>
    </row>
    <row r="18" spans="1:8" ht="23.25" x14ac:dyDescent="0.25">
      <c r="A18" s="73"/>
      <c r="B18" s="56" t="s">
        <v>141</v>
      </c>
      <c r="C18" s="61"/>
      <c r="D18" s="62"/>
      <c r="E18" s="63">
        <v>3</v>
      </c>
      <c r="F18" s="62" t="s">
        <v>14</v>
      </c>
      <c r="G18" s="60">
        <v>0</v>
      </c>
      <c r="H18" s="60">
        <f>E18*G18</f>
        <v>0</v>
      </c>
    </row>
    <row r="19" spans="1:8" ht="23.25" x14ac:dyDescent="0.25">
      <c r="A19" s="73"/>
      <c r="B19" s="55" t="s">
        <v>153</v>
      </c>
      <c r="C19" s="66"/>
      <c r="D19" s="67"/>
      <c r="E19" s="13">
        <v>62</v>
      </c>
      <c r="F19" s="12" t="s">
        <v>12</v>
      </c>
      <c r="G19" s="28">
        <v>0</v>
      </c>
      <c r="H19" s="28">
        <f t="shared" si="3"/>
        <v>0</v>
      </c>
    </row>
    <row r="20" spans="1:8" x14ac:dyDescent="0.25">
      <c r="A20" s="94" t="s">
        <v>18</v>
      </c>
      <c r="B20" s="94"/>
      <c r="C20" s="94"/>
      <c r="D20" s="94"/>
      <c r="E20" s="94"/>
      <c r="F20" s="94"/>
      <c r="G20" s="28"/>
      <c r="H20" s="29">
        <f>SUM(H21:H24)</f>
        <v>0</v>
      </c>
    </row>
    <row r="21" spans="1:8" x14ac:dyDescent="0.25">
      <c r="A21" s="73"/>
      <c r="B21" s="55" t="s">
        <v>156</v>
      </c>
      <c r="C21" s="66"/>
      <c r="D21" s="67"/>
      <c r="E21" s="65">
        <v>1</v>
      </c>
      <c r="F21" s="64" t="s">
        <v>14</v>
      </c>
      <c r="G21" s="60">
        <v>0</v>
      </c>
      <c r="H21" s="60">
        <f t="shared" ref="H21:H22" si="4">E21*G21</f>
        <v>0</v>
      </c>
    </row>
    <row r="22" spans="1:8" x14ac:dyDescent="0.25">
      <c r="A22" s="73"/>
      <c r="B22" s="39" t="s">
        <v>157</v>
      </c>
      <c r="C22" s="39"/>
      <c r="D22" s="40"/>
      <c r="E22" s="41">
        <v>1</v>
      </c>
      <c r="F22" s="40" t="s">
        <v>14</v>
      </c>
      <c r="G22" s="42">
        <v>0</v>
      </c>
      <c r="H22" s="42">
        <f t="shared" si="4"/>
        <v>0</v>
      </c>
    </row>
    <row r="23" spans="1:8" x14ac:dyDescent="0.25">
      <c r="A23" s="73"/>
      <c r="B23" s="57" t="s">
        <v>152</v>
      </c>
      <c r="C23" s="57"/>
      <c r="D23" s="64"/>
      <c r="E23" s="65">
        <v>1</v>
      </c>
      <c r="F23" s="64" t="s">
        <v>14</v>
      </c>
      <c r="G23" s="60">
        <v>0</v>
      </c>
      <c r="H23" s="60">
        <f t="shared" si="3"/>
        <v>0</v>
      </c>
    </row>
    <row r="24" spans="1:8" x14ac:dyDescent="0.25">
      <c r="A24" s="73"/>
      <c r="B24" s="2" t="s">
        <v>158</v>
      </c>
      <c r="C24" s="2"/>
      <c r="D24" s="3"/>
      <c r="E24" s="5">
        <v>148</v>
      </c>
      <c r="F24" s="3" t="s">
        <v>12</v>
      </c>
      <c r="G24" s="28">
        <v>0</v>
      </c>
      <c r="H24" s="28">
        <f>E24*G24</f>
        <v>0</v>
      </c>
    </row>
    <row r="25" spans="1:8" x14ac:dyDescent="0.25">
      <c r="A25" s="100" t="s">
        <v>175</v>
      </c>
      <c r="B25" s="100"/>
      <c r="C25" s="100"/>
      <c r="D25" s="100"/>
      <c r="E25" s="100"/>
      <c r="F25" s="100"/>
      <c r="G25" s="4"/>
      <c r="H25" s="29">
        <f>SUM(H26:H39)</f>
        <v>0</v>
      </c>
    </row>
    <row r="26" spans="1:8" x14ac:dyDescent="0.25">
      <c r="A26" s="61"/>
      <c r="B26" s="56" t="s">
        <v>143</v>
      </c>
      <c r="C26" s="61" t="s">
        <v>98</v>
      </c>
      <c r="D26" s="62" t="s">
        <v>29</v>
      </c>
      <c r="E26" s="63">
        <v>1</v>
      </c>
      <c r="F26" s="62" t="s">
        <v>14</v>
      </c>
      <c r="G26" s="60">
        <v>0</v>
      </c>
      <c r="H26" s="60">
        <f t="shared" ref="H26:H39" si="5">E26*G26</f>
        <v>0</v>
      </c>
    </row>
    <row r="27" spans="1:8" x14ac:dyDescent="0.25">
      <c r="A27" s="61"/>
      <c r="B27" s="56" t="s">
        <v>31</v>
      </c>
      <c r="C27" s="61" t="s">
        <v>60</v>
      </c>
      <c r="D27" s="62" t="s">
        <v>17</v>
      </c>
      <c r="E27" s="63">
        <v>1</v>
      </c>
      <c r="F27" s="62" t="s">
        <v>14</v>
      </c>
      <c r="G27" s="60">
        <v>0</v>
      </c>
      <c r="H27" s="60">
        <f t="shared" si="5"/>
        <v>0</v>
      </c>
    </row>
    <row r="28" spans="1:8" x14ac:dyDescent="0.25">
      <c r="A28" s="61"/>
      <c r="B28" s="56" t="s">
        <v>35</v>
      </c>
      <c r="C28" s="61" t="s">
        <v>36</v>
      </c>
      <c r="D28" s="62" t="s">
        <v>32</v>
      </c>
      <c r="E28" s="63">
        <v>1</v>
      </c>
      <c r="F28" s="62" t="s">
        <v>14</v>
      </c>
      <c r="G28" s="60">
        <v>0</v>
      </c>
      <c r="H28" s="60">
        <f t="shared" si="5"/>
        <v>0</v>
      </c>
    </row>
    <row r="29" spans="1:8" x14ac:dyDescent="0.25">
      <c r="A29" s="61"/>
      <c r="B29" s="56" t="s">
        <v>117</v>
      </c>
      <c r="C29" s="61" t="s">
        <v>38</v>
      </c>
      <c r="D29" s="67" t="s">
        <v>37</v>
      </c>
      <c r="E29" s="63">
        <v>2</v>
      </c>
      <c r="F29" s="62" t="s">
        <v>14</v>
      </c>
      <c r="G29" s="60">
        <v>0</v>
      </c>
      <c r="H29" s="60">
        <f>E29*G29</f>
        <v>0</v>
      </c>
    </row>
    <row r="30" spans="1:8" x14ac:dyDescent="0.25">
      <c r="A30" s="61"/>
      <c r="B30" s="55" t="s">
        <v>39</v>
      </c>
      <c r="C30" s="66" t="s">
        <v>40</v>
      </c>
      <c r="D30" s="67" t="s">
        <v>41</v>
      </c>
      <c r="E30" s="68">
        <v>2</v>
      </c>
      <c r="F30" s="67" t="s">
        <v>14</v>
      </c>
      <c r="G30" s="60">
        <v>0</v>
      </c>
      <c r="H30" s="60">
        <f t="shared" ref="H30" si="6">E30*G30</f>
        <v>0</v>
      </c>
    </row>
    <row r="31" spans="1:8" x14ac:dyDescent="0.25">
      <c r="A31" s="61"/>
      <c r="B31" s="57" t="s">
        <v>161</v>
      </c>
      <c r="C31" s="57" t="s">
        <v>145</v>
      </c>
      <c r="D31" s="64"/>
      <c r="E31" s="65">
        <v>2</v>
      </c>
      <c r="F31" s="64" t="s">
        <v>14</v>
      </c>
      <c r="G31" s="60">
        <v>0</v>
      </c>
      <c r="H31" s="60">
        <f t="shared" si="5"/>
        <v>0</v>
      </c>
    </row>
    <row r="32" spans="1:8" x14ac:dyDescent="0.25">
      <c r="A32" s="61"/>
      <c r="B32" s="57" t="s">
        <v>75</v>
      </c>
      <c r="C32" s="57" t="s">
        <v>163</v>
      </c>
      <c r="D32" s="64"/>
      <c r="E32" s="65">
        <v>2</v>
      </c>
      <c r="F32" s="64" t="s">
        <v>14</v>
      </c>
      <c r="G32" s="60">
        <v>0</v>
      </c>
      <c r="H32" s="60">
        <f t="shared" ref="H32" si="7">E32*G32</f>
        <v>0</v>
      </c>
    </row>
    <row r="33" spans="1:8" x14ac:dyDescent="0.25">
      <c r="A33" s="61"/>
      <c r="B33" s="58" t="s">
        <v>102</v>
      </c>
      <c r="C33" s="69" t="s">
        <v>104</v>
      </c>
      <c r="D33" s="70" t="s">
        <v>103</v>
      </c>
      <c r="E33" s="71">
        <v>2</v>
      </c>
      <c r="F33" s="70" t="s">
        <v>14</v>
      </c>
      <c r="G33" s="60">
        <v>0</v>
      </c>
      <c r="H33" s="60">
        <f t="shared" si="5"/>
        <v>0</v>
      </c>
    </row>
    <row r="34" spans="1:8" x14ac:dyDescent="0.25">
      <c r="A34" s="61"/>
      <c r="B34" s="55" t="s">
        <v>42</v>
      </c>
      <c r="C34" s="66" t="s">
        <v>43</v>
      </c>
      <c r="D34" s="67" t="s">
        <v>37</v>
      </c>
      <c r="E34" s="68">
        <v>1</v>
      </c>
      <c r="F34" s="67" t="s">
        <v>14</v>
      </c>
      <c r="G34" s="60">
        <v>0</v>
      </c>
      <c r="H34" s="60">
        <f t="shared" si="5"/>
        <v>0</v>
      </c>
    </row>
    <row r="35" spans="1:8" ht="23.25" x14ac:dyDescent="0.25">
      <c r="A35" s="61"/>
      <c r="B35" s="82" t="s">
        <v>144</v>
      </c>
      <c r="C35" s="72" t="s">
        <v>106</v>
      </c>
      <c r="D35" s="83" t="s">
        <v>107</v>
      </c>
      <c r="E35" s="84">
        <v>1</v>
      </c>
      <c r="F35" s="83" t="s">
        <v>14</v>
      </c>
      <c r="G35" s="85">
        <v>0</v>
      </c>
      <c r="H35" s="85">
        <f t="shared" si="5"/>
        <v>0</v>
      </c>
    </row>
    <row r="36" spans="1:8" ht="23.25" x14ac:dyDescent="0.25">
      <c r="A36" s="61"/>
      <c r="B36" s="56" t="s">
        <v>154</v>
      </c>
      <c r="C36" s="61" t="s">
        <v>233</v>
      </c>
      <c r="D36" s="62" t="s">
        <v>34</v>
      </c>
      <c r="E36" s="63">
        <v>1</v>
      </c>
      <c r="F36" s="62" t="s">
        <v>14</v>
      </c>
      <c r="G36" s="60">
        <v>0</v>
      </c>
      <c r="H36" s="60">
        <f t="shared" si="5"/>
        <v>0</v>
      </c>
    </row>
    <row r="37" spans="1:8" x14ac:dyDescent="0.25">
      <c r="A37" s="61"/>
      <c r="B37" s="56" t="s">
        <v>80</v>
      </c>
      <c r="C37" s="61" t="s">
        <v>50</v>
      </c>
      <c r="D37" s="62" t="s">
        <v>37</v>
      </c>
      <c r="E37" s="63">
        <v>2</v>
      </c>
      <c r="F37" s="62" t="s">
        <v>14</v>
      </c>
      <c r="G37" s="60">
        <v>0</v>
      </c>
      <c r="H37" s="60">
        <f t="shared" si="5"/>
        <v>0</v>
      </c>
    </row>
    <row r="38" spans="1:8" x14ac:dyDescent="0.25">
      <c r="A38" s="61"/>
      <c r="B38" s="56" t="s">
        <v>44</v>
      </c>
      <c r="C38" s="61" t="s">
        <v>155</v>
      </c>
      <c r="D38" s="62" t="s">
        <v>41</v>
      </c>
      <c r="E38" s="63">
        <v>1</v>
      </c>
      <c r="F38" s="62" t="s">
        <v>14</v>
      </c>
      <c r="G38" s="60">
        <v>0</v>
      </c>
      <c r="H38" s="60">
        <f t="shared" si="5"/>
        <v>0</v>
      </c>
    </row>
    <row r="39" spans="1:8" x14ac:dyDescent="0.25">
      <c r="A39" s="61"/>
      <c r="B39" s="86" t="s">
        <v>79</v>
      </c>
      <c r="C39" s="69" t="s">
        <v>61</v>
      </c>
      <c r="D39" s="70" t="s">
        <v>17</v>
      </c>
      <c r="E39" s="71">
        <v>1</v>
      </c>
      <c r="F39" s="70" t="s">
        <v>14</v>
      </c>
      <c r="G39" s="60">
        <v>0</v>
      </c>
      <c r="H39" s="60">
        <f t="shared" si="5"/>
        <v>0</v>
      </c>
    </row>
    <row r="40" spans="1:8" x14ac:dyDescent="0.25">
      <c r="A40" s="94" t="s">
        <v>174</v>
      </c>
      <c r="B40" s="94"/>
      <c r="C40" s="94"/>
      <c r="D40" s="94"/>
      <c r="E40" s="94"/>
      <c r="F40" s="94"/>
      <c r="G40" s="60"/>
      <c r="H40" s="29">
        <f>SUM(H41:H49)</f>
        <v>0</v>
      </c>
    </row>
    <row r="41" spans="1:8" x14ac:dyDescent="0.25">
      <c r="A41" s="61"/>
      <c r="B41" s="56" t="s">
        <v>113</v>
      </c>
      <c r="C41" s="61" t="s">
        <v>115</v>
      </c>
      <c r="D41" s="62" t="s">
        <v>37</v>
      </c>
      <c r="E41" s="63">
        <v>8</v>
      </c>
      <c r="F41" s="62" t="s">
        <v>12</v>
      </c>
      <c r="G41" s="60">
        <v>0</v>
      </c>
      <c r="H41" s="60">
        <f t="shared" ref="H41:H45" si="8">E41*G41</f>
        <v>0</v>
      </c>
    </row>
    <row r="42" spans="1:8" x14ac:dyDescent="0.25">
      <c r="A42" s="61"/>
      <c r="B42" s="56" t="s">
        <v>112</v>
      </c>
      <c r="C42" s="61" t="s">
        <v>111</v>
      </c>
      <c r="D42" s="62" t="s">
        <v>37</v>
      </c>
      <c r="E42" s="63">
        <v>14</v>
      </c>
      <c r="F42" s="62" t="s">
        <v>12</v>
      </c>
      <c r="G42" s="60">
        <v>0</v>
      </c>
      <c r="H42" s="60">
        <f t="shared" si="8"/>
        <v>0</v>
      </c>
    </row>
    <row r="43" spans="1:8" x14ac:dyDescent="0.25">
      <c r="A43" s="61"/>
      <c r="B43" s="57" t="s">
        <v>19</v>
      </c>
      <c r="C43" s="57"/>
      <c r="D43" s="64"/>
      <c r="E43" s="65">
        <v>1</v>
      </c>
      <c r="F43" s="64" t="s">
        <v>16</v>
      </c>
      <c r="G43" s="60">
        <v>0</v>
      </c>
      <c r="H43" s="60">
        <f t="shared" si="8"/>
        <v>0</v>
      </c>
    </row>
    <row r="44" spans="1:8" ht="23.25" x14ac:dyDescent="0.25">
      <c r="A44" s="61"/>
      <c r="B44" s="55" t="s">
        <v>132</v>
      </c>
      <c r="C44" s="66" t="s">
        <v>64</v>
      </c>
      <c r="D44" s="67" t="s">
        <v>20</v>
      </c>
      <c r="E44" s="68">
        <v>8</v>
      </c>
      <c r="F44" s="67" t="s">
        <v>12</v>
      </c>
      <c r="G44" s="60">
        <v>0</v>
      </c>
      <c r="H44" s="60">
        <f t="shared" si="8"/>
        <v>0</v>
      </c>
    </row>
    <row r="45" spans="1:8" ht="23.25" x14ac:dyDescent="0.25">
      <c r="A45" s="21"/>
      <c r="B45" s="55" t="s">
        <v>132</v>
      </c>
      <c r="C45" s="66" t="s">
        <v>63</v>
      </c>
      <c r="D45" s="67" t="s">
        <v>20</v>
      </c>
      <c r="E45" s="68">
        <v>14</v>
      </c>
      <c r="F45" s="67" t="s">
        <v>12</v>
      </c>
      <c r="G45" s="60">
        <v>0</v>
      </c>
      <c r="H45" s="60">
        <f t="shared" si="8"/>
        <v>0</v>
      </c>
    </row>
    <row r="46" spans="1:8" x14ac:dyDescent="0.25">
      <c r="A46" s="37"/>
      <c r="B46" s="56" t="s">
        <v>76</v>
      </c>
      <c r="C46" s="61" t="s">
        <v>51</v>
      </c>
      <c r="D46" s="62"/>
      <c r="E46" s="63">
        <v>1</v>
      </c>
      <c r="F46" s="62" t="s">
        <v>14</v>
      </c>
      <c r="G46" s="60">
        <v>0</v>
      </c>
      <c r="H46" s="60">
        <f t="shared" ref="H46:H49" si="9">E46*G46</f>
        <v>0</v>
      </c>
    </row>
    <row r="47" spans="1:8" x14ac:dyDescent="0.25">
      <c r="A47" s="61"/>
      <c r="B47" s="56" t="s">
        <v>138</v>
      </c>
      <c r="C47" s="61" t="s">
        <v>53</v>
      </c>
      <c r="D47" s="62"/>
      <c r="E47" s="63">
        <v>14</v>
      </c>
      <c r="F47" s="62" t="s">
        <v>14</v>
      </c>
      <c r="G47" s="60">
        <v>0</v>
      </c>
      <c r="H47" s="60">
        <f t="shared" si="9"/>
        <v>0</v>
      </c>
    </row>
    <row r="48" spans="1:8" x14ac:dyDescent="0.25">
      <c r="A48" s="61"/>
      <c r="B48" s="57" t="s">
        <v>142</v>
      </c>
      <c r="C48" s="57"/>
      <c r="D48" s="64"/>
      <c r="E48" s="65">
        <v>1</v>
      </c>
      <c r="F48" s="64" t="s">
        <v>14</v>
      </c>
      <c r="G48" s="60">
        <v>0</v>
      </c>
      <c r="H48" s="60">
        <f t="shared" si="9"/>
        <v>0</v>
      </c>
    </row>
    <row r="49" spans="1:10" x14ac:dyDescent="0.25">
      <c r="A49" s="61"/>
      <c r="B49" s="2" t="s">
        <v>164</v>
      </c>
      <c r="C49" s="2"/>
      <c r="D49" s="3"/>
      <c r="E49" s="5">
        <v>1</v>
      </c>
      <c r="F49" s="3" t="s">
        <v>14</v>
      </c>
      <c r="G49" s="28">
        <v>0</v>
      </c>
      <c r="H49" s="28">
        <f t="shared" si="9"/>
        <v>0</v>
      </c>
    </row>
    <row r="50" spans="1:10" x14ac:dyDescent="0.25">
      <c r="A50" s="94" t="s">
        <v>21</v>
      </c>
      <c r="B50" s="94"/>
      <c r="C50" s="94"/>
      <c r="D50" s="94"/>
      <c r="E50" s="94"/>
      <c r="F50" s="94"/>
      <c r="G50" s="4"/>
      <c r="H50" s="29">
        <f>SUM(H51:H52)</f>
        <v>0</v>
      </c>
    </row>
    <row r="51" spans="1:10" x14ac:dyDescent="0.25">
      <c r="A51" s="61"/>
      <c r="B51" s="57" t="s">
        <v>83</v>
      </c>
      <c r="C51" s="57"/>
      <c r="D51" s="64"/>
      <c r="E51" s="65">
        <v>22</v>
      </c>
      <c r="F51" s="64" t="s">
        <v>12</v>
      </c>
      <c r="G51" s="60">
        <v>0</v>
      </c>
      <c r="H51" s="60">
        <f>E51*G51</f>
        <v>0</v>
      </c>
    </row>
    <row r="52" spans="1:10" x14ac:dyDescent="0.25">
      <c r="A52" s="61"/>
      <c r="B52" s="57" t="s">
        <v>84</v>
      </c>
      <c r="C52" s="57"/>
      <c r="D52" s="64"/>
      <c r="E52" s="65">
        <v>22</v>
      </c>
      <c r="F52" s="64" t="s">
        <v>12</v>
      </c>
      <c r="G52" s="60">
        <v>0</v>
      </c>
      <c r="H52" s="60">
        <f t="shared" ref="H52" si="10">E52*G52</f>
        <v>0</v>
      </c>
    </row>
    <row r="53" spans="1:10" s="4" customFormat="1" x14ac:dyDescent="0.25">
      <c r="A53" s="94" t="s">
        <v>85</v>
      </c>
      <c r="B53" s="94"/>
      <c r="C53" s="94"/>
      <c r="D53" s="94"/>
      <c r="E53" s="94"/>
      <c r="F53" s="94"/>
    </row>
    <row r="54" spans="1:10" s="4" customFormat="1" x14ac:dyDescent="0.25">
      <c r="A54" s="98" t="s">
        <v>22</v>
      </c>
      <c r="B54" s="98"/>
      <c r="C54" s="98"/>
      <c r="D54" s="98"/>
      <c r="E54" s="98"/>
      <c r="F54" s="98"/>
    </row>
    <row r="55" spans="1:10" s="4" customFormat="1" x14ac:dyDescent="0.25">
      <c r="A55" s="95" t="s">
        <v>23</v>
      </c>
      <c r="B55" s="95"/>
      <c r="C55" s="95"/>
      <c r="D55" s="95"/>
      <c r="E55" s="95"/>
      <c r="F55" s="95"/>
    </row>
    <row r="56" spans="1:10" s="4" customFormat="1" x14ac:dyDescent="0.25">
      <c r="A56" s="95" t="s">
        <v>181</v>
      </c>
      <c r="B56" s="95"/>
      <c r="C56" s="95"/>
      <c r="D56" s="95"/>
      <c r="E56" s="95"/>
      <c r="F56" s="95"/>
    </row>
    <row r="57" spans="1:10" s="4" customFormat="1" ht="15.75" x14ac:dyDescent="0.25">
      <c r="A57" s="24"/>
      <c r="B57" s="24"/>
      <c r="C57" s="24"/>
      <c r="D57" s="33" t="s">
        <v>129</v>
      </c>
      <c r="E57" s="24"/>
      <c r="F57" s="24"/>
      <c r="H57" s="32">
        <f>H9+H14+H20+H25+H40+H50</f>
        <v>0</v>
      </c>
    </row>
    <row r="59" spans="1:10" x14ac:dyDescent="0.25">
      <c r="A59" s="25" t="s">
        <v>119</v>
      </c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5">
      <c r="A60" s="27" t="s">
        <v>120</v>
      </c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5">
      <c r="A61" s="27" t="s">
        <v>121</v>
      </c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7" t="s">
        <v>122</v>
      </c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27" t="s">
        <v>123</v>
      </c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5">
      <c r="A64" s="27" t="s">
        <v>124</v>
      </c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5">
      <c r="A65" s="96" t="s">
        <v>125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96" t="s">
        <v>126</v>
      </c>
      <c r="B66" s="97"/>
      <c r="C66" s="97"/>
      <c r="D66" s="97"/>
      <c r="E66" s="97"/>
      <c r="F66" s="97"/>
      <c r="G66" s="97"/>
      <c r="H66" s="97"/>
      <c r="I66" s="97"/>
      <c r="J66" s="97"/>
    </row>
  </sheetData>
  <mergeCells count="17">
    <mergeCell ref="A1:F1"/>
    <mergeCell ref="A2:F2"/>
    <mergeCell ref="A3:F3"/>
    <mergeCell ref="A50:F50"/>
    <mergeCell ref="A40:F40"/>
    <mergeCell ref="A20:F20"/>
    <mergeCell ref="A14:F14"/>
    <mergeCell ref="A4:F4"/>
    <mergeCell ref="A5:F5"/>
    <mergeCell ref="A53:F53"/>
    <mergeCell ref="A9:F9"/>
    <mergeCell ref="A25:F25"/>
    <mergeCell ref="A56:F56"/>
    <mergeCell ref="A65:J65"/>
    <mergeCell ref="A66:J66"/>
    <mergeCell ref="A54:F54"/>
    <mergeCell ref="A55:F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15" zoomScaleNormal="115" workbookViewId="0">
      <selection activeCell="K15" sqref="K15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203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9</v>
      </c>
      <c r="B9" s="99"/>
      <c r="C9" s="99"/>
      <c r="D9" s="99"/>
      <c r="E9" s="99"/>
      <c r="F9" s="99"/>
      <c r="H9" s="29">
        <f>SUM(H10:H13)</f>
        <v>0</v>
      </c>
    </row>
    <row r="10" spans="1:8" s="4" customFormat="1" x14ac:dyDescent="0.25">
      <c r="A10" s="2"/>
      <c r="B10" s="2" t="s">
        <v>90</v>
      </c>
      <c r="C10" s="2" t="s">
        <v>13</v>
      </c>
      <c r="D10" s="3" t="s">
        <v>11</v>
      </c>
      <c r="E10" s="5">
        <v>15</v>
      </c>
      <c r="F10" s="3" t="s">
        <v>12</v>
      </c>
      <c r="G10" s="28">
        <v>0</v>
      </c>
      <c r="H10" s="28">
        <f t="shared" ref="H10:H13" si="0">E10*G10</f>
        <v>0</v>
      </c>
    </row>
    <row r="11" spans="1:8" s="4" customFormat="1" x14ac:dyDescent="0.25">
      <c r="A11" s="2"/>
      <c r="B11" s="2" t="s">
        <v>168</v>
      </c>
      <c r="C11" s="2" t="s">
        <v>205</v>
      </c>
      <c r="D11" s="3" t="s">
        <v>11</v>
      </c>
      <c r="E11" s="49">
        <v>120</v>
      </c>
      <c r="F11" s="3" t="s">
        <v>12</v>
      </c>
      <c r="G11" s="28">
        <v>0</v>
      </c>
      <c r="H11" s="28">
        <f t="shared" si="0"/>
        <v>0</v>
      </c>
    </row>
    <row r="12" spans="1:8" s="4" customFormat="1" x14ac:dyDescent="0.25">
      <c r="A12" s="2"/>
      <c r="B12" s="2" t="s">
        <v>204</v>
      </c>
      <c r="C12" s="2" t="s">
        <v>280</v>
      </c>
      <c r="D12" s="3" t="s">
        <v>11</v>
      </c>
      <c r="E12" s="49">
        <v>10</v>
      </c>
      <c r="F12" s="3" t="s">
        <v>12</v>
      </c>
      <c r="G12" s="28">
        <v>0</v>
      </c>
      <c r="H12" s="28">
        <f t="shared" si="0"/>
        <v>0</v>
      </c>
    </row>
    <row r="13" spans="1:8" s="4" customFormat="1" x14ac:dyDescent="0.25">
      <c r="A13" s="2"/>
      <c r="B13" s="2" t="s">
        <v>15</v>
      </c>
      <c r="C13" s="2"/>
      <c r="D13" s="3"/>
      <c r="E13" s="5">
        <v>1</v>
      </c>
      <c r="F13" s="3" t="s">
        <v>16</v>
      </c>
      <c r="G13" s="28">
        <v>0</v>
      </c>
      <c r="H13" s="28">
        <f t="shared" si="0"/>
        <v>0</v>
      </c>
    </row>
    <row r="14" spans="1:8" s="4" customFormat="1" ht="15" customHeight="1" x14ac:dyDescent="0.25">
      <c r="A14" s="94" t="s">
        <v>18</v>
      </c>
      <c r="B14" s="94"/>
      <c r="C14" s="94"/>
      <c r="D14" s="94"/>
      <c r="E14" s="94"/>
      <c r="F14" s="94"/>
      <c r="H14" s="29">
        <f>SUM(H15:H22)</f>
        <v>0</v>
      </c>
    </row>
    <row r="15" spans="1:8" s="4" customFormat="1" ht="22.5" x14ac:dyDescent="0.25">
      <c r="A15" s="2"/>
      <c r="B15" s="7" t="s">
        <v>206</v>
      </c>
      <c r="C15" s="7"/>
      <c r="D15" s="77"/>
      <c r="E15" s="78">
        <v>110</v>
      </c>
      <c r="F15" s="77" t="s">
        <v>12</v>
      </c>
      <c r="G15" s="28">
        <v>0</v>
      </c>
      <c r="H15" s="28">
        <f>E15*G15</f>
        <v>0</v>
      </c>
    </row>
    <row r="16" spans="1:8" s="4" customFormat="1" x14ac:dyDescent="0.25">
      <c r="A16" s="2"/>
      <c r="B16" s="7" t="s">
        <v>207</v>
      </c>
      <c r="C16" s="7"/>
      <c r="D16" s="77"/>
      <c r="E16" s="78">
        <v>35</v>
      </c>
      <c r="F16" s="77" t="s">
        <v>170</v>
      </c>
      <c r="G16" s="28">
        <v>0</v>
      </c>
      <c r="H16" s="28">
        <f>E16*G16</f>
        <v>0</v>
      </c>
    </row>
    <row r="17" spans="1:10" s="4" customFormat="1" x14ac:dyDescent="0.25">
      <c r="A17" s="2"/>
      <c r="B17" s="7" t="s">
        <v>182</v>
      </c>
      <c r="C17" s="7"/>
      <c r="D17" s="77"/>
      <c r="E17" s="78">
        <v>15</v>
      </c>
      <c r="F17" s="77" t="s">
        <v>170</v>
      </c>
      <c r="G17" s="28">
        <v>0</v>
      </c>
      <c r="H17" s="28">
        <f>E17*G17</f>
        <v>0</v>
      </c>
    </row>
    <row r="18" spans="1:10" s="4" customFormat="1" ht="22.5" x14ac:dyDescent="0.25">
      <c r="A18" s="2"/>
      <c r="B18" s="7" t="s">
        <v>184</v>
      </c>
      <c r="C18" s="7"/>
      <c r="D18" s="77"/>
      <c r="E18" s="78">
        <v>110</v>
      </c>
      <c r="F18" s="77" t="s">
        <v>12</v>
      </c>
      <c r="G18" s="28">
        <v>0</v>
      </c>
      <c r="H18" s="28">
        <f>E18*G18</f>
        <v>0</v>
      </c>
    </row>
    <row r="19" spans="1:10" s="4" customFormat="1" ht="22.5" x14ac:dyDescent="0.25">
      <c r="A19" s="2"/>
      <c r="B19" s="2" t="s">
        <v>266</v>
      </c>
      <c r="C19" s="2"/>
      <c r="D19" s="3"/>
      <c r="E19" s="5">
        <v>1</v>
      </c>
      <c r="F19" s="3" t="s">
        <v>14</v>
      </c>
      <c r="G19" s="28">
        <v>0</v>
      </c>
      <c r="H19" s="28">
        <f t="shared" ref="H19" si="1">E19*G19</f>
        <v>0</v>
      </c>
    </row>
    <row r="20" spans="1:10" s="4" customFormat="1" ht="22.5" x14ac:dyDescent="0.25">
      <c r="A20" s="2"/>
      <c r="B20" s="2" t="s">
        <v>267</v>
      </c>
      <c r="C20" s="2"/>
      <c r="D20" s="3"/>
      <c r="E20" s="5">
        <v>2</v>
      </c>
      <c r="F20" s="3" t="s">
        <v>14</v>
      </c>
      <c r="G20" s="28">
        <v>0</v>
      </c>
      <c r="H20" s="28">
        <f t="shared" ref="H20" si="2">E20*G20</f>
        <v>0</v>
      </c>
    </row>
    <row r="21" spans="1:10" s="4" customFormat="1" x14ac:dyDescent="0.25">
      <c r="A21" s="2"/>
      <c r="B21" s="2" t="s">
        <v>189</v>
      </c>
      <c r="C21" s="6" t="s">
        <v>190</v>
      </c>
      <c r="D21" s="8" t="s">
        <v>191</v>
      </c>
      <c r="E21" s="9">
        <v>3</v>
      </c>
      <c r="F21" s="8" t="s">
        <v>14</v>
      </c>
      <c r="G21" s="28">
        <v>0</v>
      </c>
      <c r="H21" s="80">
        <f t="shared" ref="H21" si="3">E21*G21</f>
        <v>0</v>
      </c>
    </row>
    <row r="22" spans="1:10" s="4" customFormat="1" x14ac:dyDescent="0.25">
      <c r="A22" s="2"/>
      <c r="B22" s="2" t="s">
        <v>97</v>
      </c>
      <c r="C22" s="2"/>
      <c r="D22" s="3"/>
      <c r="E22" s="5">
        <v>145</v>
      </c>
      <c r="F22" s="3" t="s">
        <v>12</v>
      </c>
      <c r="G22" s="28">
        <v>0</v>
      </c>
      <c r="H22" s="28">
        <f>E22*G22</f>
        <v>0</v>
      </c>
    </row>
    <row r="23" spans="1:10" s="4" customFormat="1" x14ac:dyDescent="0.25">
      <c r="A23" s="94" t="s">
        <v>85</v>
      </c>
      <c r="B23" s="94"/>
      <c r="C23" s="94"/>
      <c r="D23" s="94"/>
      <c r="E23" s="94"/>
      <c r="F23" s="94"/>
    </row>
    <row r="24" spans="1:10" s="4" customFormat="1" x14ac:dyDescent="0.25">
      <c r="A24" s="98" t="s">
        <v>22</v>
      </c>
      <c r="B24" s="98"/>
      <c r="C24" s="98"/>
      <c r="D24" s="98"/>
      <c r="E24" s="98"/>
      <c r="F24" s="98"/>
    </row>
    <row r="25" spans="1:10" s="4" customFormat="1" x14ac:dyDescent="0.25">
      <c r="A25" s="95" t="s">
        <v>23</v>
      </c>
      <c r="B25" s="95"/>
      <c r="C25" s="95"/>
      <c r="D25" s="95"/>
      <c r="E25" s="95"/>
      <c r="F25" s="95"/>
    </row>
    <row r="26" spans="1:10" s="4" customFormat="1" x14ac:dyDescent="0.25">
      <c r="A26" s="95" t="s">
        <v>181</v>
      </c>
      <c r="B26" s="95"/>
      <c r="C26" s="95"/>
      <c r="D26" s="95"/>
      <c r="E26" s="95"/>
      <c r="F26" s="95"/>
    </row>
    <row r="27" spans="1:10" s="4" customFormat="1" ht="15.75" x14ac:dyDescent="0.25">
      <c r="A27" s="36"/>
      <c r="B27" s="36"/>
      <c r="C27" s="36"/>
      <c r="D27" s="33" t="s">
        <v>129</v>
      </c>
      <c r="E27" s="36"/>
      <c r="F27" s="36"/>
      <c r="H27" s="32">
        <f>H9+H14</f>
        <v>0</v>
      </c>
    </row>
    <row r="29" spans="1:10" x14ac:dyDescent="0.25">
      <c r="A29" s="25" t="s">
        <v>119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5">
      <c r="A30" s="27" t="s">
        <v>120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27" t="s">
        <v>121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5">
      <c r="A32" s="27" t="s">
        <v>122</v>
      </c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27" t="s">
        <v>123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5">
      <c r="A34" s="27" t="s">
        <v>124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96" t="s">
        <v>125</v>
      </c>
      <c r="B35" s="97"/>
      <c r="C35" s="97"/>
      <c r="D35" s="97"/>
      <c r="E35" s="97"/>
      <c r="F35" s="97"/>
      <c r="G35" s="97"/>
      <c r="H35" s="97"/>
      <c r="I35" s="97"/>
      <c r="J35" s="97"/>
    </row>
    <row r="36" spans="1:10" x14ac:dyDescent="0.25">
      <c r="A36" s="96" t="s">
        <v>126</v>
      </c>
      <c r="B36" s="97"/>
      <c r="C36" s="97"/>
      <c r="D36" s="97"/>
      <c r="E36" s="97"/>
      <c r="F36" s="97"/>
      <c r="G36" s="97"/>
      <c r="H36" s="97"/>
      <c r="I36" s="97"/>
      <c r="J36" s="97"/>
    </row>
  </sheetData>
  <mergeCells count="13">
    <mergeCell ref="A14:F14"/>
    <mergeCell ref="A1:F1"/>
    <mergeCell ref="A2:F2"/>
    <mergeCell ref="A3:F3"/>
    <mergeCell ref="A4:F4"/>
    <mergeCell ref="A5:F5"/>
    <mergeCell ref="A9:F9"/>
    <mergeCell ref="A36:J36"/>
    <mergeCell ref="A26:F26"/>
    <mergeCell ref="A23:F23"/>
    <mergeCell ref="A24:F24"/>
    <mergeCell ref="A25:F25"/>
    <mergeCell ref="A35:J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="115" zoomScaleNormal="115" workbookViewId="0">
      <selection activeCell="H73" sqref="H73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165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29">
        <f>SUM(H10:H14)</f>
        <v>0</v>
      </c>
    </row>
    <row r="10" spans="1:8" s="4" customFormat="1" x14ac:dyDescent="0.25">
      <c r="A10" s="2"/>
      <c r="B10" s="2" t="s">
        <v>89</v>
      </c>
      <c r="C10" s="2" t="s">
        <v>10</v>
      </c>
      <c r="D10" s="3" t="s">
        <v>11</v>
      </c>
      <c r="E10" s="49">
        <v>6</v>
      </c>
      <c r="F10" s="3" t="s">
        <v>12</v>
      </c>
      <c r="G10" s="28">
        <v>0</v>
      </c>
      <c r="H10" s="80">
        <f t="shared" ref="H10:H14" si="0">E10*G10</f>
        <v>0</v>
      </c>
    </row>
    <row r="11" spans="1:8" s="4" customFormat="1" x14ac:dyDescent="0.25">
      <c r="A11" s="2"/>
      <c r="B11" s="2" t="s">
        <v>90</v>
      </c>
      <c r="C11" s="2" t="s">
        <v>13</v>
      </c>
      <c r="D11" s="3" t="s">
        <v>11</v>
      </c>
      <c r="E11" s="5">
        <v>15</v>
      </c>
      <c r="F11" s="3" t="s">
        <v>12</v>
      </c>
      <c r="G11" s="28">
        <v>0</v>
      </c>
      <c r="H11" s="80">
        <f t="shared" si="0"/>
        <v>0</v>
      </c>
    </row>
    <row r="12" spans="1:8" s="4" customFormat="1" x14ac:dyDescent="0.25">
      <c r="A12" s="2"/>
      <c r="B12" s="2" t="s">
        <v>166</v>
      </c>
      <c r="C12" s="2" t="s">
        <v>167</v>
      </c>
      <c r="D12" s="3"/>
      <c r="E12" s="5">
        <v>12</v>
      </c>
      <c r="F12" s="3" t="s">
        <v>12</v>
      </c>
      <c r="G12" s="28">
        <v>0</v>
      </c>
      <c r="H12" s="80">
        <f t="shared" si="0"/>
        <v>0</v>
      </c>
    </row>
    <row r="13" spans="1:8" s="4" customFormat="1" x14ac:dyDescent="0.25">
      <c r="A13" s="2"/>
      <c r="B13" s="2" t="s">
        <v>168</v>
      </c>
      <c r="C13" s="2" t="s">
        <v>205</v>
      </c>
      <c r="D13" s="3" t="s">
        <v>11</v>
      </c>
      <c r="E13" s="49">
        <v>55</v>
      </c>
      <c r="F13" s="3" t="s">
        <v>12</v>
      </c>
      <c r="G13" s="28">
        <v>0</v>
      </c>
      <c r="H13" s="80">
        <f t="shared" ref="H13" si="1">E13*G13</f>
        <v>0</v>
      </c>
    </row>
    <row r="14" spans="1:8" s="4" customFormat="1" x14ac:dyDescent="0.25">
      <c r="A14" s="2"/>
      <c r="B14" s="2" t="s">
        <v>15</v>
      </c>
      <c r="C14" s="2"/>
      <c r="D14" s="3"/>
      <c r="E14" s="5">
        <v>1</v>
      </c>
      <c r="F14" s="3" t="s">
        <v>16</v>
      </c>
      <c r="G14" s="28">
        <v>0</v>
      </c>
      <c r="H14" s="80">
        <f t="shared" si="0"/>
        <v>0</v>
      </c>
    </row>
    <row r="15" spans="1:8" s="4" customFormat="1" x14ac:dyDescent="0.25">
      <c r="A15" s="101" t="s">
        <v>173</v>
      </c>
      <c r="B15" s="101"/>
      <c r="C15" s="101"/>
      <c r="D15" s="101"/>
      <c r="E15" s="101"/>
      <c r="F15" s="101"/>
      <c r="H15" s="29">
        <f>SUM(H16:H17)</f>
        <v>0</v>
      </c>
    </row>
    <row r="16" spans="1:8" s="4" customFormat="1" ht="15" customHeight="1" x14ac:dyDescent="0.25">
      <c r="A16" s="6"/>
      <c r="B16" s="7" t="s">
        <v>28</v>
      </c>
      <c r="C16" s="6" t="s">
        <v>27</v>
      </c>
      <c r="D16" s="8"/>
      <c r="E16" s="9">
        <v>4</v>
      </c>
      <c r="F16" s="8" t="s">
        <v>14</v>
      </c>
      <c r="G16" s="28">
        <v>0</v>
      </c>
      <c r="H16" s="80">
        <f t="shared" ref="H16:H17" si="2">E16*G16</f>
        <v>0</v>
      </c>
    </row>
    <row r="17" spans="1:8" s="4" customFormat="1" ht="15" customHeight="1" x14ac:dyDescent="0.25">
      <c r="A17" s="6"/>
      <c r="B17" s="7" t="s">
        <v>25</v>
      </c>
      <c r="C17" s="6" t="s">
        <v>26</v>
      </c>
      <c r="D17" s="8"/>
      <c r="E17" s="9">
        <v>10</v>
      </c>
      <c r="F17" s="8" t="s">
        <v>14</v>
      </c>
      <c r="G17" s="28">
        <v>0</v>
      </c>
      <c r="H17" s="80">
        <f t="shared" si="2"/>
        <v>0</v>
      </c>
    </row>
    <row r="18" spans="1:8" s="4" customFormat="1" ht="15" customHeight="1" x14ac:dyDescent="0.25">
      <c r="A18" s="94" t="s">
        <v>18</v>
      </c>
      <c r="B18" s="94"/>
      <c r="C18" s="94"/>
      <c r="D18" s="94"/>
      <c r="E18" s="94"/>
      <c r="F18" s="94"/>
      <c r="H18" s="29">
        <f>SUM(H19:H25)</f>
        <v>0</v>
      </c>
    </row>
    <row r="19" spans="1:8" s="4" customFormat="1" ht="22.5" x14ac:dyDescent="0.25">
      <c r="A19" s="2"/>
      <c r="B19" s="7" t="s">
        <v>169</v>
      </c>
      <c r="C19" s="75"/>
      <c r="D19" s="76"/>
      <c r="E19" s="9">
        <v>46</v>
      </c>
      <c r="F19" s="76" t="s">
        <v>12</v>
      </c>
      <c r="G19" s="28">
        <v>0</v>
      </c>
      <c r="H19" s="80">
        <f t="shared" ref="H19:H25" si="3">E19*G19</f>
        <v>0</v>
      </c>
    </row>
    <row r="20" spans="1:8" s="4" customFormat="1" x14ac:dyDescent="0.25">
      <c r="A20" s="2"/>
      <c r="B20" s="7" t="s">
        <v>207</v>
      </c>
      <c r="C20" s="75"/>
      <c r="D20" s="76"/>
      <c r="E20" s="9">
        <v>17</v>
      </c>
      <c r="F20" s="76" t="s">
        <v>170</v>
      </c>
      <c r="G20" s="28">
        <v>0</v>
      </c>
      <c r="H20" s="80">
        <f t="shared" si="3"/>
        <v>0</v>
      </c>
    </row>
    <row r="21" spans="1:8" s="4" customFormat="1" x14ac:dyDescent="0.25">
      <c r="A21" s="2"/>
      <c r="B21" s="7" t="s">
        <v>182</v>
      </c>
      <c r="C21" s="75"/>
      <c r="D21" s="76"/>
      <c r="E21" s="9">
        <v>15</v>
      </c>
      <c r="F21" s="76" t="s">
        <v>170</v>
      </c>
      <c r="G21" s="28">
        <v>0</v>
      </c>
      <c r="H21" s="80">
        <f t="shared" si="3"/>
        <v>0</v>
      </c>
    </row>
    <row r="22" spans="1:8" s="4" customFormat="1" ht="22.5" x14ac:dyDescent="0.25">
      <c r="A22" s="2"/>
      <c r="B22" s="7" t="s">
        <v>184</v>
      </c>
      <c r="C22" s="7"/>
      <c r="D22" s="77"/>
      <c r="E22" s="78">
        <v>46</v>
      </c>
      <c r="F22" s="77" t="s">
        <v>12</v>
      </c>
      <c r="G22" s="28">
        <v>0</v>
      </c>
      <c r="H22" s="80">
        <f t="shared" si="3"/>
        <v>0</v>
      </c>
    </row>
    <row r="23" spans="1:8" s="4" customFormat="1" ht="22.5" x14ac:dyDescent="0.25">
      <c r="A23" s="2"/>
      <c r="B23" s="7" t="s">
        <v>183</v>
      </c>
      <c r="C23" s="75"/>
      <c r="D23" s="76"/>
      <c r="E23" s="9">
        <v>6</v>
      </c>
      <c r="F23" s="76" t="s">
        <v>12</v>
      </c>
      <c r="G23" s="28">
        <v>0</v>
      </c>
      <c r="H23" s="80">
        <f t="shared" si="3"/>
        <v>0</v>
      </c>
    </row>
    <row r="24" spans="1:8" s="4" customFormat="1" ht="22.5" x14ac:dyDescent="0.25">
      <c r="A24" s="2"/>
      <c r="B24" s="7" t="s">
        <v>184</v>
      </c>
      <c r="C24" s="7"/>
      <c r="D24" s="77"/>
      <c r="E24" s="78">
        <v>6</v>
      </c>
      <c r="F24" s="77" t="s">
        <v>12</v>
      </c>
      <c r="G24" s="28">
        <v>0</v>
      </c>
      <c r="H24" s="80">
        <f t="shared" si="3"/>
        <v>0</v>
      </c>
    </row>
    <row r="25" spans="1:8" s="4" customFormat="1" x14ac:dyDescent="0.25">
      <c r="A25" s="2"/>
      <c r="B25" s="2" t="s">
        <v>185</v>
      </c>
      <c r="C25" s="2"/>
      <c r="D25" s="3"/>
      <c r="E25" s="5">
        <v>88</v>
      </c>
      <c r="F25" s="3" t="s">
        <v>12</v>
      </c>
      <c r="G25" s="28">
        <v>0</v>
      </c>
      <c r="H25" s="80">
        <f t="shared" si="3"/>
        <v>0</v>
      </c>
    </row>
    <row r="26" spans="1:8" s="4" customFormat="1" ht="15" customHeight="1" x14ac:dyDescent="0.25">
      <c r="A26" s="101" t="s">
        <v>176</v>
      </c>
      <c r="B26" s="101"/>
      <c r="C26" s="101"/>
      <c r="D26" s="101"/>
      <c r="E26" s="101"/>
      <c r="F26" s="101"/>
      <c r="H26" s="29">
        <f>SUM(H27:H41)</f>
        <v>0</v>
      </c>
    </row>
    <row r="27" spans="1:8" s="4" customFormat="1" x14ac:dyDescent="0.25">
      <c r="A27" s="6"/>
      <c r="B27" s="7" t="s">
        <v>101</v>
      </c>
      <c r="C27" s="6" t="s">
        <v>98</v>
      </c>
      <c r="D27" s="8" t="s">
        <v>29</v>
      </c>
      <c r="E27" s="9">
        <v>1</v>
      </c>
      <c r="F27" s="8" t="s">
        <v>14</v>
      </c>
      <c r="G27" s="28">
        <v>0</v>
      </c>
      <c r="H27" s="80">
        <f t="shared" ref="H27:H52" si="4">E27*G27</f>
        <v>0</v>
      </c>
    </row>
    <row r="28" spans="1:8" s="4" customFormat="1" x14ac:dyDescent="0.25">
      <c r="A28" s="6"/>
      <c r="B28" s="7" t="s">
        <v>31</v>
      </c>
      <c r="C28" s="6" t="s">
        <v>60</v>
      </c>
      <c r="D28" s="8" t="s">
        <v>17</v>
      </c>
      <c r="E28" s="9">
        <v>1</v>
      </c>
      <c r="F28" s="8" t="s">
        <v>14</v>
      </c>
      <c r="G28" s="28">
        <v>0</v>
      </c>
      <c r="H28" s="80">
        <f t="shared" si="4"/>
        <v>0</v>
      </c>
    </row>
    <row r="29" spans="1:8" s="4" customFormat="1" x14ac:dyDescent="0.25">
      <c r="A29" s="6"/>
      <c r="B29" s="7" t="s">
        <v>194</v>
      </c>
      <c r="C29" s="6" t="s">
        <v>36</v>
      </c>
      <c r="D29" s="8" t="s">
        <v>32</v>
      </c>
      <c r="E29" s="9">
        <v>1</v>
      </c>
      <c r="F29" s="8" t="s">
        <v>14</v>
      </c>
      <c r="G29" s="28">
        <v>0</v>
      </c>
      <c r="H29" s="80">
        <f t="shared" si="4"/>
        <v>0</v>
      </c>
    </row>
    <row r="30" spans="1:8" s="4" customFormat="1" x14ac:dyDescent="0.25">
      <c r="A30" s="6"/>
      <c r="B30" s="7" t="s">
        <v>186</v>
      </c>
      <c r="C30" s="6"/>
      <c r="D30" s="8"/>
      <c r="E30" s="9">
        <v>4</v>
      </c>
      <c r="F30" s="8" t="s">
        <v>14</v>
      </c>
      <c r="G30" s="28">
        <v>0</v>
      </c>
      <c r="H30" s="80">
        <f t="shared" ref="H30" si="5">E30*G30</f>
        <v>0</v>
      </c>
    </row>
    <row r="31" spans="1:8" s="4" customFormat="1" x14ac:dyDescent="0.25">
      <c r="A31" s="6"/>
      <c r="B31" s="7" t="s">
        <v>195</v>
      </c>
      <c r="C31" s="6"/>
      <c r="D31" s="8"/>
      <c r="E31" s="9">
        <v>1</v>
      </c>
      <c r="F31" s="8" t="s">
        <v>14</v>
      </c>
      <c r="G31" s="28">
        <v>0</v>
      </c>
      <c r="H31" s="80">
        <f t="shared" ref="H31" si="6">E31*G31</f>
        <v>0</v>
      </c>
    </row>
    <row r="32" spans="1:8" s="4" customFormat="1" x14ac:dyDescent="0.25">
      <c r="A32" s="6"/>
      <c r="B32" s="7" t="s">
        <v>196</v>
      </c>
      <c r="C32" s="6"/>
      <c r="D32" s="8"/>
      <c r="E32" s="9">
        <v>2</v>
      </c>
      <c r="F32" s="8" t="s">
        <v>14</v>
      </c>
      <c r="G32" s="28">
        <v>0</v>
      </c>
      <c r="H32" s="80">
        <f t="shared" ref="H32" si="7">E32*G32</f>
        <v>0</v>
      </c>
    </row>
    <row r="33" spans="1:9" s="4" customFormat="1" x14ac:dyDescent="0.25">
      <c r="A33" s="6"/>
      <c r="B33" s="7" t="s">
        <v>197</v>
      </c>
      <c r="C33" s="6"/>
      <c r="D33" s="8"/>
      <c r="E33" s="9">
        <v>3</v>
      </c>
      <c r="F33" s="8" t="s">
        <v>14</v>
      </c>
      <c r="G33" s="28">
        <v>0</v>
      </c>
      <c r="H33" s="80">
        <f t="shared" ref="H33" si="8">E33*G33</f>
        <v>0</v>
      </c>
    </row>
    <row r="34" spans="1:9" s="4" customFormat="1" x14ac:dyDescent="0.25">
      <c r="A34" s="6"/>
      <c r="B34" s="7" t="s">
        <v>198</v>
      </c>
      <c r="C34" s="6"/>
      <c r="D34" s="8"/>
      <c r="E34" s="9">
        <v>1</v>
      </c>
      <c r="F34" s="8" t="s">
        <v>14</v>
      </c>
      <c r="G34" s="28">
        <v>0</v>
      </c>
      <c r="H34" s="80">
        <f t="shared" ref="H34" si="9">E34*G34</f>
        <v>0</v>
      </c>
    </row>
    <row r="35" spans="1:9" s="4" customFormat="1" x14ac:dyDescent="0.25">
      <c r="A35" s="6"/>
      <c r="B35" s="7" t="s">
        <v>187</v>
      </c>
      <c r="C35" s="6" t="s">
        <v>59</v>
      </c>
      <c r="D35" s="8" t="s">
        <v>17</v>
      </c>
      <c r="E35" s="9">
        <v>4</v>
      </c>
      <c r="F35" s="8" t="s">
        <v>14</v>
      </c>
      <c r="G35" s="28">
        <v>0</v>
      </c>
      <c r="H35" s="80">
        <f t="shared" si="4"/>
        <v>0</v>
      </c>
    </row>
    <row r="36" spans="1:9" s="4" customFormat="1" x14ac:dyDescent="0.25">
      <c r="A36" s="6"/>
      <c r="B36" s="43" t="s">
        <v>56</v>
      </c>
      <c r="C36" s="44" t="s">
        <v>54</v>
      </c>
      <c r="D36" s="45" t="s">
        <v>32</v>
      </c>
      <c r="E36" s="46">
        <v>3</v>
      </c>
      <c r="F36" s="45" t="s">
        <v>14</v>
      </c>
      <c r="G36" s="47">
        <v>0</v>
      </c>
      <c r="H36" s="81">
        <f t="shared" si="4"/>
        <v>0</v>
      </c>
      <c r="I36" s="48"/>
    </row>
    <row r="37" spans="1:9" s="4" customFormat="1" x14ac:dyDescent="0.25">
      <c r="A37" s="6"/>
      <c r="B37" s="2" t="s">
        <v>189</v>
      </c>
      <c r="C37" s="6" t="s">
        <v>190</v>
      </c>
      <c r="D37" s="8" t="s">
        <v>191</v>
      </c>
      <c r="E37" s="9">
        <v>3</v>
      </c>
      <c r="F37" s="8" t="s">
        <v>14</v>
      </c>
      <c r="G37" s="28">
        <v>0</v>
      </c>
      <c r="H37" s="80">
        <f t="shared" si="4"/>
        <v>0</v>
      </c>
    </row>
    <row r="38" spans="1:9" s="4" customFormat="1" x14ac:dyDescent="0.25">
      <c r="A38" s="2"/>
      <c r="B38" s="2" t="s">
        <v>188</v>
      </c>
      <c r="C38" s="2" t="s">
        <v>62</v>
      </c>
      <c r="D38" s="3" t="s">
        <v>57</v>
      </c>
      <c r="E38" s="5">
        <v>4</v>
      </c>
      <c r="F38" s="3" t="s">
        <v>14</v>
      </c>
      <c r="G38" s="28">
        <v>0</v>
      </c>
      <c r="H38" s="80">
        <f t="shared" si="4"/>
        <v>0</v>
      </c>
    </row>
    <row r="39" spans="1:9" s="4" customFormat="1" ht="15" customHeight="1" x14ac:dyDescent="0.25">
      <c r="A39" s="2"/>
      <c r="B39" s="2" t="s">
        <v>108</v>
      </c>
      <c r="C39" s="2" t="s">
        <v>192</v>
      </c>
      <c r="D39" s="3" t="s">
        <v>17</v>
      </c>
      <c r="E39" s="5">
        <v>1</v>
      </c>
      <c r="F39" s="3" t="s">
        <v>14</v>
      </c>
      <c r="G39" s="28">
        <v>0</v>
      </c>
      <c r="H39" s="80">
        <f t="shared" si="4"/>
        <v>0</v>
      </c>
    </row>
    <row r="40" spans="1:9" s="4" customFormat="1" x14ac:dyDescent="0.25">
      <c r="A40" s="2"/>
      <c r="B40" s="2" t="s">
        <v>99</v>
      </c>
      <c r="C40" s="2" t="s">
        <v>100</v>
      </c>
      <c r="D40" s="3" t="s">
        <v>17</v>
      </c>
      <c r="E40" s="49">
        <v>2</v>
      </c>
      <c r="F40" s="3" t="s">
        <v>14</v>
      </c>
      <c r="G40" s="28">
        <v>0</v>
      </c>
      <c r="H40" s="80">
        <f t="shared" si="4"/>
        <v>0</v>
      </c>
    </row>
    <row r="41" spans="1:9" s="4" customFormat="1" x14ac:dyDescent="0.25">
      <c r="A41" s="2"/>
      <c r="B41" s="2" t="s">
        <v>193</v>
      </c>
      <c r="C41" s="2"/>
      <c r="D41" s="3"/>
      <c r="E41" s="5">
        <v>2</v>
      </c>
      <c r="F41" s="3" t="s">
        <v>14</v>
      </c>
      <c r="G41" s="28">
        <v>0</v>
      </c>
      <c r="H41" s="80">
        <f t="shared" si="4"/>
        <v>0</v>
      </c>
    </row>
    <row r="42" spans="1:9" s="4" customFormat="1" x14ac:dyDescent="0.25">
      <c r="A42" s="94" t="s">
        <v>174</v>
      </c>
      <c r="B42" s="94"/>
      <c r="C42" s="94"/>
      <c r="D42" s="94"/>
      <c r="E42" s="94"/>
      <c r="F42" s="94"/>
      <c r="G42" s="28">
        <v>0</v>
      </c>
      <c r="H42" s="80">
        <f t="shared" si="4"/>
        <v>0</v>
      </c>
    </row>
    <row r="43" spans="1:9" s="4" customFormat="1" x14ac:dyDescent="0.25">
      <c r="A43" s="6"/>
      <c r="B43" s="7" t="s">
        <v>112</v>
      </c>
      <c r="C43" s="6" t="s">
        <v>111</v>
      </c>
      <c r="D43" s="8" t="s">
        <v>37</v>
      </c>
      <c r="E43" s="9">
        <v>142</v>
      </c>
      <c r="F43" s="8" t="s">
        <v>12</v>
      </c>
      <c r="G43" s="28">
        <v>0</v>
      </c>
      <c r="H43" s="80">
        <f t="shared" si="4"/>
        <v>0</v>
      </c>
    </row>
    <row r="44" spans="1:9" s="4" customFormat="1" x14ac:dyDescent="0.25">
      <c r="A44" s="6"/>
      <c r="B44" s="7" t="s">
        <v>113</v>
      </c>
      <c r="C44" s="6" t="s">
        <v>115</v>
      </c>
      <c r="D44" s="8" t="s">
        <v>37</v>
      </c>
      <c r="E44" s="9">
        <v>46</v>
      </c>
      <c r="F44" s="8" t="s">
        <v>12</v>
      </c>
      <c r="G44" s="28">
        <v>0</v>
      </c>
      <c r="H44" s="80">
        <f t="shared" si="4"/>
        <v>0</v>
      </c>
    </row>
    <row r="45" spans="1:9" s="4" customFormat="1" x14ac:dyDescent="0.25">
      <c r="A45" s="6"/>
      <c r="B45" s="7" t="s">
        <v>114</v>
      </c>
      <c r="C45" s="6" t="s">
        <v>116</v>
      </c>
      <c r="D45" s="8" t="s">
        <v>37</v>
      </c>
      <c r="E45" s="9">
        <v>22</v>
      </c>
      <c r="F45" s="8" t="s">
        <v>12</v>
      </c>
      <c r="G45" s="28">
        <v>0</v>
      </c>
      <c r="H45" s="80">
        <f t="shared" ref="H45" si="10">E45*G45</f>
        <v>0</v>
      </c>
    </row>
    <row r="46" spans="1:9" s="4" customFormat="1" x14ac:dyDescent="0.25">
      <c r="A46" s="2"/>
      <c r="B46" s="2" t="s">
        <v>19</v>
      </c>
      <c r="C46" s="2"/>
      <c r="D46" s="3"/>
      <c r="E46" s="5">
        <v>1</v>
      </c>
      <c r="F46" s="3" t="s">
        <v>16</v>
      </c>
      <c r="G46" s="28">
        <v>0</v>
      </c>
      <c r="H46" s="80">
        <f t="shared" si="4"/>
        <v>0</v>
      </c>
    </row>
    <row r="47" spans="1:9" s="4" customFormat="1" x14ac:dyDescent="0.25">
      <c r="A47" s="94" t="s">
        <v>177</v>
      </c>
      <c r="B47" s="94"/>
      <c r="C47" s="94"/>
      <c r="D47" s="94"/>
      <c r="E47" s="94"/>
      <c r="F47" s="94"/>
      <c r="G47" s="28">
        <v>0</v>
      </c>
      <c r="H47" s="80">
        <f t="shared" si="4"/>
        <v>0</v>
      </c>
    </row>
    <row r="48" spans="1:9" s="4" customFormat="1" ht="22.5" x14ac:dyDescent="0.25">
      <c r="A48" s="21"/>
      <c r="B48" s="10" t="s">
        <v>262</v>
      </c>
      <c r="C48" s="11" t="s">
        <v>63</v>
      </c>
      <c r="D48" s="12" t="s">
        <v>20</v>
      </c>
      <c r="E48" s="13">
        <v>66</v>
      </c>
      <c r="F48" s="12" t="s">
        <v>12</v>
      </c>
      <c r="G48" s="28">
        <v>0</v>
      </c>
      <c r="H48" s="80">
        <f t="shared" si="4"/>
        <v>0</v>
      </c>
    </row>
    <row r="49" spans="1:8" s="4" customFormat="1" ht="22.5" x14ac:dyDescent="0.25">
      <c r="A49" s="21"/>
      <c r="B49" s="10" t="s">
        <v>262</v>
      </c>
      <c r="C49" s="11" t="s">
        <v>64</v>
      </c>
      <c r="D49" s="12" t="s">
        <v>20</v>
      </c>
      <c r="E49" s="13">
        <v>23</v>
      </c>
      <c r="F49" s="12" t="s">
        <v>12</v>
      </c>
      <c r="G49" s="28">
        <v>0</v>
      </c>
      <c r="H49" s="80">
        <f t="shared" si="4"/>
        <v>0</v>
      </c>
    </row>
    <row r="50" spans="1:8" s="4" customFormat="1" ht="22.5" x14ac:dyDescent="0.25">
      <c r="A50" s="21"/>
      <c r="B50" s="10" t="s">
        <v>262</v>
      </c>
      <c r="C50" s="11" t="s">
        <v>65</v>
      </c>
      <c r="D50" s="12" t="s">
        <v>20</v>
      </c>
      <c r="E50" s="13">
        <v>22</v>
      </c>
      <c r="F50" s="12" t="s">
        <v>12</v>
      </c>
      <c r="G50" s="28">
        <v>0</v>
      </c>
      <c r="H50" s="80">
        <f t="shared" si="4"/>
        <v>0</v>
      </c>
    </row>
    <row r="51" spans="1:8" s="4" customFormat="1" ht="22.5" x14ac:dyDescent="0.25">
      <c r="A51" s="22"/>
      <c r="B51" s="10" t="s">
        <v>263</v>
      </c>
      <c r="C51" s="11" t="s">
        <v>66</v>
      </c>
      <c r="D51" s="12" t="s">
        <v>20</v>
      </c>
      <c r="E51" s="13">
        <v>76</v>
      </c>
      <c r="F51" s="12" t="s">
        <v>12</v>
      </c>
      <c r="G51" s="28">
        <v>0</v>
      </c>
      <c r="H51" s="80">
        <f t="shared" si="4"/>
        <v>0</v>
      </c>
    </row>
    <row r="52" spans="1:8" s="4" customFormat="1" ht="22.5" x14ac:dyDescent="0.25">
      <c r="A52" s="22"/>
      <c r="B52" s="10" t="s">
        <v>263</v>
      </c>
      <c r="C52" s="11" t="s">
        <v>67</v>
      </c>
      <c r="D52" s="12" t="s">
        <v>20</v>
      </c>
      <c r="E52" s="13">
        <v>23</v>
      </c>
      <c r="F52" s="12" t="s">
        <v>12</v>
      </c>
      <c r="G52" s="28">
        <v>0</v>
      </c>
      <c r="H52" s="80">
        <f t="shared" si="4"/>
        <v>0</v>
      </c>
    </row>
    <row r="53" spans="1:8" s="4" customFormat="1" x14ac:dyDescent="0.25">
      <c r="A53" s="94" t="s">
        <v>178</v>
      </c>
      <c r="B53" s="94"/>
      <c r="C53" s="94"/>
      <c r="D53" s="94"/>
      <c r="E53" s="94"/>
      <c r="F53" s="94"/>
      <c r="H53" s="29">
        <f>SUM(H54:H58)</f>
        <v>0</v>
      </c>
    </row>
    <row r="54" spans="1:8" s="4" customFormat="1" x14ac:dyDescent="0.25">
      <c r="A54" s="37"/>
      <c r="B54" s="7" t="s">
        <v>77</v>
      </c>
      <c r="C54" s="6" t="s">
        <v>53</v>
      </c>
      <c r="D54" s="8"/>
      <c r="E54" s="9">
        <v>35</v>
      </c>
      <c r="F54" s="8" t="s">
        <v>14</v>
      </c>
      <c r="G54" s="28">
        <v>0</v>
      </c>
      <c r="H54" s="80">
        <f>E54*G54</f>
        <v>0</v>
      </c>
    </row>
    <row r="55" spans="1:8" s="4" customFormat="1" x14ac:dyDescent="0.25">
      <c r="A55" s="6"/>
      <c r="B55" s="7" t="s">
        <v>52</v>
      </c>
      <c r="C55" s="6" t="s">
        <v>53</v>
      </c>
      <c r="D55" s="8"/>
      <c r="E55" s="9">
        <v>30</v>
      </c>
      <c r="F55" s="8" t="s">
        <v>14</v>
      </c>
      <c r="G55" s="28">
        <v>0</v>
      </c>
      <c r="H55" s="80">
        <f t="shared" ref="H55:H58" si="11">E55*G55</f>
        <v>0</v>
      </c>
    </row>
    <row r="56" spans="1:8" s="4" customFormat="1" x14ac:dyDescent="0.25">
      <c r="A56" s="6"/>
      <c r="B56" s="7" t="s">
        <v>76</v>
      </c>
      <c r="C56" s="6" t="s">
        <v>51</v>
      </c>
      <c r="D56" s="8"/>
      <c r="E56" s="9">
        <v>16</v>
      </c>
      <c r="F56" s="8" t="s">
        <v>14</v>
      </c>
      <c r="G56" s="28">
        <v>0</v>
      </c>
      <c r="H56" s="80">
        <f t="shared" si="11"/>
        <v>0</v>
      </c>
    </row>
    <row r="57" spans="1:8" s="4" customFormat="1" x14ac:dyDescent="0.25">
      <c r="A57" s="6"/>
      <c r="B57" s="7" t="s">
        <v>71</v>
      </c>
      <c r="C57" s="6" t="s">
        <v>51</v>
      </c>
      <c r="D57" s="8"/>
      <c r="E57" s="9">
        <v>8</v>
      </c>
      <c r="F57" s="8" t="s">
        <v>14</v>
      </c>
      <c r="G57" s="28">
        <v>0</v>
      </c>
      <c r="H57" s="80">
        <f t="shared" si="11"/>
        <v>0</v>
      </c>
    </row>
    <row r="58" spans="1:8" s="4" customFormat="1" x14ac:dyDescent="0.25">
      <c r="A58" s="6"/>
      <c r="B58" s="7" t="s">
        <v>78</v>
      </c>
      <c r="C58" s="6" t="s">
        <v>72</v>
      </c>
      <c r="D58" s="8"/>
      <c r="E58" s="9">
        <v>8</v>
      </c>
      <c r="F58" s="8" t="s">
        <v>14</v>
      </c>
      <c r="G58" s="28">
        <v>0</v>
      </c>
      <c r="H58" s="80">
        <f t="shared" si="11"/>
        <v>0</v>
      </c>
    </row>
    <row r="59" spans="1:8" s="4" customFormat="1" x14ac:dyDescent="0.25">
      <c r="A59" s="101" t="s">
        <v>180</v>
      </c>
      <c r="B59" s="101"/>
      <c r="C59" s="101"/>
      <c r="D59" s="101"/>
      <c r="E59" s="101"/>
      <c r="F59" s="101"/>
      <c r="H59" s="29">
        <f>SUM(H60:H63)</f>
        <v>0</v>
      </c>
    </row>
    <row r="60" spans="1:8" s="4" customFormat="1" x14ac:dyDescent="0.25">
      <c r="A60" s="6"/>
      <c r="B60" s="7" t="s">
        <v>117</v>
      </c>
      <c r="C60" s="6" t="s">
        <v>38</v>
      </c>
      <c r="D60" s="12" t="s">
        <v>37</v>
      </c>
      <c r="E60" s="9">
        <v>13</v>
      </c>
      <c r="F60" s="8" t="s">
        <v>14</v>
      </c>
      <c r="G60" s="28">
        <v>0</v>
      </c>
      <c r="H60" s="80">
        <f>E60*G60</f>
        <v>0</v>
      </c>
    </row>
    <row r="61" spans="1:8" s="4" customFormat="1" x14ac:dyDescent="0.25">
      <c r="A61" s="6"/>
      <c r="B61" s="10" t="s">
        <v>39</v>
      </c>
      <c r="C61" s="11" t="s">
        <v>40</v>
      </c>
      <c r="D61" s="12" t="s">
        <v>41</v>
      </c>
      <c r="E61" s="13">
        <v>13</v>
      </c>
      <c r="F61" s="12" t="s">
        <v>14</v>
      </c>
      <c r="G61" s="28">
        <v>0</v>
      </c>
      <c r="H61" s="80">
        <f t="shared" ref="H61:H62" si="12">E61*G61</f>
        <v>0</v>
      </c>
    </row>
    <row r="62" spans="1:8" s="4" customFormat="1" x14ac:dyDescent="0.25">
      <c r="A62" s="6"/>
      <c r="B62" s="10" t="s">
        <v>200</v>
      </c>
      <c r="C62" s="11" t="s">
        <v>50</v>
      </c>
      <c r="D62" s="12" t="s">
        <v>37</v>
      </c>
      <c r="E62" s="13">
        <v>8</v>
      </c>
      <c r="F62" s="12" t="s">
        <v>14</v>
      </c>
      <c r="G62" s="28">
        <v>0</v>
      </c>
      <c r="H62" s="80">
        <f t="shared" si="12"/>
        <v>0</v>
      </c>
    </row>
    <row r="63" spans="1:8" s="4" customFormat="1" x14ac:dyDescent="0.25">
      <c r="A63" s="6"/>
      <c r="B63" s="10" t="s">
        <v>201</v>
      </c>
      <c r="C63" s="11" t="s">
        <v>199</v>
      </c>
      <c r="D63" s="12" t="s">
        <v>37</v>
      </c>
      <c r="E63" s="13">
        <v>3</v>
      </c>
      <c r="F63" s="12" t="s">
        <v>14</v>
      </c>
      <c r="G63" s="28">
        <v>0</v>
      </c>
      <c r="H63" s="80">
        <f t="shared" ref="H63" si="13">E63*G63</f>
        <v>0</v>
      </c>
    </row>
    <row r="64" spans="1:8" s="4" customFormat="1" x14ac:dyDescent="0.25">
      <c r="A64" s="94" t="s">
        <v>21</v>
      </c>
      <c r="B64" s="94"/>
      <c r="C64" s="94"/>
      <c r="D64" s="94"/>
      <c r="E64" s="94"/>
      <c r="F64" s="94"/>
      <c r="H64" s="29">
        <f>SUM(H65:H68)</f>
        <v>0</v>
      </c>
    </row>
    <row r="65" spans="1:10" s="4" customFormat="1" x14ac:dyDescent="0.25">
      <c r="A65" s="2"/>
      <c r="B65" s="2" t="s">
        <v>83</v>
      </c>
      <c r="C65" s="2"/>
      <c r="D65" s="3"/>
      <c r="E65" s="5">
        <v>210</v>
      </c>
      <c r="F65" s="3" t="s">
        <v>12</v>
      </c>
      <c r="G65" s="28">
        <v>0</v>
      </c>
      <c r="H65" s="80">
        <f>E65*G65</f>
        <v>0</v>
      </c>
    </row>
    <row r="66" spans="1:10" s="4" customFormat="1" x14ac:dyDescent="0.25">
      <c r="A66" s="2"/>
      <c r="B66" s="2" t="s">
        <v>84</v>
      </c>
      <c r="C66" s="2"/>
      <c r="D66" s="3"/>
      <c r="E66" s="5">
        <v>210</v>
      </c>
      <c r="F66" s="3" t="s">
        <v>12</v>
      </c>
      <c r="G66" s="28">
        <v>0</v>
      </c>
      <c r="H66" s="80">
        <f t="shared" ref="H66:H68" si="14">E66*G66</f>
        <v>0</v>
      </c>
    </row>
    <row r="67" spans="1:10" s="4" customFormat="1" ht="15" customHeight="1" x14ac:dyDescent="0.25">
      <c r="A67" s="2"/>
      <c r="B67" s="2" t="s">
        <v>202</v>
      </c>
      <c r="C67" s="2"/>
      <c r="D67" s="3"/>
      <c r="E67" s="5">
        <v>7</v>
      </c>
      <c r="F67" s="3" t="s">
        <v>14</v>
      </c>
      <c r="G67" s="28">
        <v>0</v>
      </c>
      <c r="H67" s="80">
        <f t="shared" si="14"/>
        <v>0</v>
      </c>
    </row>
    <row r="68" spans="1:10" s="4" customFormat="1" x14ac:dyDescent="0.25">
      <c r="A68" s="2"/>
      <c r="B68" s="7" t="s">
        <v>118</v>
      </c>
      <c r="C68" s="6"/>
      <c r="D68" s="8"/>
      <c r="E68" s="9">
        <v>8</v>
      </c>
      <c r="F68" s="8" t="s">
        <v>14</v>
      </c>
      <c r="G68" s="28">
        <v>0</v>
      </c>
      <c r="H68" s="80">
        <f t="shared" si="14"/>
        <v>0</v>
      </c>
    </row>
    <row r="69" spans="1:10" s="4" customFormat="1" x14ac:dyDescent="0.25">
      <c r="A69" s="94" t="s">
        <v>85</v>
      </c>
      <c r="B69" s="94"/>
      <c r="C69" s="94"/>
      <c r="D69" s="94"/>
      <c r="E69" s="94"/>
      <c r="F69" s="94"/>
    </row>
    <row r="70" spans="1:10" s="4" customFormat="1" x14ac:dyDescent="0.25">
      <c r="A70" s="98" t="s">
        <v>22</v>
      </c>
      <c r="B70" s="98"/>
      <c r="C70" s="98"/>
      <c r="D70" s="98"/>
      <c r="E70" s="98"/>
      <c r="F70" s="98"/>
    </row>
    <row r="71" spans="1:10" s="4" customFormat="1" x14ac:dyDescent="0.25">
      <c r="A71" s="95" t="s">
        <v>23</v>
      </c>
      <c r="B71" s="95"/>
      <c r="C71" s="95"/>
      <c r="D71" s="95"/>
      <c r="E71" s="95"/>
      <c r="F71" s="95"/>
    </row>
    <row r="72" spans="1:10" s="4" customFormat="1" x14ac:dyDescent="0.25">
      <c r="A72" s="95" t="s">
        <v>181</v>
      </c>
      <c r="B72" s="95"/>
      <c r="C72" s="95"/>
      <c r="D72" s="95"/>
      <c r="E72" s="95"/>
      <c r="F72" s="95"/>
    </row>
    <row r="73" spans="1:10" s="4" customFormat="1" ht="15.75" x14ac:dyDescent="0.25">
      <c r="A73" s="36"/>
      <c r="B73" s="36"/>
      <c r="C73" s="36"/>
      <c r="D73" s="33" t="s">
        <v>129</v>
      </c>
      <c r="E73" s="36"/>
      <c r="F73" s="36"/>
      <c r="H73" s="32">
        <f>H9+H15+H18+H26+H53+H59+H64</f>
        <v>0</v>
      </c>
    </row>
    <row r="75" spans="1:10" x14ac:dyDescent="0.25">
      <c r="A75" s="25" t="s">
        <v>119</v>
      </c>
      <c r="B75" s="26"/>
      <c r="C75" s="26"/>
      <c r="D75" s="26"/>
      <c r="E75" s="26"/>
      <c r="F75" s="26"/>
      <c r="G75" s="26"/>
      <c r="H75" s="26"/>
      <c r="I75" s="26"/>
      <c r="J75" s="26"/>
    </row>
    <row r="76" spans="1:10" x14ac:dyDescent="0.25">
      <c r="A76" s="27" t="s">
        <v>120</v>
      </c>
      <c r="B76" s="26"/>
      <c r="C76" s="26"/>
      <c r="D76" s="26"/>
      <c r="E76" s="26"/>
      <c r="F76" s="26"/>
      <c r="G76" s="26"/>
      <c r="H76" s="26"/>
      <c r="I76" s="26"/>
      <c r="J76" s="26"/>
    </row>
    <row r="77" spans="1:10" x14ac:dyDescent="0.25">
      <c r="A77" s="27" t="s">
        <v>121</v>
      </c>
      <c r="B77" s="26"/>
      <c r="C77" s="26"/>
      <c r="D77" s="26"/>
      <c r="E77" s="26"/>
      <c r="F77" s="26"/>
      <c r="G77" s="26"/>
      <c r="H77" s="26"/>
      <c r="I77" s="26"/>
      <c r="J77" s="26"/>
    </row>
    <row r="78" spans="1:10" x14ac:dyDescent="0.25">
      <c r="A78" s="27" t="s">
        <v>122</v>
      </c>
      <c r="B78" s="26"/>
      <c r="C78" s="26"/>
      <c r="D78" s="26"/>
      <c r="E78" s="26"/>
      <c r="F78" s="26"/>
      <c r="G78" s="26"/>
      <c r="H78" s="26"/>
      <c r="I78" s="26"/>
      <c r="J78" s="26"/>
    </row>
    <row r="79" spans="1:10" x14ac:dyDescent="0.25">
      <c r="A79" s="27" t="s">
        <v>123</v>
      </c>
      <c r="B79" s="26"/>
      <c r="C79" s="26"/>
      <c r="D79" s="26"/>
      <c r="E79" s="26"/>
      <c r="F79" s="26"/>
      <c r="G79" s="26"/>
      <c r="H79" s="26"/>
      <c r="I79" s="26"/>
      <c r="J79" s="26"/>
    </row>
    <row r="80" spans="1:10" x14ac:dyDescent="0.25">
      <c r="A80" s="27" t="s">
        <v>124</v>
      </c>
      <c r="B80" s="26"/>
      <c r="C80" s="26"/>
      <c r="D80" s="26"/>
      <c r="E80" s="26"/>
      <c r="F80" s="26"/>
      <c r="G80" s="26"/>
      <c r="H80" s="26"/>
      <c r="I80" s="26"/>
      <c r="J80" s="26"/>
    </row>
    <row r="81" spans="1:10" x14ac:dyDescent="0.25">
      <c r="A81" s="96" t="s">
        <v>125</v>
      </c>
      <c r="B81" s="97"/>
      <c r="C81" s="97"/>
      <c r="D81" s="97"/>
      <c r="E81" s="97"/>
      <c r="F81" s="97"/>
      <c r="G81" s="97"/>
      <c r="H81" s="97"/>
      <c r="I81" s="97"/>
      <c r="J81" s="97"/>
    </row>
    <row r="82" spans="1:10" x14ac:dyDescent="0.25">
      <c r="A82" s="96" t="s">
        <v>126</v>
      </c>
      <c r="B82" s="97"/>
      <c r="C82" s="97"/>
      <c r="D82" s="97"/>
      <c r="E82" s="97"/>
      <c r="F82" s="97"/>
      <c r="G82" s="97"/>
      <c r="H82" s="97"/>
      <c r="I82" s="97"/>
      <c r="J82" s="97"/>
    </row>
  </sheetData>
  <mergeCells count="20">
    <mergeCell ref="A47:F47"/>
    <mergeCell ref="A1:F1"/>
    <mergeCell ref="A2:F2"/>
    <mergeCell ref="A3:F3"/>
    <mergeCell ref="A4:F4"/>
    <mergeCell ref="A5:F5"/>
    <mergeCell ref="A9:F9"/>
    <mergeCell ref="A15:F15"/>
    <mergeCell ref="A18:F18"/>
    <mergeCell ref="A26:F26"/>
    <mergeCell ref="A42:F42"/>
    <mergeCell ref="A81:J81"/>
    <mergeCell ref="A82:J82"/>
    <mergeCell ref="A71:F71"/>
    <mergeCell ref="A53:F53"/>
    <mergeCell ref="A59:F59"/>
    <mergeCell ref="A64:F64"/>
    <mergeCell ref="A69:F69"/>
    <mergeCell ref="A70:F70"/>
    <mergeCell ref="A72:F7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H60" sqref="H60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249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30">
        <f>SUM(H10:H13)</f>
        <v>0</v>
      </c>
    </row>
    <row r="10" spans="1:8" s="4" customFormat="1" x14ac:dyDescent="0.25">
      <c r="A10" s="2"/>
      <c r="B10" s="2" t="s">
        <v>90</v>
      </c>
      <c r="C10" s="2" t="s">
        <v>13</v>
      </c>
      <c r="D10" s="3" t="s">
        <v>11</v>
      </c>
      <c r="E10" s="5">
        <v>12</v>
      </c>
      <c r="F10" s="3" t="s">
        <v>12</v>
      </c>
      <c r="G10" s="28">
        <v>0</v>
      </c>
      <c r="H10" s="28">
        <f t="shared" ref="H10:H13" si="0">E10*G10</f>
        <v>0</v>
      </c>
    </row>
    <row r="11" spans="1:8" s="4" customFormat="1" x14ac:dyDescent="0.25">
      <c r="A11" s="2"/>
      <c r="B11" s="2" t="s">
        <v>146</v>
      </c>
      <c r="C11" s="2" t="s">
        <v>147</v>
      </c>
      <c r="D11" s="3" t="s">
        <v>95</v>
      </c>
      <c r="E11" s="5">
        <v>19</v>
      </c>
      <c r="F11" s="3" t="s">
        <v>12</v>
      </c>
      <c r="G11" s="28">
        <v>0</v>
      </c>
      <c r="H11" s="28">
        <f t="shared" ref="H11" si="1">E11*G11</f>
        <v>0</v>
      </c>
    </row>
    <row r="12" spans="1:8" s="4" customFormat="1" ht="22.5" x14ac:dyDescent="0.25">
      <c r="A12" s="2"/>
      <c r="B12" s="10" t="s">
        <v>262</v>
      </c>
      <c r="C12" s="11" t="s">
        <v>149</v>
      </c>
      <c r="D12" s="12" t="s">
        <v>20</v>
      </c>
      <c r="E12" s="13">
        <v>5</v>
      </c>
      <c r="F12" s="12" t="s">
        <v>12</v>
      </c>
      <c r="G12" s="28">
        <v>0</v>
      </c>
      <c r="H12" s="28">
        <f t="shared" si="0"/>
        <v>0</v>
      </c>
    </row>
    <row r="13" spans="1:8" s="4" customFormat="1" x14ac:dyDescent="0.25">
      <c r="A13" s="2"/>
      <c r="B13" s="2" t="s">
        <v>15</v>
      </c>
      <c r="C13" s="2"/>
      <c r="D13" s="3"/>
      <c r="E13" s="5">
        <v>1</v>
      </c>
      <c r="F13" s="3" t="s">
        <v>16</v>
      </c>
      <c r="G13" s="28">
        <v>0</v>
      </c>
      <c r="H13" s="28">
        <f t="shared" si="0"/>
        <v>0</v>
      </c>
    </row>
    <row r="14" spans="1:8" s="4" customFormat="1" x14ac:dyDescent="0.25">
      <c r="A14" s="101" t="s">
        <v>173</v>
      </c>
      <c r="B14" s="101"/>
      <c r="C14" s="101"/>
      <c r="D14" s="101"/>
      <c r="E14" s="101"/>
      <c r="F14" s="101"/>
      <c r="H14" s="30">
        <f>SUM(H17:H17)</f>
        <v>0</v>
      </c>
    </row>
    <row r="15" spans="1:8" s="4" customFormat="1" x14ac:dyDescent="0.25">
      <c r="A15" s="38"/>
      <c r="B15" s="7" t="s">
        <v>213</v>
      </c>
      <c r="C15" s="6" t="s">
        <v>27</v>
      </c>
      <c r="D15" s="8"/>
      <c r="E15" s="9">
        <v>4</v>
      </c>
      <c r="F15" s="8" t="s">
        <v>14</v>
      </c>
      <c r="G15" s="28">
        <v>0</v>
      </c>
      <c r="H15" s="28">
        <f t="shared" ref="H15" si="2">E15*G15</f>
        <v>0</v>
      </c>
    </row>
    <row r="16" spans="1:8" s="4" customFormat="1" x14ac:dyDescent="0.25">
      <c r="A16" s="38"/>
      <c r="B16" s="7" t="s">
        <v>214</v>
      </c>
      <c r="C16" s="6" t="s">
        <v>27</v>
      </c>
      <c r="D16" s="8"/>
      <c r="E16" s="9">
        <v>12</v>
      </c>
      <c r="F16" s="8" t="s">
        <v>14</v>
      </c>
      <c r="G16" s="28">
        <v>0</v>
      </c>
      <c r="H16" s="28">
        <f t="shared" ref="H16" si="3">E16*G16</f>
        <v>0</v>
      </c>
    </row>
    <row r="17" spans="1:9" s="4" customFormat="1" ht="15" customHeight="1" x14ac:dyDescent="0.25">
      <c r="A17" s="6"/>
      <c r="B17" s="7" t="s">
        <v>25</v>
      </c>
      <c r="C17" s="6" t="s">
        <v>26</v>
      </c>
      <c r="D17" s="8"/>
      <c r="E17" s="9">
        <v>16</v>
      </c>
      <c r="F17" s="8" t="s">
        <v>14</v>
      </c>
      <c r="G17" s="28">
        <v>0</v>
      </c>
      <c r="H17" s="28">
        <f t="shared" ref="H17" si="4">E17*G17</f>
        <v>0</v>
      </c>
    </row>
    <row r="18" spans="1:9" s="4" customFormat="1" ht="15" customHeight="1" x14ac:dyDescent="0.25">
      <c r="A18" s="94" t="s">
        <v>295</v>
      </c>
      <c r="B18" s="94"/>
      <c r="C18" s="94"/>
      <c r="D18" s="94"/>
      <c r="E18" s="94"/>
      <c r="F18" s="94"/>
      <c r="H18" s="30">
        <f>SUM(H19:H23)</f>
        <v>0</v>
      </c>
    </row>
    <row r="19" spans="1:9" s="4" customFormat="1" ht="15" customHeight="1" x14ac:dyDescent="0.25">
      <c r="A19" s="2"/>
      <c r="B19" s="2" t="s">
        <v>158</v>
      </c>
      <c r="C19" s="2"/>
      <c r="D19" s="3"/>
      <c r="E19" s="5">
        <v>31</v>
      </c>
      <c r="F19" s="3" t="s">
        <v>12</v>
      </c>
      <c r="G19" s="28">
        <v>0</v>
      </c>
      <c r="H19" s="28">
        <f>E19*G19</f>
        <v>0</v>
      </c>
    </row>
    <row r="20" spans="1:9" s="4" customFormat="1" x14ac:dyDescent="0.25">
      <c r="A20" s="2"/>
      <c r="B20" s="2" t="s">
        <v>220</v>
      </c>
      <c r="C20" s="2"/>
      <c r="D20" s="3"/>
      <c r="E20" s="5">
        <v>1</v>
      </c>
      <c r="F20" s="3" t="s">
        <v>14</v>
      </c>
      <c r="G20" s="28">
        <v>0</v>
      </c>
      <c r="H20" s="28">
        <f t="shared" ref="H20:H23" si="5">E20*G20</f>
        <v>0</v>
      </c>
    </row>
    <row r="21" spans="1:9" s="4" customFormat="1" x14ac:dyDescent="0.25">
      <c r="A21" s="2"/>
      <c r="B21" s="39" t="s">
        <v>221</v>
      </c>
      <c r="C21" s="39"/>
      <c r="D21" s="40"/>
      <c r="E21" s="41">
        <v>1</v>
      </c>
      <c r="F21" s="40" t="s">
        <v>14</v>
      </c>
      <c r="G21" s="42">
        <v>0</v>
      </c>
      <c r="H21" s="42">
        <f t="shared" si="5"/>
        <v>0</v>
      </c>
    </row>
    <row r="22" spans="1:9" s="4" customFormat="1" ht="15" customHeight="1" x14ac:dyDescent="0.25">
      <c r="A22" s="2"/>
      <c r="B22" s="39" t="s">
        <v>223</v>
      </c>
      <c r="C22" s="39" t="s">
        <v>225</v>
      </c>
      <c r="D22" s="40"/>
      <c r="E22" s="41">
        <v>1</v>
      </c>
      <c r="F22" s="40" t="s">
        <v>14</v>
      </c>
      <c r="G22" s="42">
        <v>0</v>
      </c>
      <c r="H22" s="42">
        <f t="shared" si="5"/>
        <v>0</v>
      </c>
    </row>
    <row r="23" spans="1:9" s="4" customFormat="1" ht="22.5" x14ac:dyDescent="0.25">
      <c r="A23" s="2"/>
      <c r="B23" s="39" t="s">
        <v>246</v>
      </c>
      <c r="C23" s="39"/>
      <c r="D23" s="40"/>
      <c r="E23" s="41">
        <v>1</v>
      </c>
      <c r="F23" s="40" t="s">
        <v>14</v>
      </c>
      <c r="G23" s="42">
        <v>0</v>
      </c>
      <c r="H23" s="42">
        <f t="shared" si="5"/>
        <v>0</v>
      </c>
    </row>
    <row r="24" spans="1:9" s="4" customFormat="1" ht="15" customHeight="1" x14ac:dyDescent="0.25">
      <c r="A24" s="101" t="s">
        <v>176</v>
      </c>
      <c r="B24" s="101"/>
      <c r="C24" s="101"/>
      <c r="D24" s="101"/>
      <c r="E24" s="101"/>
      <c r="F24" s="101"/>
      <c r="H24" s="30">
        <f>SUM(H25:H32)</f>
        <v>0</v>
      </c>
    </row>
    <row r="25" spans="1:9" s="4" customFormat="1" x14ac:dyDescent="0.25">
      <c r="A25" s="6"/>
      <c r="B25" s="7" t="s">
        <v>101</v>
      </c>
      <c r="C25" s="6" t="s">
        <v>98</v>
      </c>
      <c r="D25" s="8" t="s">
        <v>29</v>
      </c>
      <c r="E25" s="9">
        <v>1</v>
      </c>
      <c r="F25" s="8" t="s">
        <v>14</v>
      </c>
      <c r="G25" s="28">
        <v>0</v>
      </c>
      <c r="H25" s="28">
        <f t="shared" ref="H25:H42" si="6">E25*G25</f>
        <v>0</v>
      </c>
    </row>
    <row r="26" spans="1:9" s="4" customFormat="1" x14ac:dyDescent="0.25">
      <c r="A26" s="6"/>
      <c r="B26" s="7" t="s">
        <v>31</v>
      </c>
      <c r="C26" s="6" t="s">
        <v>60</v>
      </c>
      <c r="D26" s="8" t="s">
        <v>17</v>
      </c>
      <c r="E26" s="9">
        <v>1</v>
      </c>
      <c r="F26" s="8" t="s">
        <v>14</v>
      </c>
      <c r="G26" s="28">
        <v>0</v>
      </c>
      <c r="H26" s="28">
        <f t="shared" si="6"/>
        <v>0</v>
      </c>
    </row>
    <row r="27" spans="1:9" s="4" customFormat="1" x14ac:dyDescent="0.25">
      <c r="A27" s="6"/>
      <c r="B27" s="7" t="s">
        <v>35</v>
      </c>
      <c r="C27" s="6" t="s">
        <v>36</v>
      </c>
      <c r="D27" s="8" t="s">
        <v>32</v>
      </c>
      <c r="E27" s="9">
        <v>1</v>
      </c>
      <c r="F27" s="8" t="s">
        <v>14</v>
      </c>
      <c r="G27" s="28">
        <v>0</v>
      </c>
      <c r="H27" s="28">
        <f t="shared" si="6"/>
        <v>0</v>
      </c>
    </row>
    <row r="28" spans="1:9" s="4" customFormat="1" x14ac:dyDescent="0.25">
      <c r="A28" s="6"/>
      <c r="B28" s="2" t="s">
        <v>208</v>
      </c>
      <c r="C28" s="2" t="s">
        <v>167</v>
      </c>
      <c r="D28" s="3" t="s">
        <v>17</v>
      </c>
      <c r="E28" s="5">
        <v>2</v>
      </c>
      <c r="F28" s="3" t="s">
        <v>14</v>
      </c>
      <c r="G28" s="28">
        <v>0</v>
      </c>
      <c r="H28" s="28">
        <f t="shared" si="6"/>
        <v>0</v>
      </c>
    </row>
    <row r="29" spans="1:9" s="4" customFormat="1" x14ac:dyDescent="0.25">
      <c r="A29" s="6"/>
      <c r="B29" s="7" t="s">
        <v>33</v>
      </c>
      <c r="C29" s="6" t="s">
        <v>58</v>
      </c>
      <c r="D29" s="8" t="s">
        <v>17</v>
      </c>
      <c r="E29" s="9">
        <v>3</v>
      </c>
      <c r="F29" s="8" t="s">
        <v>14</v>
      </c>
      <c r="G29" s="28">
        <v>0</v>
      </c>
      <c r="H29" s="28">
        <f t="shared" si="6"/>
        <v>0</v>
      </c>
    </row>
    <row r="30" spans="1:9" s="4" customFormat="1" x14ac:dyDescent="0.25">
      <c r="A30" s="6"/>
      <c r="B30" s="43" t="s">
        <v>56</v>
      </c>
      <c r="C30" s="44" t="s">
        <v>54</v>
      </c>
      <c r="D30" s="45" t="s">
        <v>32</v>
      </c>
      <c r="E30" s="46">
        <v>3</v>
      </c>
      <c r="F30" s="45" t="s">
        <v>14</v>
      </c>
      <c r="G30" s="47">
        <v>0</v>
      </c>
      <c r="H30" s="47">
        <f t="shared" si="6"/>
        <v>0</v>
      </c>
      <c r="I30" s="48"/>
    </row>
    <row r="31" spans="1:9" s="4" customFormat="1" x14ac:dyDescent="0.25">
      <c r="A31" s="6"/>
      <c r="B31" s="7" t="s">
        <v>245</v>
      </c>
      <c r="C31" s="6"/>
      <c r="D31" s="8"/>
      <c r="E31" s="9">
        <v>1</v>
      </c>
      <c r="F31" s="8" t="s">
        <v>14</v>
      </c>
      <c r="G31" s="28">
        <v>0</v>
      </c>
      <c r="H31" s="28">
        <f t="shared" si="6"/>
        <v>0</v>
      </c>
    </row>
    <row r="32" spans="1:9" s="4" customFormat="1" x14ac:dyDescent="0.25">
      <c r="A32" s="2"/>
      <c r="B32" s="20" t="s">
        <v>102</v>
      </c>
      <c r="C32" s="17" t="s">
        <v>104</v>
      </c>
      <c r="D32" s="18" t="s">
        <v>103</v>
      </c>
      <c r="E32" s="19">
        <v>1</v>
      </c>
      <c r="F32" s="18" t="s">
        <v>14</v>
      </c>
      <c r="G32" s="28">
        <v>0</v>
      </c>
      <c r="H32" s="28">
        <f t="shared" si="6"/>
        <v>0</v>
      </c>
    </row>
    <row r="33" spans="1:8" s="4" customFormat="1" ht="23.25" x14ac:dyDescent="0.25">
      <c r="A33" s="2"/>
      <c r="B33" s="87" t="s">
        <v>239</v>
      </c>
      <c r="C33" s="17"/>
      <c r="D33" s="18"/>
      <c r="E33" s="19">
        <v>1</v>
      </c>
      <c r="F33" s="18" t="s">
        <v>14</v>
      </c>
      <c r="G33" s="28">
        <v>0</v>
      </c>
      <c r="H33" s="28">
        <f t="shared" ref="H33:H35" si="7">E33*G33</f>
        <v>0</v>
      </c>
    </row>
    <row r="34" spans="1:8" s="4" customFormat="1" ht="33.75" x14ac:dyDescent="0.25">
      <c r="A34" s="2"/>
      <c r="B34" s="88" t="s">
        <v>265</v>
      </c>
      <c r="C34" s="17"/>
      <c r="D34" s="18"/>
      <c r="E34" s="19">
        <v>1</v>
      </c>
      <c r="F34" s="18" t="s">
        <v>14</v>
      </c>
      <c r="G34" s="28">
        <v>0</v>
      </c>
      <c r="H34" s="28">
        <f t="shared" si="7"/>
        <v>0</v>
      </c>
    </row>
    <row r="35" spans="1:8" s="4" customFormat="1" ht="22.5" x14ac:dyDescent="0.25">
      <c r="A35" s="2"/>
      <c r="B35" s="43" t="s">
        <v>268</v>
      </c>
      <c r="C35" s="6" t="s">
        <v>238</v>
      </c>
      <c r="D35" s="8" t="s">
        <v>37</v>
      </c>
      <c r="E35" s="9">
        <v>10</v>
      </c>
      <c r="F35" s="8" t="s">
        <v>12</v>
      </c>
      <c r="G35" s="28">
        <v>0</v>
      </c>
      <c r="H35" s="28">
        <f t="shared" si="7"/>
        <v>0</v>
      </c>
    </row>
    <row r="36" spans="1:8" s="4" customFormat="1" x14ac:dyDescent="0.25">
      <c r="A36" s="94" t="s">
        <v>174</v>
      </c>
      <c r="B36" s="94"/>
      <c r="C36" s="94"/>
      <c r="D36" s="94"/>
      <c r="E36" s="94"/>
      <c r="F36" s="94"/>
      <c r="G36" s="28"/>
      <c r="H36" s="30">
        <f>SUM(H37:H39)</f>
        <v>0</v>
      </c>
    </row>
    <row r="37" spans="1:8" s="4" customFormat="1" x14ac:dyDescent="0.25">
      <c r="A37" s="6"/>
      <c r="B37" s="7" t="s">
        <v>112</v>
      </c>
      <c r="C37" s="6" t="s">
        <v>111</v>
      </c>
      <c r="D37" s="8" t="s">
        <v>37</v>
      </c>
      <c r="E37" s="9">
        <v>45</v>
      </c>
      <c r="F37" s="8" t="s">
        <v>12</v>
      </c>
      <c r="G37" s="28">
        <v>0</v>
      </c>
      <c r="H37" s="28">
        <f t="shared" si="6"/>
        <v>0</v>
      </c>
    </row>
    <row r="38" spans="1:8" s="4" customFormat="1" x14ac:dyDescent="0.25">
      <c r="A38" s="6"/>
      <c r="B38" s="7" t="s">
        <v>237</v>
      </c>
      <c r="C38" s="6" t="s">
        <v>238</v>
      </c>
      <c r="D38" s="8" t="s">
        <v>37</v>
      </c>
      <c r="E38" s="9">
        <v>14</v>
      </c>
      <c r="F38" s="8" t="s">
        <v>12</v>
      </c>
      <c r="G38" s="28">
        <v>0</v>
      </c>
      <c r="H38" s="28">
        <f t="shared" ref="H38" si="8">E38*G38</f>
        <v>0</v>
      </c>
    </row>
    <row r="39" spans="1:8" s="4" customFormat="1" x14ac:dyDescent="0.25">
      <c r="A39" s="2"/>
      <c r="B39" s="2" t="s">
        <v>19</v>
      </c>
      <c r="C39" s="2"/>
      <c r="D39" s="3"/>
      <c r="E39" s="5">
        <v>1</v>
      </c>
      <c r="F39" s="3" t="s">
        <v>16</v>
      </c>
      <c r="G39" s="28">
        <v>0</v>
      </c>
      <c r="H39" s="28">
        <f t="shared" si="6"/>
        <v>0</v>
      </c>
    </row>
    <row r="40" spans="1:8" s="4" customFormat="1" x14ac:dyDescent="0.25">
      <c r="A40" s="94" t="s">
        <v>177</v>
      </c>
      <c r="B40" s="94"/>
      <c r="C40" s="94"/>
      <c r="D40" s="94"/>
      <c r="E40" s="94"/>
      <c r="F40" s="94"/>
      <c r="G40" s="28"/>
      <c r="H40" s="30">
        <f>SUM(H41:H42)</f>
        <v>0</v>
      </c>
    </row>
    <row r="41" spans="1:8" s="4" customFormat="1" ht="22.5" x14ac:dyDescent="0.25">
      <c r="A41" s="21"/>
      <c r="B41" s="10" t="s">
        <v>262</v>
      </c>
      <c r="C41" s="11" t="s">
        <v>63</v>
      </c>
      <c r="D41" s="12" t="s">
        <v>20</v>
      </c>
      <c r="E41" s="13">
        <v>23</v>
      </c>
      <c r="F41" s="12" t="s">
        <v>12</v>
      </c>
      <c r="G41" s="28">
        <v>0</v>
      </c>
      <c r="H41" s="28">
        <f t="shared" si="6"/>
        <v>0</v>
      </c>
    </row>
    <row r="42" spans="1:8" s="4" customFormat="1" ht="22.5" x14ac:dyDescent="0.25">
      <c r="A42" s="22"/>
      <c r="B42" s="10" t="s">
        <v>263</v>
      </c>
      <c r="C42" s="11" t="s">
        <v>66</v>
      </c>
      <c r="D42" s="12" t="s">
        <v>20</v>
      </c>
      <c r="E42" s="13">
        <v>22</v>
      </c>
      <c r="F42" s="12" t="s">
        <v>12</v>
      </c>
      <c r="G42" s="28">
        <v>0</v>
      </c>
      <c r="H42" s="28">
        <f t="shared" si="6"/>
        <v>0</v>
      </c>
    </row>
    <row r="43" spans="1:8" s="4" customFormat="1" x14ac:dyDescent="0.25">
      <c r="A43" s="94" t="s">
        <v>178</v>
      </c>
      <c r="B43" s="94"/>
      <c r="C43" s="94"/>
      <c r="D43" s="94"/>
      <c r="E43" s="94"/>
      <c r="F43" s="94"/>
      <c r="H43" s="30">
        <f>SUM(H44:H45)</f>
        <v>0</v>
      </c>
    </row>
    <row r="44" spans="1:8" s="4" customFormat="1" x14ac:dyDescent="0.25">
      <c r="A44" s="37"/>
      <c r="B44" s="7" t="s">
        <v>77</v>
      </c>
      <c r="C44" s="6" t="s">
        <v>53</v>
      </c>
      <c r="D44" s="8"/>
      <c r="E44" s="9">
        <v>8</v>
      </c>
      <c r="F44" s="8" t="s">
        <v>14</v>
      </c>
      <c r="G44" s="28">
        <v>0</v>
      </c>
      <c r="H44" s="28">
        <f>E44*G44</f>
        <v>0</v>
      </c>
    </row>
    <row r="45" spans="1:8" s="4" customFormat="1" x14ac:dyDescent="0.25">
      <c r="A45" s="6"/>
      <c r="B45" s="7" t="s">
        <v>52</v>
      </c>
      <c r="C45" s="6" t="s">
        <v>53</v>
      </c>
      <c r="D45" s="8"/>
      <c r="E45" s="9">
        <v>24</v>
      </c>
      <c r="F45" s="8" t="s">
        <v>14</v>
      </c>
      <c r="G45" s="28">
        <v>0</v>
      </c>
      <c r="H45" s="28">
        <f t="shared" ref="H45" si="9">E45*G45</f>
        <v>0</v>
      </c>
    </row>
    <row r="46" spans="1:8" s="4" customFormat="1" ht="22.5" x14ac:dyDescent="0.25">
      <c r="A46" s="6"/>
      <c r="B46" s="7" t="s">
        <v>250</v>
      </c>
      <c r="C46" s="6" t="s">
        <v>69</v>
      </c>
      <c r="D46" s="8"/>
      <c r="E46" s="9">
        <v>4</v>
      </c>
      <c r="F46" s="8" t="s">
        <v>14</v>
      </c>
      <c r="G46" s="28">
        <v>0</v>
      </c>
      <c r="H46" s="28">
        <f t="shared" ref="H46" si="10">E46*G46</f>
        <v>0</v>
      </c>
    </row>
    <row r="47" spans="1:8" s="4" customFormat="1" x14ac:dyDescent="0.25">
      <c r="A47" s="6"/>
      <c r="B47" s="7" t="s">
        <v>251</v>
      </c>
      <c r="C47" s="6" t="s">
        <v>69</v>
      </c>
      <c r="D47" s="8"/>
      <c r="E47" s="9">
        <v>4</v>
      </c>
      <c r="F47" s="8" t="s">
        <v>14</v>
      </c>
      <c r="G47" s="28">
        <v>0</v>
      </c>
      <c r="H47" s="28">
        <f t="shared" ref="H47" si="11">E47*G47</f>
        <v>0</v>
      </c>
    </row>
    <row r="48" spans="1:8" s="4" customFormat="1" x14ac:dyDescent="0.25">
      <c r="A48" s="101" t="s">
        <v>179</v>
      </c>
      <c r="B48" s="101"/>
      <c r="C48" s="101"/>
      <c r="D48" s="101"/>
      <c r="E48" s="101"/>
      <c r="F48" s="101"/>
      <c r="H48" s="30">
        <f>SUM(H49:H50)</f>
        <v>0</v>
      </c>
    </row>
    <row r="49" spans="1:10" s="4" customFormat="1" x14ac:dyDescent="0.25">
      <c r="A49" s="6"/>
      <c r="B49" s="7" t="s">
        <v>117</v>
      </c>
      <c r="C49" s="6" t="s">
        <v>38</v>
      </c>
      <c r="D49" s="12" t="s">
        <v>37</v>
      </c>
      <c r="E49" s="9">
        <v>9</v>
      </c>
      <c r="F49" s="8" t="s">
        <v>14</v>
      </c>
      <c r="G49" s="28">
        <v>0</v>
      </c>
      <c r="H49" s="28">
        <f>E49*G49</f>
        <v>0</v>
      </c>
    </row>
    <row r="50" spans="1:10" s="4" customFormat="1" x14ac:dyDescent="0.25">
      <c r="A50" s="6"/>
      <c r="B50" s="10" t="s">
        <v>39</v>
      </c>
      <c r="C50" s="11" t="s">
        <v>40</v>
      </c>
      <c r="D50" s="12" t="s">
        <v>41</v>
      </c>
      <c r="E50" s="13">
        <v>8</v>
      </c>
      <c r="F50" s="12" t="s">
        <v>14</v>
      </c>
      <c r="G50" s="28">
        <v>0</v>
      </c>
      <c r="H50" s="28">
        <f t="shared" ref="H50" si="12">E50*G50</f>
        <v>0</v>
      </c>
    </row>
    <row r="51" spans="1:10" s="4" customFormat="1" x14ac:dyDescent="0.25">
      <c r="A51" s="94" t="s">
        <v>21</v>
      </c>
      <c r="B51" s="94"/>
      <c r="C51" s="94"/>
      <c r="D51" s="94"/>
      <c r="E51" s="94"/>
      <c r="F51" s="94"/>
      <c r="H51" s="29">
        <f>SUM(H52:H54)</f>
        <v>0</v>
      </c>
    </row>
    <row r="52" spans="1:10" s="4" customFormat="1" x14ac:dyDescent="0.25">
      <c r="A52" s="2"/>
      <c r="B52" s="2" t="s">
        <v>351</v>
      </c>
      <c r="C52" s="2"/>
      <c r="D52" s="3"/>
      <c r="E52" s="5">
        <v>69</v>
      </c>
      <c r="F52" s="3" t="s">
        <v>12</v>
      </c>
      <c r="G52" s="28">
        <v>0</v>
      </c>
      <c r="H52" s="28">
        <f>E52*G52</f>
        <v>0</v>
      </c>
    </row>
    <row r="53" spans="1:10" s="4" customFormat="1" x14ac:dyDescent="0.25">
      <c r="A53" s="2"/>
      <c r="B53" s="2" t="s">
        <v>352</v>
      </c>
      <c r="C53" s="2"/>
      <c r="D53" s="3"/>
      <c r="E53" s="5">
        <v>69</v>
      </c>
      <c r="F53" s="3" t="s">
        <v>12</v>
      </c>
      <c r="G53" s="28">
        <v>0</v>
      </c>
      <c r="H53" s="28">
        <f t="shared" ref="H53:H54" si="13">E53*G53</f>
        <v>0</v>
      </c>
    </row>
    <row r="54" spans="1:10" s="4" customFormat="1" ht="15" customHeight="1" x14ac:dyDescent="0.25">
      <c r="A54" s="2"/>
      <c r="B54" s="2" t="s">
        <v>353</v>
      </c>
      <c r="C54" s="2"/>
      <c r="D54" s="3"/>
      <c r="E54" s="5">
        <v>4</v>
      </c>
      <c r="F54" s="3" t="s">
        <v>14</v>
      </c>
      <c r="G54" s="28">
        <v>0</v>
      </c>
      <c r="H54" s="28">
        <f t="shared" si="13"/>
        <v>0</v>
      </c>
    </row>
    <row r="55" spans="1:10" s="4" customFormat="1" x14ac:dyDescent="0.25">
      <c r="A55" s="94" t="s">
        <v>85</v>
      </c>
      <c r="B55" s="94"/>
      <c r="C55" s="94"/>
      <c r="D55" s="94"/>
      <c r="E55" s="94"/>
      <c r="F55" s="94"/>
    </row>
    <row r="56" spans="1:10" s="4" customFormat="1" x14ac:dyDescent="0.25">
      <c r="A56" s="98" t="s">
        <v>22</v>
      </c>
      <c r="B56" s="98"/>
      <c r="C56" s="98"/>
      <c r="D56" s="98"/>
      <c r="E56" s="98"/>
      <c r="F56" s="98"/>
    </row>
    <row r="57" spans="1:10" s="4" customFormat="1" x14ac:dyDescent="0.25">
      <c r="A57" s="95" t="s">
        <v>23</v>
      </c>
      <c r="B57" s="95"/>
      <c r="C57" s="95"/>
      <c r="D57" s="95"/>
      <c r="E57" s="95"/>
      <c r="F57" s="95"/>
    </row>
    <row r="58" spans="1:10" s="4" customFormat="1" x14ac:dyDescent="0.25">
      <c r="A58" s="95" t="s">
        <v>181</v>
      </c>
      <c r="B58" s="95"/>
      <c r="C58" s="95"/>
      <c r="D58" s="95"/>
      <c r="E58" s="95"/>
      <c r="F58" s="95"/>
    </row>
    <row r="59" spans="1:10" s="4" customFormat="1" ht="15.75" x14ac:dyDescent="0.25">
      <c r="A59" s="36"/>
      <c r="B59" s="36"/>
      <c r="C59" s="36"/>
      <c r="D59" s="33" t="s">
        <v>129</v>
      </c>
      <c r="E59" s="36"/>
      <c r="F59" s="36"/>
      <c r="H59" s="32">
        <f>H9+H14+H18+H24+H36+H40+H43+H48+H51</f>
        <v>0</v>
      </c>
    </row>
    <row r="61" spans="1:10" x14ac:dyDescent="0.25">
      <c r="A61" s="25" t="s">
        <v>119</v>
      </c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7" t="s">
        <v>120</v>
      </c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27" t="s">
        <v>121</v>
      </c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5">
      <c r="A64" s="27" t="s">
        <v>122</v>
      </c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5">
      <c r="A65" s="27" t="s">
        <v>123</v>
      </c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5">
      <c r="A66" s="27" t="s">
        <v>124</v>
      </c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5">
      <c r="A67" s="96" t="s">
        <v>125</v>
      </c>
      <c r="B67" s="97"/>
      <c r="C67" s="97"/>
      <c r="D67" s="97"/>
      <c r="E67" s="97"/>
      <c r="F67" s="97"/>
      <c r="G67" s="97"/>
      <c r="H67" s="97"/>
      <c r="I67" s="97"/>
      <c r="J67" s="97"/>
    </row>
    <row r="68" spans="1:10" x14ac:dyDescent="0.25">
      <c r="A68" s="96" t="s">
        <v>126</v>
      </c>
      <c r="B68" s="97"/>
      <c r="C68" s="97"/>
      <c r="D68" s="97"/>
      <c r="E68" s="97"/>
      <c r="F68" s="97"/>
      <c r="G68" s="97"/>
      <c r="H68" s="97"/>
      <c r="I68" s="97"/>
      <c r="J68" s="97"/>
    </row>
  </sheetData>
  <mergeCells count="20">
    <mergeCell ref="A43:F43"/>
    <mergeCell ref="A1:F1"/>
    <mergeCell ref="A2:F2"/>
    <mergeCell ref="A3:F3"/>
    <mergeCell ref="A4:F4"/>
    <mergeCell ref="A5:F5"/>
    <mergeCell ref="A9:F9"/>
    <mergeCell ref="A14:F14"/>
    <mergeCell ref="A18:F18"/>
    <mergeCell ref="A24:F24"/>
    <mergeCell ref="A36:F36"/>
    <mergeCell ref="A40:F40"/>
    <mergeCell ref="A68:J68"/>
    <mergeCell ref="A58:F58"/>
    <mergeCell ref="A48:F48"/>
    <mergeCell ref="A51:F51"/>
    <mergeCell ref="A55:F55"/>
    <mergeCell ref="A56:F56"/>
    <mergeCell ref="A57:F57"/>
    <mergeCell ref="A67:J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H24" sqref="H24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254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30">
        <f>SUM(H10:H12)</f>
        <v>0</v>
      </c>
    </row>
    <row r="10" spans="1:8" s="4" customFormat="1" x14ac:dyDescent="0.25">
      <c r="A10" s="2"/>
      <c r="B10" s="2" t="s">
        <v>255</v>
      </c>
      <c r="C10" s="2"/>
      <c r="D10" s="3"/>
      <c r="E10" s="49">
        <v>75</v>
      </c>
      <c r="F10" s="3" t="s">
        <v>12</v>
      </c>
      <c r="G10" s="28">
        <v>0</v>
      </c>
      <c r="H10" s="28">
        <f t="shared" ref="H10" si="0">E10*G10</f>
        <v>0</v>
      </c>
    </row>
    <row r="11" spans="1:8" s="4" customFormat="1" ht="22.5" x14ac:dyDescent="0.25">
      <c r="A11" s="2"/>
      <c r="B11" s="2" t="s">
        <v>258</v>
      </c>
      <c r="C11" s="2" t="s">
        <v>218</v>
      </c>
      <c r="D11" s="3"/>
      <c r="E11" s="49">
        <v>1</v>
      </c>
      <c r="F11" s="3" t="s">
        <v>14</v>
      </c>
      <c r="G11" s="28">
        <v>0</v>
      </c>
      <c r="H11" s="28">
        <f t="shared" ref="H11" si="1">E11*G11</f>
        <v>0</v>
      </c>
    </row>
    <row r="12" spans="1:8" s="4" customFormat="1" x14ac:dyDescent="0.25">
      <c r="A12" s="2"/>
      <c r="B12" s="2" t="s">
        <v>256</v>
      </c>
      <c r="C12" s="2"/>
      <c r="D12" s="3"/>
      <c r="E12" s="49"/>
      <c r="F12" s="3" t="s">
        <v>257</v>
      </c>
      <c r="G12" s="28">
        <v>0</v>
      </c>
      <c r="H12" s="28">
        <f t="shared" ref="H12" si="2">E12*G12</f>
        <v>0</v>
      </c>
    </row>
    <row r="13" spans="1:8" s="4" customFormat="1" x14ac:dyDescent="0.25">
      <c r="A13" s="94" t="s">
        <v>174</v>
      </c>
      <c r="B13" s="94"/>
      <c r="C13" s="94"/>
      <c r="D13" s="94"/>
      <c r="E13" s="94"/>
      <c r="F13" s="94"/>
      <c r="G13" s="28"/>
      <c r="H13" s="30">
        <f>SUM(H15:H16)</f>
        <v>0</v>
      </c>
    </row>
    <row r="14" spans="1:8" s="4" customFormat="1" ht="33.75" x14ac:dyDescent="0.25">
      <c r="A14" s="37"/>
      <c r="B14" s="88" t="s">
        <v>265</v>
      </c>
      <c r="C14" s="17"/>
      <c r="D14" s="18"/>
      <c r="E14" s="19">
        <v>1</v>
      </c>
      <c r="F14" s="18" t="s">
        <v>14</v>
      </c>
      <c r="G14" s="28">
        <v>0</v>
      </c>
      <c r="H14" s="28">
        <f t="shared" ref="H14:H16" si="3">E14*G14</f>
        <v>0</v>
      </c>
    </row>
    <row r="15" spans="1:8" s="4" customFormat="1" ht="22.5" x14ac:dyDescent="0.25">
      <c r="A15" s="6"/>
      <c r="B15" s="43" t="s">
        <v>268</v>
      </c>
      <c r="C15" s="6" t="s">
        <v>238</v>
      </c>
      <c r="D15" s="8" t="s">
        <v>37</v>
      </c>
      <c r="E15" s="9">
        <v>10</v>
      </c>
      <c r="F15" s="8" t="s">
        <v>12</v>
      </c>
      <c r="G15" s="28">
        <v>0</v>
      </c>
      <c r="H15" s="28">
        <f t="shared" si="3"/>
        <v>0</v>
      </c>
    </row>
    <row r="16" spans="1:8" s="4" customFormat="1" x14ac:dyDescent="0.25">
      <c r="A16" s="2"/>
      <c r="B16" s="2" t="s">
        <v>19</v>
      </c>
      <c r="C16" s="2"/>
      <c r="D16" s="3"/>
      <c r="E16" s="5">
        <v>1</v>
      </c>
      <c r="F16" s="3" t="s">
        <v>16</v>
      </c>
      <c r="G16" s="28">
        <v>0</v>
      </c>
      <c r="H16" s="28">
        <f t="shared" si="3"/>
        <v>0</v>
      </c>
    </row>
    <row r="17" spans="1:10" s="4" customFormat="1" x14ac:dyDescent="0.25">
      <c r="A17" s="94" t="s">
        <v>178</v>
      </c>
      <c r="B17" s="94"/>
      <c r="C17" s="94"/>
      <c r="D17" s="94"/>
      <c r="E17" s="94"/>
      <c r="F17" s="94"/>
      <c r="H17" s="29">
        <f>SUM(H18:H19)</f>
        <v>0</v>
      </c>
    </row>
    <row r="18" spans="1:10" s="4" customFormat="1" x14ac:dyDescent="0.25">
      <c r="A18" s="37"/>
      <c r="B18" s="7" t="s">
        <v>78</v>
      </c>
      <c r="C18" s="6" t="s">
        <v>69</v>
      </c>
      <c r="D18" s="8"/>
      <c r="E18" s="9">
        <v>3</v>
      </c>
      <c r="F18" s="8" t="s">
        <v>14</v>
      </c>
      <c r="G18" s="28">
        <v>0</v>
      </c>
      <c r="H18" s="80">
        <f t="shared" ref="H18:H19" si="4">E18*G18</f>
        <v>0</v>
      </c>
    </row>
    <row r="19" spans="1:10" s="4" customFormat="1" x14ac:dyDescent="0.25">
      <c r="A19" s="6"/>
      <c r="B19" s="7" t="s">
        <v>275</v>
      </c>
      <c r="C19" s="6" t="s">
        <v>69</v>
      </c>
      <c r="D19" s="8"/>
      <c r="E19" s="9">
        <v>4</v>
      </c>
      <c r="F19" s="8" t="s">
        <v>14</v>
      </c>
      <c r="G19" s="28">
        <v>0</v>
      </c>
      <c r="H19" s="80">
        <f t="shared" si="4"/>
        <v>0</v>
      </c>
    </row>
    <row r="20" spans="1:10" s="4" customFormat="1" x14ac:dyDescent="0.25">
      <c r="A20" s="94" t="s">
        <v>85</v>
      </c>
      <c r="B20" s="94"/>
      <c r="C20" s="94"/>
      <c r="D20" s="94"/>
      <c r="E20" s="94"/>
      <c r="F20" s="94"/>
    </row>
    <row r="21" spans="1:10" s="4" customFormat="1" x14ac:dyDescent="0.25">
      <c r="A21" s="98" t="s">
        <v>22</v>
      </c>
      <c r="B21" s="98"/>
      <c r="C21" s="98"/>
      <c r="D21" s="98"/>
      <c r="E21" s="98"/>
      <c r="F21" s="98"/>
    </row>
    <row r="22" spans="1:10" s="4" customFormat="1" x14ac:dyDescent="0.25">
      <c r="A22" s="95"/>
      <c r="B22" s="95"/>
      <c r="C22" s="95"/>
      <c r="D22" s="95"/>
      <c r="E22" s="95"/>
      <c r="F22" s="95"/>
    </row>
    <row r="23" spans="1:10" s="4" customFormat="1" ht="15.75" x14ac:dyDescent="0.25">
      <c r="A23" s="36"/>
      <c r="B23" s="36"/>
      <c r="C23" s="36"/>
      <c r="D23" s="33" t="s">
        <v>129</v>
      </c>
      <c r="E23" s="36"/>
      <c r="F23" s="36"/>
      <c r="H23" s="32">
        <f>H9+H13+H17</f>
        <v>0</v>
      </c>
    </row>
    <row r="25" spans="1:10" x14ac:dyDescent="0.25">
      <c r="A25" s="25" t="s">
        <v>119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5">
      <c r="A26" s="27" t="s">
        <v>120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7" t="s">
        <v>121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7" t="s">
        <v>122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5">
      <c r="A29" s="27" t="s">
        <v>123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5">
      <c r="A30" s="27" t="s">
        <v>124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5">
      <c r="A31" s="96" t="s">
        <v>125</v>
      </c>
      <c r="B31" s="97"/>
      <c r="C31" s="97"/>
      <c r="D31" s="97"/>
      <c r="E31" s="97"/>
      <c r="F31" s="97"/>
      <c r="G31" s="97"/>
      <c r="H31" s="97"/>
      <c r="I31" s="97"/>
      <c r="J31" s="97"/>
    </row>
    <row r="32" spans="1:10" x14ac:dyDescent="0.25">
      <c r="A32" s="96" t="s">
        <v>126</v>
      </c>
      <c r="B32" s="97"/>
      <c r="C32" s="97"/>
      <c r="D32" s="97"/>
      <c r="E32" s="97"/>
      <c r="F32" s="97"/>
      <c r="G32" s="97"/>
      <c r="H32" s="97"/>
      <c r="I32" s="97"/>
      <c r="J32" s="97"/>
    </row>
  </sheetData>
  <mergeCells count="13">
    <mergeCell ref="A9:F9"/>
    <mergeCell ref="A1:F1"/>
    <mergeCell ref="A2:F2"/>
    <mergeCell ref="A3:F3"/>
    <mergeCell ref="A4:F4"/>
    <mergeCell ref="A5:F5"/>
    <mergeCell ref="A32:J32"/>
    <mergeCell ref="A13:F13"/>
    <mergeCell ref="A17:F17"/>
    <mergeCell ref="A20:F20"/>
    <mergeCell ref="A21:F21"/>
    <mergeCell ref="A22:F22"/>
    <mergeCell ref="A31:J3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115" zoomScaleNormal="115" workbookViewId="0">
      <selection activeCell="H49" sqref="H49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259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29">
        <f>SUM(H10:H15)</f>
        <v>0</v>
      </c>
    </row>
    <row r="10" spans="1:8" s="4" customFormat="1" x14ac:dyDescent="0.25">
      <c r="A10" s="2"/>
      <c r="B10" s="2" t="s">
        <v>89</v>
      </c>
      <c r="C10" s="2" t="s">
        <v>10</v>
      </c>
      <c r="D10" s="3" t="s">
        <v>11</v>
      </c>
      <c r="E10" s="49">
        <v>12</v>
      </c>
      <c r="F10" s="3" t="s">
        <v>12</v>
      </c>
      <c r="G10" s="28">
        <v>0</v>
      </c>
      <c r="H10" s="80">
        <f t="shared" ref="H10:H15" si="0">E10*G10</f>
        <v>0</v>
      </c>
    </row>
    <row r="11" spans="1:8" s="4" customFormat="1" x14ac:dyDescent="0.25">
      <c r="A11" s="2"/>
      <c r="B11" s="2" t="s">
        <v>90</v>
      </c>
      <c r="C11" s="2" t="s">
        <v>13</v>
      </c>
      <c r="D11" s="3" t="s">
        <v>11</v>
      </c>
      <c r="E11" s="5">
        <v>8</v>
      </c>
      <c r="F11" s="3" t="s">
        <v>12</v>
      </c>
      <c r="G11" s="28">
        <v>0</v>
      </c>
      <c r="H11" s="80">
        <f t="shared" si="0"/>
        <v>0</v>
      </c>
    </row>
    <row r="12" spans="1:8" s="4" customFormat="1" x14ac:dyDescent="0.25">
      <c r="A12" s="2"/>
      <c r="B12" s="2" t="s">
        <v>91</v>
      </c>
      <c r="C12" s="2" t="s">
        <v>93</v>
      </c>
      <c r="D12" s="3" t="s">
        <v>11</v>
      </c>
      <c r="E12" s="5">
        <v>5</v>
      </c>
      <c r="F12" s="3" t="s">
        <v>12</v>
      </c>
      <c r="G12" s="28">
        <v>0</v>
      </c>
      <c r="H12" s="28">
        <f t="shared" si="0"/>
        <v>0</v>
      </c>
    </row>
    <row r="13" spans="1:8" s="4" customFormat="1" x14ac:dyDescent="0.25">
      <c r="A13" s="2"/>
      <c r="B13" s="2" t="s">
        <v>166</v>
      </c>
      <c r="C13" s="2" t="s">
        <v>167</v>
      </c>
      <c r="D13" s="3"/>
      <c r="E13" s="5">
        <v>2</v>
      </c>
      <c r="F13" s="3" t="s">
        <v>12</v>
      </c>
      <c r="G13" s="28">
        <v>0</v>
      </c>
      <c r="H13" s="80">
        <f t="shared" si="0"/>
        <v>0</v>
      </c>
    </row>
    <row r="14" spans="1:8" s="4" customFormat="1" x14ac:dyDescent="0.25">
      <c r="A14" s="2"/>
      <c r="B14" s="2" t="s">
        <v>168</v>
      </c>
      <c r="C14" s="2" t="s">
        <v>205</v>
      </c>
      <c r="D14" s="3" t="s">
        <v>11</v>
      </c>
      <c r="E14" s="49">
        <v>3</v>
      </c>
      <c r="F14" s="3" t="s">
        <v>12</v>
      </c>
      <c r="G14" s="28">
        <v>0</v>
      </c>
      <c r="H14" s="80">
        <f t="shared" si="0"/>
        <v>0</v>
      </c>
    </row>
    <row r="15" spans="1:8" s="4" customFormat="1" x14ac:dyDescent="0.25">
      <c r="A15" s="2"/>
      <c r="B15" s="2" t="s">
        <v>15</v>
      </c>
      <c r="C15" s="2"/>
      <c r="D15" s="3"/>
      <c r="E15" s="5">
        <v>1</v>
      </c>
      <c r="F15" s="3" t="s">
        <v>16</v>
      </c>
      <c r="G15" s="28">
        <v>0</v>
      </c>
      <c r="H15" s="80">
        <f t="shared" si="0"/>
        <v>0</v>
      </c>
    </row>
    <row r="16" spans="1:8" s="4" customFormat="1" x14ac:dyDescent="0.25">
      <c r="A16" s="101" t="s">
        <v>173</v>
      </c>
      <c r="B16" s="101"/>
      <c r="C16" s="101"/>
      <c r="D16" s="101"/>
      <c r="E16" s="101"/>
      <c r="F16" s="101"/>
      <c r="H16" s="29">
        <f>SUM(H17:H18)</f>
        <v>0</v>
      </c>
    </row>
    <row r="17" spans="1:8" s="4" customFormat="1" ht="15" customHeight="1" x14ac:dyDescent="0.25">
      <c r="A17" s="6"/>
      <c r="B17" s="7" t="s">
        <v>28</v>
      </c>
      <c r="C17" s="6" t="s">
        <v>27</v>
      </c>
      <c r="D17" s="8"/>
      <c r="E17" s="9">
        <v>21</v>
      </c>
      <c r="F17" s="8" t="s">
        <v>14</v>
      </c>
      <c r="G17" s="28">
        <v>0</v>
      </c>
      <c r="H17" s="80">
        <f t="shared" ref="H17:H18" si="1">E17*G17</f>
        <v>0</v>
      </c>
    </row>
    <row r="18" spans="1:8" s="4" customFormat="1" ht="15" customHeight="1" x14ac:dyDescent="0.25">
      <c r="A18" s="6"/>
      <c r="B18" s="7" t="s">
        <v>25</v>
      </c>
      <c r="C18" s="6" t="s">
        <v>26</v>
      </c>
      <c r="D18" s="8"/>
      <c r="E18" s="9">
        <v>16</v>
      </c>
      <c r="F18" s="8" t="s">
        <v>14</v>
      </c>
      <c r="G18" s="28">
        <v>0</v>
      </c>
      <c r="H18" s="80">
        <f t="shared" si="1"/>
        <v>0</v>
      </c>
    </row>
    <row r="19" spans="1:8" s="4" customFormat="1" ht="15" customHeight="1" x14ac:dyDescent="0.25">
      <c r="A19" s="94" t="s">
        <v>18</v>
      </c>
      <c r="B19" s="94"/>
      <c r="C19" s="94"/>
      <c r="D19" s="94"/>
      <c r="E19" s="94"/>
      <c r="F19" s="94"/>
      <c r="H19" s="29">
        <f>SUM(H20:H32)</f>
        <v>0</v>
      </c>
    </row>
    <row r="20" spans="1:8" s="4" customFormat="1" ht="22.5" x14ac:dyDescent="0.25">
      <c r="A20" s="2"/>
      <c r="B20" s="7" t="s">
        <v>260</v>
      </c>
      <c r="C20" s="75"/>
      <c r="D20" s="76"/>
      <c r="E20" s="9">
        <v>3</v>
      </c>
      <c r="F20" s="76" t="s">
        <v>12</v>
      </c>
      <c r="G20" s="28">
        <v>0</v>
      </c>
      <c r="H20" s="80">
        <f t="shared" ref="H20:H26" si="2">E20*G20</f>
        <v>0</v>
      </c>
    </row>
    <row r="21" spans="1:8" s="4" customFormat="1" x14ac:dyDescent="0.25">
      <c r="A21" s="2"/>
      <c r="B21" s="7" t="s">
        <v>207</v>
      </c>
      <c r="C21" s="75"/>
      <c r="D21" s="76"/>
      <c r="E21" s="9">
        <v>1</v>
      </c>
      <c r="F21" s="76" t="s">
        <v>170</v>
      </c>
      <c r="G21" s="28">
        <v>0</v>
      </c>
      <c r="H21" s="80">
        <f t="shared" si="2"/>
        <v>0</v>
      </c>
    </row>
    <row r="22" spans="1:8" s="4" customFormat="1" x14ac:dyDescent="0.25">
      <c r="A22" s="2"/>
      <c r="B22" s="7" t="s">
        <v>182</v>
      </c>
      <c r="C22" s="75"/>
      <c r="D22" s="76"/>
      <c r="E22" s="9">
        <v>1.2</v>
      </c>
      <c r="F22" s="76" t="s">
        <v>170</v>
      </c>
      <c r="G22" s="28">
        <v>0</v>
      </c>
      <c r="H22" s="80">
        <f t="shared" si="2"/>
        <v>0</v>
      </c>
    </row>
    <row r="23" spans="1:8" s="4" customFormat="1" ht="22.5" x14ac:dyDescent="0.25">
      <c r="A23" s="2"/>
      <c r="B23" s="7" t="s">
        <v>184</v>
      </c>
      <c r="C23" s="7"/>
      <c r="D23" s="77"/>
      <c r="E23" s="78">
        <v>3</v>
      </c>
      <c r="F23" s="77" t="s">
        <v>12</v>
      </c>
      <c r="G23" s="28">
        <v>0</v>
      </c>
      <c r="H23" s="80">
        <f t="shared" si="2"/>
        <v>0</v>
      </c>
    </row>
    <row r="24" spans="1:8" s="4" customFormat="1" ht="22.5" x14ac:dyDescent="0.25">
      <c r="A24" s="2"/>
      <c r="B24" s="7" t="s">
        <v>183</v>
      </c>
      <c r="C24" s="75"/>
      <c r="D24" s="76"/>
      <c r="E24" s="9">
        <v>2.5</v>
      </c>
      <c r="F24" s="76" t="s">
        <v>12</v>
      </c>
      <c r="G24" s="28">
        <v>0</v>
      </c>
      <c r="H24" s="80">
        <f t="shared" si="2"/>
        <v>0</v>
      </c>
    </row>
    <row r="25" spans="1:8" s="4" customFormat="1" ht="22.5" x14ac:dyDescent="0.25">
      <c r="A25" s="2"/>
      <c r="B25" s="7" t="s">
        <v>184</v>
      </c>
      <c r="C25" s="7"/>
      <c r="D25" s="77"/>
      <c r="E25" s="78">
        <v>2.5</v>
      </c>
      <c r="F25" s="77" t="s">
        <v>12</v>
      </c>
      <c r="G25" s="28">
        <v>0</v>
      </c>
      <c r="H25" s="80">
        <f t="shared" si="2"/>
        <v>0</v>
      </c>
    </row>
    <row r="26" spans="1:8" s="4" customFormat="1" x14ac:dyDescent="0.25">
      <c r="A26" s="2"/>
      <c r="B26" s="2" t="s">
        <v>185</v>
      </c>
      <c r="C26" s="2"/>
      <c r="D26" s="3"/>
      <c r="E26" s="5">
        <v>88</v>
      </c>
      <c r="F26" s="3" t="s">
        <v>12</v>
      </c>
      <c r="G26" s="28">
        <v>0</v>
      </c>
      <c r="H26" s="80">
        <f t="shared" si="2"/>
        <v>0</v>
      </c>
    </row>
    <row r="27" spans="1:8" s="4" customFormat="1" x14ac:dyDescent="0.25">
      <c r="A27" s="2"/>
      <c r="B27" s="7" t="s">
        <v>195</v>
      </c>
      <c r="C27" s="6"/>
      <c r="D27" s="8"/>
      <c r="E27" s="9">
        <v>2</v>
      </c>
      <c r="F27" s="8" t="s">
        <v>14</v>
      </c>
      <c r="G27" s="28">
        <v>0</v>
      </c>
      <c r="H27" s="80">
        <f t="shared" ref="H27:H31" si="3">E27*G27</f>
        <v>0</v>
      </c>
    </row>
    <row r="28" spans="1:8" s="4" customFormat="1" x14ac:dyDescent="0.25">
      <c r="A28" s="2"/>
      <c r="B28" s="7" t="s">
        <v>196</v>
      </c>
      <c r="C28" s="6"/>
      <c r="D28" s="8"/>
      <c r="E28" s="9">
        <v>4</v>
      </c>
      <c r="F28" s="8" t="s">
        <v>14</v>
      </c>
      <c r="G28" s="28">
        <v>0</v>
      </c>
      <c r="H28" s="80">
        <f t="shared" si="3"/>
        <v>0</v>
      </c>
    </row>
    <row r="29" spans="1:8" s="4" customFormat="1" x14ac:dyDescent="0.25">
      <c r="A29" s="2"/>
      <c r="B29" s="2" t="s">
        <v>99</v>
      </c>
      <c r="C29" s="2" t="s">
        <v>100</v>
      </c>
      <c r="D29" s="3" t="s">
        <v>17</v>
      </c>
      <c r="E29" s="49">
        <v>4</v>
      </c>
      <c r="F29" s="3" t="s">
        <v>14</v>
      </c>
      <c r="G29" s="28">
        <v>0</v>
      </c>
      <c r="H29" s="80">
        <f t="shared" si="3"/>
        <v>0</v>
      </c>
    </row>
    <row r="30" spans="1:8" s="4" customFormat="1" x14ac:dyDescent="0.25">
      <c r="A30" s="2"/>
      <c r="B30" s="2" t="s">
        <v>193</v>
      </c>
      <c r="C30" s="2"/>
      <c r="D30" s="3"/>
      <c r="E30" s="5">
        <v>4</v>
      </c>
      <c r="F30" s="3" t="s">
        <v>14</v>
      </c>
      <c r="G30" s="28">
        <v>0</v>
      </c>
      <c r="H30" s="80">
        <f t="shared" si="3"/>
        <v>0</v>
      </c>
    </row>
    <row r="31" spans="1:8" s="4" customFormat="1" x14ac:dyDescent="0.25">
      <c r="A31" s="2"/>
      <c r="B31" s="2" t="s">
        <v>261</v>
      </c>
      <c r="C31" s="2"/>
      <c r="D31" s="3"/>
      <c r="E31" s="5">
        <v>1</v>
      </c>
      <c r="F31" s="3" t="s">
        <v>14</v>
      </c>
      <c r="G31" s="28">
        <v>0</v>
      </c>
      <c r="H31" s="28">
        <f t="shared" si="3"/>
        <v>0</v>
      </c>
    </row>
    <row r="32" spans="1:8" s="4" customFormat="1" x14ac:dyDescent="0.25">
      <c r="A32" s="2"/>
      <c r="B32" s="2" t="s">
        <v>185</v>
      </c>
      <c r="C32" s="2"/>
      <c r="D32" s="3"/>
      <c r="E32" s="5">
        <v>30</v>
      </c>
      <c r="F32" s="3" t="s">
        <v>12</v>
      </c>
      <c r="G32" s="28">
        <v>0</v>
      </c>
      <c r="H32" s="28">
        <f>E32*G32</f>
        <v>0</v>
      </c>
    </row>
    <row r="33" spans="1:9" s="4" customFormat="1" x14ac:dyDescent="0.25">
      <c r="A33" s="94" t="s">
        <v>174</v>
      </c>
      <c r="B33" s="94"/>
      <c r="C33" s="94"/>
      <c r="D33" s="94"/>
      <c r="E33" s="94"/>
      <c r="F33" s="94"/>
      <c r="G33" s="28"/>
      <c r="H33" s="30">
        <f>SUM(H34:H35)</f>
        <v>0</v>
      </c>
    </row>
    <row r="34" spans="1:9" s="4" customFormat="1" x14ac:dyDescent="0.25">
      <c r="A34" s="6"/>
      <c r="B34" s="7" t="s">
        <v>237</v>
      </c>
      <c r="C34" s="6" t="s">
        <v>238</v>
      </c>
      <c r="D34" s="8" t="s">
        <v>37</v>
      </c>
      <c r="E34" s="9">
        <v>10</v>
      </c>
      <c r="F34" s="8" t="s">
        <v>12</v>
      </c>
      <c r="G34" s="28">
        <v>0</v>
      </c>
      <c r="H34" s="28">
        <f t="shared" ref="H34:H35" si="4">E34*G34</f>
        <v>0</v>
      </c>
    </row>
    <row r="35" spans="1:9" s="4" customFormat="1" x14ac:dyDescent="0.25">
      <c r="A35" s="2"/>
      <c r="B35" s="2" t="s">
        <v>19</v>
      </c>
      <c r="C35" s="2"/>
      <c r="D35" s="3"/>
      <c r="E35" s="5">
        <v>1</v>
      </c>
      <c r="F35" s="3" t="s">
        <v>16</v>
      </c>
      <c r="G35" s="28">
        <v>0</v>
      </c>
      <c r="H35" s="28">
        <f t="shared" si="4"/>
        <v>0</v>
      </c>
    </row>
    <row r="36" spans="1:9" s="4" customFormat="1" x14ac:dyDescent="0.25">
      <c r="A36" s="94" t="s">
        <v>178</v>
      </c>
      <c r="B36" s="94"/>
      <c r="C36" s="94"/>
      <c r="D36" s="94"/>
      <c r="E36" s="94"/>
      <c r="F36" s="94"/>
      <c r="H36" s="29">
        <f>SUM(H37:H38)</f>
        <v>0</v>
      </c>
    </row>
    <row r="37" spans="1:9" s="4" customFormat="1" x14ac:dyDescent="0.25">
      <c r="A37" s="37"/>
      <c r="B37" s="7" t="s">
        <v>78</v>
      </c>
      <c r="C37" s="6" t="s">
        <v>69</v>
      </c>
      <c r="D37" s="8"/>
      <c r="E37" s="9">
        <v>5</v>
      </c>
      <c r="F37" s="8" t="s">
        <v>14</v>
      </c>
      <c r="G37" s="28">
        <v>0</v>
      </c>
      <c r="H37" s="80">
        <f t="shared" ref="H37" si="5">E37*G37</f>
        <v>0</v>
      </c>
    </row>
    <row r="38" spans="1:9" s="4" customFormat="1" x14ac:dyDescent="0.25">
      <c r="A38" s="6"/>
      <c r="B38" s="7" t="s">
        <v>251</v>
      </c>
      <c r="C38" s="6" t="s">
        <v>69</v>
      </c>
      <c r="D38" s="8"/>
      <c r="E38" s="9">
        <v>8</v>
      </c>
      <c r="F38" s="8" t="s">
        <v>14</v>
      </c>
      <c r="G38" s="28">
        <v>0</v>
      </c>
      <c r="H38" s="80">
        <f t="shared" ref="H38:H40" si="6">E38*G38</f>
        <v>0</v>
      </c>
    </row>
    <row r="39" spans="1:9" s="4" customFormat="1" x14ac:dyDescent="0.25">
      <c r="A39" s="94" t="s">
        <v>21</v>
      </c>
      <c r="B39" s="94"/>
      <c r="C39" s="94"/>
      <c r="D39" s="94"/>
      <c r="E39" s="94"/>
      <c r="F39" s="94"/>
      <c r="H39" s="29">
        <f>SUM(H40:H42)</f>
        <v>0</v>
      </c>
    </row>
    <row r="40" spans="1:9" s="4" customFormat="1" ht="23.25" x14ac:dyDescent="0.25">
      <c r="A40" s="6"/>
      <c r="B40" s="87" t="s">
        <v>239</v>
      </c>
      <c r="C40" s="17"/>
      <c r="D40" s="18"/>
      <c r="E40" s="19">
        <v>1</v>
      </c>
      <c r="F40" s="18" t="s">
        <v>14</v>
      </c>
      <c r="G40" s="28">
        <v>0</v>
      </c>
      <c r="H40" s="28">
        <f t="shared" si="6"/>
        <v>0</v>
      </c>
    </row>
    <row r="41" spans="1:9" s="4" customFormat="1" ht="33.75" x14ac:dyDescent="0.25">
      <c r="A41" s="6"/>
      <c r="B41" s="88" t="s">
        <v>265</v>
      </c>
      <c r="C41" s="17"/>
      <c r="D41" s="18"/>
      <c r="E41" s="19">
        <v>1</v>
      </c>
      <c r="F41" s="18" t="s">
        <v>14</v>
      </c>
      <c r="G41" s="28">
        <v>0</v>
      </c>
      <c r="H41" s="28">
        <f t="shared" ref="H41:H42" si="7">E41*G41</f>
        <v>0</v>
      </c>
    </row>
    <row r="42" spans="1:9" s="4" customFormat="1" ht="22.5" x14ac:dyDescent="0.25">
      <c r="A42" s="6"/>
      <c r="B42" s="43" t="s">
        <v>268</v>
      </c>
      <c r="C42" s="6" t="s">
        <v>238</v>
      </c>
      <c r="D42" s="8" t="s">
        <v>37</v>
      </c>
      <c r="E42" s="9">
        <v>15</v>
      </c>
      <c r="F42" s="8" t="s">
        <v>12</v>
      </c>
      <c r="G42" s="28">
        <v>0</v>
      </c>
      <c r="H42" s="28">
        <f t="shared" si="7"/>
        <v>0</v>
      </c>
      <c r="I42" s="48"/>
    </row>
    <row r="43" spans="1:9" s="4" customFormat="1" x14ac:dyDescent="0.25">
      <c r="A43" s="6"/>
      <c r="B43" s="2"/>
      <c r="C43" s="6"/>
      <c r="D43" s="8"/>
      <c r="E43" s="9"/>
      <c r="F43" s="8"/>
      <c r="G43" s="28"/>
      <c r="H43" s="80"/>
    </row>
    <row r="44" spans="1:9" s="4" customFormat="1" x14ac:dyDescent="0.25">
      <c r="A44" s="94" t="s">
        <v>85</v>
      </c>
      <c r="B44" s="94"/>
      <c r="C44" s="94"/>
      <c r="D44" s="94"/>
      <c r="E44" s="94"/>
      <c r="F44" s="94"/>
    </row>
    <row r="45" spans="1:9" s="4" customFormat="1" x14ac:dyDescent="0.25">
      <c r="A45" s="98" t="s">
        <v>22</v>
      </c>
      <c r="B45" s="98"/>
      <c r="C45" s="98"/>
      <c r="D45" s="98"/>
      <c r="E45" s="98"/>
      <c r="F45" s="98"/>
    </row>
    <row r="46" spans="1:9" s="4" customFormat="1" x14ac:dyDescent="0.25">
      <c r="A46" s="95" t="s">
        <v>23</v>
      </c>
      <c r="B46" s="95"/>
      <c r="C46" s="95"/>
      <c r="D46" s="95"/>
      <c r="E46" s="95"/>
      <c r="F46" s="95"/>
    </row>
    <row r="47" spans="1:9" s="4" customFormat="1" x14ac:dyDescent="0.25">
      <c r="A47" s="95" t="s">
        <v>181</v>
      </c>
      <c r="B47" s="95"/>
      <c r="C47" s="95"/>
      <c r="D47" s="95"/>
      <c r="E47" s="95"/>
      <c r="F47" s="95"/>
    </row>
    <row r="48" spans="1:9" s="4" customFormat="1" ht="15.75" x14ac:dyDescent="0.25">
      <c r="A48" s="36"/>
      <c r="B48" s="36"/>
      <c r="C48" s="36"/>
      <c r="D48" s="33" t="s">
        <v>129</v>
      </c>
      <c r="E48" s="36"/>
      <c r="F48" s="36"/>
      <c r="H48" s="32">
        <f>H9+H16+H19+H33+H36+H39</f>
        <v>0</v>
      </c>
    </row>
    <row r="50" spans="1:10" x14ac:dyDescent="0.25">
      <c r="A50" s="25" t="s">
        <v>119</v>
      </c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7" t="s">
        <v>120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5">
      <c r="A52" s="27" t="s">
        <v>121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5">
      <c r="A53" s="27" t="s">
        <v>122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7" t="s">
        <v>123</v>
      </c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5">
      <c r="A55" s="27" t="s">
        <v>124</v>
      </c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5">
      <c r="A56" s="96" t="s">
        <v>125</v>
      </c>
      <c r="B56" s="97"/>
      <c r="C56" s="97"/>
      <c r="D56" s="97"/>
      <c r="E56" s="97"/>
      <c r="F56" s="97"/>
      <c r="G56" s="97"/>
      <c r="H56" s="97"/>
      <c r="I56" s="97"/>
      <c r="J56" s="97"/>
    </row>
    <row r="57" spans="1:10" x14ac:dyDescent="0.25">
      <c r="A57" s="96" t="s">
        <v>126</v>
      </c>
      <c r="B57" s="97"/>
      <c r="C57" s="97"/>
      <c r="D57" s="97"/>
      <c r="E57" s="97"/>
      <c r="F57" s="97"/>
      <c r="G57" s="97"/>
      <c r="H57" s="97"/>
      <c r="I57" s="97"/>
      <c r="J57" s="97"/>
    </row>
  </sheetData>
  <mergeCells count="17">
    <mergeCell ref="A16:F16"/>
    <mergeCell ref="A19:F19"/>
    <mergeCell ref="A1:F1"/>
    <mergeCell ref="A2:F2"/>
    <mergeCell ref="A3:F3"/>
    <mergeCell ref="A4:F4"/>
    <mergeCell ref="A5:F5"/>
    <mergeCell ref="A9:F9"/>
    <mergeCell ref="A56:J56"/>
    <mergeCell ref="A57:J57"/>
    <mergeCell ref="A33:F33"/>
    <mergeCell ref="A36:F36"/>
    <mergeCell ref="A39:F39"/>
    <mergeCell ref="A44:F44"/>
    <mergeCell ref="A45:F45"/>
    <mergeCell ref="A46:F46"/>
    <mergeCell ref="A47:F4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115" zoomScaleNormal="115" workbookViewId="0">
      <selection activeCell="H35" sqref="H35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276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29">
        <f>SUM(H10:H11)</f>
        <v>0</v>
      </c>
    </row>
    <row r="10" spans="1:8" s="4" customFormat="1" x14ac:dyDescent="0.25">
      <c r="A10" s="2"/>
      <c r="B10" s="2" t="s">
        <v>89</v>
      </c>
      <c r="C10" s="2" t="s">
        <v>10</v>
      </c>
      <c r="D10" s="3" t="s">
        <v>11</v>
      </c>
      <c r="E10" s="49">
        <v>20</v>
      </c>
      <c r="F10" s="3" t="s">
        <v>12</v>
      </c>
      <c r="G10" s="28">
        <v>0</v>
      </c>
      <c r="H10" s="80">
        <f t="shared" ref="H10:H11" si="0">E10*G10</f>
        <v>0</v>
      </c>
    </row>
    <row r="11" spans="1:8" s="4" customFormat="1" x14ac:dyDescent="0.25">
      <c r="A11" s="2"/>
      <c r="B11" s="2" t="s">
        <v>15</v>
      </c>
      <c r="C11" s="2"/>
      <c r="D11" s="3"/>
      <c r="E11" s="5">
        <v>1</v>
      </c>
      <c r="F11" s="3" t="s">
        <v>16</v>
      </c>
      <c r="G11" s="28">
        <v>0</v>
      </c>
      <c r="H11" s="80">
        <f t="shared" si="0"/>
        <v>0</v>
      </c>
    </row>
    <row r="12" spans="1:8" s="4" customFormat="1" x14ac:dyDescent="0.25">
      <c r="A12" s="101" t="s">
        <v>173</v>
      </c>
      <c r="B12" s="101"/>
      <c r="C12" s="101"/>
      <c r="D12" s="101"/>
      <c r="E12" s="101"/>
      <c r="F12" s="101"/>
      <c r="H12" s="29">
        <f>SUM(H13:H14)</f>
        <v>0</v>
      </c>
    </row>
    <row r="13" spans="1:8" s="4" customFormat="1" ht="15" customHeight="1" x14ac:dyDescent="0.25">
      <c r="A13" s="6"/>
      <c r="B13" s="7" t="s">
        <v>269</v>
      </c>
      <c r="C13" s="6" t="s">
        <v>27</v>
      </c>
      <c r="D13" s="8"/>
      <c r="E13" s="9">
        <v>24</v>
      </c>
      <c r="F13" s="8" t="s">
        <v>14</v>
      </c>
      <c r="G13" s="28">
        <v>0</v>
      </c>
      <c r="H13" s="80">
        <f t="shared" ref="H13:H14" si="1">E13*G13</f>
        <v>0</v>
      </c>
    </row>
    <row r="14" spans="1:8" s="4" customFormat="1" ht="15" customHeight="1" x14ac:dyDescent="0.25">
      <c r="A14" s="6"/>
      <c r="B14" s="7" t="s">
        <v>28</v>
      </c>
      <c r="C14" s="6" t="s">
        <v>27</v>
      </c>
      <c r="D14" s="8"/>
      <c r="E14" s="9">
        <v>5</v>
      </c>
      <c r="F14" s="8" t="s">
        <v>14</v>
      </c>
      <c r="G14" s="28">
        <v>0</v>
      </c>
      <c r="H14" s="80">
        <f t="shared" si="1"/>
        <v>0</v>
      </c>
    </row>
    <row r="15" spans="1:8" s="4" customFormat="1" ht="15" customHeight="1" x14ac:dyDescent="0.25">
      <c r="A15" s="94" t="s">
        <v>18</v>
      </c>
      <c r="B15" s="94"/>
      <c r="C15" s="94"/>
      <c r="D15" s="94"/>
      <c r="E15" s="94"/>
      <c r="F15" s="94"/>
      <c r="H15" s="29">
        <f>SUM(H16:H21)</f>
        <v>0</v>
      </c>
    </row>
    <row r="16" spans="1:8" s="4" customFormat="1" x14ac:dyDescent="0.25">
      <c r="A16" s="2"/>
      <c r="B16" s="7" t="s">
        <v>270</v>
      </c>
      <c r="C16" s="6"/>
      <c r="D16" s="8"/>
      <c r="E16" s="9">
        <v>3</v>
      </c>
      <c r="F16" s="8" t="s">
        <v>135</v>
      </c>
      <c r="G16" s="28">
        <v>0</v>
      </c>
      <c r="H16" s="80">
        <f>E16*G16</f>
        <v>0</v>
      </c>
    </row>
    <row r="17" spans="1:8" s="4" customFormat="1" x14ac:dyDescent="0.25">
      <c r="A17" s="2"/>
      <c r="B17" s="7" t="s">
        <v>271</v>
      </c>
      <c r="C17" s="6"/>
      <c r="D17" s="8"/>
      <c r="E17" s="9">
        <v>3</v>
      </c>
      <c r="F17" s="8" t="s">
        <v>135</v>
      </c>
      <c r="G17" s="28">
        <v>0</v>
      </c>
      <c r="H17" s="80">
        <f>E17*G17</f>
        <v>0</v>
      </c>
    </row>
    <row r="18" spans="1:8" s="4" customFormat="1" x14ac:dyDescent="0.25">
      <c r="A18" s="2"/>
      <c r="B18" s="7" t="s">
        <v>273</v>
      </c>
      <c r="C18" s="6"/>
      <c r="D18" s="8"/>
      <c r="E18" s="9">
        <v>2</v>
      </c>
      <c r="F18" s="8" t="s">
        <v>14</v>
      </c>
      <c r="G18" s="28">
        <v>0</v>
      </c>
      <c r="H18" s="80">
        <f t="shared" ref="H18:H20" si="2">E18*G18</f>
        <v>0</v>
      </c>
    </row>
    <row r="19" spans="1:8" s="4" customFormat="1" x14ac:dyDescent="0.25">
      <c r="A19" s="2"/>
      <c r="B19" s="2" t="s">
        <v>99</v>
      </c>
      <c r="C19" s="2" t="s">
        <v>100</v>
      </c>
      <c r="D19" s="3" t="s">
        <v>17</v>
      </c>
      <c r="E19" s="49">
        <v>2</v>
      </c>
      <c r="F19" s="3" t="s">
        <v>14</v>
      </c>
      <c r="G19" s="28">
        <v>0</v>
      </c>
      <c r="H19" s="80">
        <f t="shared" si="2"/>
        <v>0</v>
      </c>
    </row>
    <row r="20" spans="1:8" s="4" customFormat="1" x14ac:dyDescent="0.25">
      <c r="A20" s="2"/>
      <c r="B20" s="2" t="s">
        <v>274</v>
      </c>
      <c r="C20" s="2"/>
      <c r="D20" s="3"/>
      <c r="E20" s="5">
        <v>2</v>
      </c>
      <c r="F20" s="3" t="s">
        <v>14</v>
      </c>
      <c r="G20" s="28">
        <v>0</v>
      </c>
      <c r="H20" s="28">
        <f t="shared" si="2"/>
        <v>0</v>
      </c>
    </row>
    <row r="21" spans="1:8" s="4" customFormat="1" x14ac:dyDescent="0.25">
      <c r="A21" s="2"/>
      <c r="B21" s="2" t="s">
        <v>272</v>
      </c>
      <c r="C21" s="2"/>
      <c r="D21" s="3"/>
      <c r="E21" s="5">
        <v>20</v>
      </c>
      <c r="F21" s="3" t="s">
        <v>12</v>
      </c>
      <c r="G21" s="28">
        <v>0</v>
      </c>
      <c r="H21" s="80">
        <f>E21*G21</f>
        <v>0</v>
      </c>
    </row>
    <row r="22" spans="1:8" s="4" customFormat="1" x14ac:dyDescent="0.25">
      <c r="A22" s="94" t="s">
        <v>174</v>
      </c>
      <c r="B22" s="94"/>
      <c r="C22" s="94"/>
      <c r="D22" s="94"/>
      <c r="E22" s="94"/>
      <c r="F22" s="94"/>
      <c r="G22" s="28"/>
      <c r="H22" s="30">
        <f>SUM(H24:H25)</f>
        <v>0</v>
      </c>
    </row>
    <row r="23" spans="1:8" s="4" customFormat="1" ht="33.75" x14ac:dyDescent="0.25">
      <c r="A23" s="37"/>
      <c r="B23" s="88" t="s">
        <v>265</v>
      </c>
      <c r="C23" s="17"/>
      <c r="D23" s="18"/>
      <c r="E23" s="19">
        <v>1</v>
      </c>
      <c r="F23" s="18" t="s">
        <v>14</v>
      </c>
      <c r="G23" s="28">
        <v>0</v>
      </c>
      <c r="H23" s="28">
        <f t="shared" ref="H23:H24" si="3">E23*G23</f>
        <v>0</v>
      </c>
    </row>
    <row r="24" spans="1:8" s="4" customFormat="1" ht="22.5" x14ac:dyDescent="0.25">
      <c r="A24" s="6"/>
      <c r="B24" s="43" t="s">
        <v>268</v>
      </c>
      <c r="C24" s="6" t="s">
        <v>238</v>
      </c>
      <c r="D24" s="8" t="s">
        <v>37</v>
      </c>
      <c r="E24" s="9">
        <v>10</v>
      </c>
      <c r="F24" s="8" t="s">
        <v>12</v>
      </c>
      <c r="G24" s="28">
        <v>0</v>
      </c>
      <c r="H24" s="28">
        <f t="shared" si="3"/>
        <v>0</v>
      </c>
    </row>
    <row r="25" spans="1:8" s="4" customFormat="1" x14ac:dyDescent="0.25">
      <c r="A25" s="2"/>
      <c r="B25" s="2" t="s">
        <v>19</v>
      </c>
      <c r="C25" s="2"/>
      <c r="D25" s="3"/>
      <c r="E25" s="5">
        <v>1</v>
      </c>
      <c r="F25" s="3" t="s">
        <v>16</v>
      </c>
      <c r="G25" s="28">
        <v>0</v>
      </c>
      <c r="H25" s="28">
        <f t="shared" ref="H25" si="4">E25*G25</f>
        <v>0</v>
      </c>
    </row>
    <row r="26" spans="1:8" s="4" customFormat="1" x14ac:dyDescent="0.25">
      <c r="A26" s="94" t="s">
        <v>178</v>
      </c>
      <c r="B26" s="94"/>
      <c r="C26" s="94"/>
      <c r="D26" s="94"/>
      <c r="E26" s="94"/>
      <c r="F26" s="94"/>
      <c r="H26" s="29">
        <f>SUM(H27:H28)</f>
        <v>0</v>
      </c>
    </row>
    <row r="27" spans="1:8" s="4" customFormat="1" x14ac:dyDescent="0.25">
      <c r="A27" s="37"/>
      <c r="B27" s="7" t="s">
        <v>78</v>
      </c>
      <c r="C27" s="6" t="s">
        <v>69</v>
      </c>
      <c r="D27" s="8"/>
      <c r="E27" s="9">
        <v>3</v>
      </c>
      <c r="F27" s="8" t="s">
        <v>14</v>
      </c>
      <c r="G27" s="28">
        <v>0</v>
      </c>
      <c r="H27" s="80">
        <f t="shared" ref="H27:H28" si="5">E27*G27</f>
        <v>0</v>
      </c>
    </row>
    <row r="28" spans="1:8" s="4" customFormat="1" x14ac:dyDescent="0.25">
      <c r="A28" s="6"/>
      <c r="B28" s="7" t="s">
        <v>275</v>
      </c>
      <c r="C28" s="6" t="s">
        <v>69</v>
      </c>
      <c r="D28" s="8"/>
      <c r="E28" s="9">
        <v>4</v>
      </c>
      <c r="F28" s="8" t="s">
        <v>14</v>
      </c>
      <c r="G28" s="28">
        <v>0</v>
      </c>
      <c r="H28" s="80">
        <f t="shared" si="5"/>
        <v>0</v>
      </c>
    </row>
    <row r="29" spans="1:8" s="4" customFormat="1" x14ac:dyDescent="0.25">
      <c r="A29" s="6"/>
      <c r="B29" s="2"/>
      <c r="C29" s="6"/>
      <c r="D29" s="8"/>
      <c r="E29" s="9"/>
      <c r="F29" s="8"/>
      <c r="G29" s="28"/>
      <c r="H29" s="80"/>
    </row>
    <row r="30" spans="1:8" s="4" customFormat="1" x14ac:dyDescent="0.25">
      <c r="A30" s="94" t="s">
        <v>85</v>
      </c>
      <c r="B30" s="94"/>
      <c r="C30" s="94"/>
      <c r="D30" s="94"/>
      <c r="E30" s="94"/>
      <c r="F30" s="94"/>
    </row>
    <row r="31" spans="1:8" s="4" customFormat="1" x14ac:dyDescent="0.25">
      <c r="A31" s="98" t="s">
        <v>22</v>
      </c>
      <c r="B31" s="98"/>
      <c r="C31" s="98"/>
      <c r="D31" s="98"/>
      <c r="E31" s="98"/>
      <c r="F31" s="98"/>
    </row>
    <row r="32" spans="1:8" s="4" customFormat="1" x14ac:dyDescent="0.25">
      <c r="A32" s="95" t="s">
        <v>23</v>
      </c>
      <c r="B32" s="95"/>
      <c r="C32" s="95"/>
      <c r="D32" s="95"/>
      <c r="E32" s="95"/>
      <c r="F32" s="95"/>
    </row>
    <row r="33" spans="1:10" s="4" customFormat="1" x14ac:dyDescent="0.25">
      <c r="A33" s="95" t="s">
        <v>181</v>
      </c>
      <c r="B33" s="95"/>
      <c r="C33" s="95"/>
      <c r="D33" s="95"/>
      <c r="E33" s="95"/>
      <c r="F33" s="95"/>
    </row>
    <row r="34" spans="1:10" s="4" customFormat="1" ht="15.75" x14ac:dyDescent="0.25">
      <c r="A34" s="36"/>
      <c r="B34" s="36"/>
      <c r="C34" s="36"/>
      <c r="D34" s="33" t="s">
        <v>129</v>
      </c>
      <c r="E34" s="36"/>
      <c r="F34" s="36"/>
      <c r="H34" s="32">
        <f>H9+H12+H15+H22+H26</f>
        <v>0</v>
      </c>
    </row>
    <row r="36" spans="1:10" x14ac:dyDescent="0.25">
      <c r="A36" s="25" t="s">
        <v>119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27" t="s">
        <v>120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121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5">
      <c r="A39" s="27" t="s">
        <v>122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5">
      <c r="A40" s="27" t="s">
        <v>123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124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A42" s="96" t="s">
        <v>125</v>
      </c>
      <c r="B42" s="97"/>
      <c r="C42" s="97"/>
      <c r="D42" s="97"/>
      <c r="E42" s="97"/>
      <c r="F42" s="97"/>
      <c r="G42" s="97"/>
      <c r="H42" s="97"/>
      <c r="I42" s="97"/>
      <c r="J42" s="97"/>
    </row>
    <row r="43" spans="1:10" x14ac:dyDescent="0.25">
      <c r="A43" s="96" t="s">
        <v>126</v>
      </c>
      <c r="B43" s="97"/>
      <c r="C43" s="97"/>
      <c r="D43" s="97"/>
      <c r="E43" s="97"/>
      <c r="F43" s="97"/>
      <c r="G43" s="97"/>
      <c r="H43" s="97"/>
      <c r="I43" s="97"/>
      <c r="J43" s="97"/>
    </row>
  </sheetData>
  <mergeCells count="16">
    <mergeCell ref="A9:F9"/>
    <mergeCell ref="A1:F1"/>
    <mergeCell ref="A2:F2"/>
    <mergeCell ref="A3:F3"/>
    <mergeCell ref="A4:F4"/>
    <mergeCell ref="A5:F5"/>
    <mergeCell ref="A12:F12"/>
    <mergeCell ref="A15:F15"/>
    <mergeCell ref="A22:F22"/>
    <mergeCell ref="A26:F26"/>
    <mergeCell ref="A30:F30"/>
    <mergeCell ref="A31:F31"/>
    <mergeCell ref="A32:F32"/>
    <mergeCell ref="A33:F33"/>
    <mergeCell ref="A42:J42"/>
    <mergeCell ref="A43:J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H80" sqref="H80"/>
    </sheetView>
  </sheetViews>
  <sheetFormatPr defaultRowHeight="15" x14ac:dyDescent="0.25"/>
  <cols>
    <col min="1" max="1" width="3.7109375" customWidth="1"/>
    <col min="2" max="2" width="63.5703125" customWidth="1"/>
    <col min="3" max="3" width="22.42578125" customWidth="1"/>
    <col min="4" max="4" width="10.7109375" customWidth="1"/>
    <col min="5" max="6" width="4.7109375" customWidth="1"/>
    <col min="8" max="8" width="11.28515625" customWidth="1"/>
  </cols>
  <sheetData>
    <row r="1" spans="1:8" ht="15.75" x14ac:dyDescent="0.25">
      <c r="A1" s="90" t="s">
        <v>0</v>
      </c>
      <c r="B1" s="90"/>
      <c r="C1" s="90"/>
      <c r="D1" s="90"/>
      <c r="E1" s="90"/>
      <c r="F1" s="90"/>
    </row>
    <row r="2" spans="1:8" ht="15.75" x14ac:dyDescent="0.25">
      <c r="A2" s="91" t="s">
        <v>130</v>
      </c>
      <c r="B2" s="91"/>
      <c r="C2" s="91"/>
      <c r="D2" s="91"/>
      <c r="E2" s="91"/>
      <c r="F2" s="91"/>
    </row>
    <row r="3" spans="1:8" x14ac:dyDescent="0.25">
      <c r="A3" s="92" t="s">
        <v>88</v>
      </c>
      <c r="B3" s="92"/>
      <c r="C3" s="92"/>
      <c r="D3" s="92"/>
      <c r="E3" s="92"/>
      <c r="F3" s="92"/>
    </row>
    <row r="4" spans="1:8" x14ac:dyDescent="0.25">
      <c r="A4" s="92" t="s">
        <v>1</v>
      </c>
      <c r="B4" s="92"/>
      <c r="C4" s="92"/>
      <c r="D4" s="92"/>
      <c r="E4" s="92"/>
      <c r="F4" s="92"/>
    </row>
    <row r="5" spans="1:8" x14ac:dyDescent="0.25">
      <c r="A5" s="93" t="s">
        <v>2</v>
      </c>
      <c r="B5" s="93"/>
      <c r="C5" s="93"/>
      <c r="D5" s="93"/>
      <c r="E5" s="93"/>
      <c r="F5" s="93"/>
    </row>
    <row r="6" spans="1:8" x14ac:dyDescent="0.25">
      <c r="A6" s="50"/>
      <c r="B6" s="50"/>
      <c r="C6" s="50"/>
      <c r="D6" s="50"/>
      <c r="E6" s="50"/>
      <c r="F6" s="50"/>
    </row>
    <row r="7" spans="1:8" ht="15.75" x14ac:dyDescent="0.25">
      <c r="A7" s="50"/>
      <c r="B7" s="53" t="s">
        <v>277</v>
      </c>
      <c r="C7" s="50"/>
      <c r="D7" s="50"/>
      <c r="E7" s="50"/>
      <c r="F7" s="50"/>
    </row>
    <row r="8" spans="1:8" x14ac:dyDescent="0.25">
      <c r="A8" s="51" t="s">
        <v>3</v>
      </c>
      <c r="B8" s="52" t="s">
        <v>4</v>
      </c>
      <c r="C8" s="51" t="s">
        <v>5</v>
      </c>
      <c r="D8" s="51" t="s">
        <v>6</v>
      </c>
      <c r="E8" s="51" t="s">
        <v>7</v>
      </c>
      <c r="F8" s="51" t="s">
        <v>8</v>
      </c>
      <c r="G8" s="51" t="s">
        <v>127</v>
      </c>
      <c r="H8" s="51" t="s">
        <v>128</v>
      </c>
    </row>
    <row r="9" spans="1:8" s="1" customFormat="1" x14ac:dyDescent="0.25">
      <c r="A9" s="99" t="s">
        <v>171</v>
      </c>
      <c r="B9" s="99"/>
      <c r="C9" s="99"/>
      <c r="D9" s="99"/>
      <c r="E9" s="99"/>
      <c r="F9" s="99"/>
      <c r="H9" s="30">
        <f>SUM(H10:H15)</f>
        <v>0</v>
      </c>
    </row>
    <row r="10" spans="1:8" s="4" customFormat="1" x14ac:dyDescent="0.25">
      <c r="A10" s="2"/>
      <c r="B10" s="2" t="s">
        <v>90</v>
      </c>
      <c r="C10" s="2" t="s">
        <v>13</v>
      </c>
      <c r="D10" s="3" t="s">
        <v>11</v>
      </c>
      <c r="E10" s="5">
        <v>5</v>
      </c>
      <c r="F10" s="3" t="s">
        <v>12</v>
      </c>
      <c r="G10" s="28">
        <v>0</v>
      </c>
      <c r="H10" s="28">
        <f t="shared" ref="H10:H15" si="0">E10*G10</f>
        <v>0</v>
      </c>
    </row>
    <row r="11" spans="1:8" s="4" customFormat="1" x14ac:dyDescent="0.25">
      <c r="A11" s="2"/>
      <c r="B11" s="2" t="s">
        <v>92</v>
      </c>
      <c r="C11" s="2" t="s">
        <v>94</v>
      </c>
      <c r="D11" s="3" t="s">
        <v>11</v>
      </c>
      <c r="E11" s="5">
        <v>1</v>
      </c>
      <c r="F11" s="3" t="s">
        <v>12</v>
      </c>
      <c r="G11" s="28">
        <v>0</v>
      </c>
      <c r="H11" s="28">
        <f t="shared" si="0"/>
        <v>0</v>
      </c>
    </row>
    <row r="12" spans="1:8" s="4" customFormat="1" x14ac:dyDescent="0.25">
      <c r="A12" s="2"/>
      <c r="B12" s="2" t="s">
        <v>168</v>
      </c>
      <c r="C12" s="2" t="s">
        <v>205</v>
      </c>
      <c r="D12" s="3" t="s">
        <v>11</v>
      </c>
      <c r="E12" s="49">
        <v>1</v>
      </c>
      <c r="F12" s="3" t="s">
        <v>12</v>
      </c>
      <c r="G12" s="28">
        <v>0</v>
      </c>
      <c r="H12" s="28">
        <f t="shared" si="0"/>
        <v>0</v>
      </c>
    </row>
    <row r="13" spans="1:8" s="4" customFormat="1" x14ac:dyDescent="0.25">
      <c r="A13" s="2"/>
      <c r="B13" s="2" t="s">
        <v>204</v>
      </c>
      <c r="C13" s="2" t="s">
        <v>280</v>
      </c>
      <c r="D13" s="3" t="s">
        <v>11</v>
      </c>
      <c r="E13" s="49">
        <v>12</v>
      </c>
      <c r="F13" s="3" t="s">
        <v>12</v>
      </c>
      <c r="G13" s="28">
        <v>0</v>
      </c>
      <c r="H13" s="28">
        <f t="shared" si="0"/>
        <v>0</v>
      </c>
    </row>
    <row r="14" spans="1:8" s="4" customFormat="1" x14ac:dyDescent="0.25">
      <c r="A14" s="2"/>
      <c r="B14" s="2" t="s">
        <v>279</v>
      </c>
      <c r="C14" s="2" t="s">
        <v>278</v>
      </c>
      <c r="D14" s="3" t="s">
        <v>17</v>
      </c>
      <c r="E14" s="49">
        <v>1</v>
      </c>
      <c r="F14" s="3" t="s">
        <v>14</v>
      </c>
      <c r="G14" s="28">
        <v>0</v>
      </c>
      <c r="H14" s="28">
        <f t="shared" ref="H14" si="1">E14*G14</f>
        <v>0</v>
      </c>
    </row>
    <row r="15" spans="1:8" s="4" customFormat="1" x14ac:dyDescent="0.25">
      <c r="A15" s="2"/>
      <c r="B15" s="2" t="s">
        <v>15</v>
      </c>
      <c r="C15" s="2"/>
      <c r="D15" s="3"/>
      <c r="E15" s="5">
        <v>1</v>
      </c>
      <c r="F15" s="3" t="s">
        <v>16</v>
      </c>
      <c r="G15" s="28">
        <v>0</v>
      </c>
      <c r="H15" s="28">
        <f t="shared" si="0"/>
        <v>0</v>
      </c>
    </row>
    <row r="16" spans="1:8" s="4" customFormat="1" x14ac:dyDescent="0.25">
      <c r="A16" s="101" t="s">
        <v>173</v>
      </c>
      <c r="B16" s="101"/>
      <c r="C16" s="101"/>
      <c r="D16" s="101"/>
      <c r="E16" s="101"/>
      <c r="F16" s="101"/>
      <c r="H16" s="30">
        <f>SUM(H17:H18)</f>
        <v>0</v>
      </c>
    </row>
    <row r="17" spans="1:8" s="4" customFormat="1" ht="15" customHeight="1" x14ac:dyDescent="0.25">
      <c r="A17" s="6"/>
      <c r="B17" s="7" t="s">
        <v>25</v>
      </c>
      <c r="C17" s="6" t="s">
        <v>26</v>
      </c>
      <c r="D17" s="8"/>
      <c r="E17" s="9">
        <v>10</v>
      </c>
      <c r="F17" s="8" t="s">
        <v>14</v>
      </c>
      <c r="G17" s="28">
        <v>0</v>
      </c>
      <c r="H17" s="28">
        <f t="shared" ref="H17:H18" si="2">E17*G17</f>
        <v>0</v>
      </c>
    </row>
    <row r="18" spans="1:8" s="4" customFormat="1" ht="15" customHeight="1" x14ac:dyDescent="0.25">
      <c r="A18" s="6"/>
      <c r="B18" s="7" t="s">
        <v>96</v>
      </c>
      <c r="C18" s="6" t="s">
        <v>24</v>
      </c>
      <c r="D18" s="8"/>
      <c r="E18" s="9">
        <v>1</v>
      </c>
      <c r="F18" s="8" t="s">
        <v>14</v>
      </c>
      <c r="G18" s="28">
        <v>0</v>
      </c>
      <c r="H18" s="28">
        <f t="shared" si="2"/>
        <v>0</v>
      </c>
    </row>
    <row r="19" spans="1:8" s="4" customFormat="1" ht="15" customHeight="1" x14ac:dyDescent="0.25">
      <c r="A19" s="94" t="s">
        <v>18</v>
      </c>
      <c r="B19" s="94"/>
      <c r="C19" s="94"/>
      <c r="D19" s="94"/>
      <c r="E19" s="94"/>
      <c r="F19" s="94"/>
      <c r="H19" s="30">
        <f>SUM(H20:H24)</f>
        <v>0</v>
      </c>
    </row>
    <row r="20" spans="1:8" s="4" customFormat="1" ht="22.5" x14ac:dyDescent="0.25">
      <c r="A20" s="2"/>
      <c r="B20" s="7" t="s">
        <v>281</v>
      </c>
      <c r="C20" s="75"/>
      <c r="D20" s="76"/>
      <c r="E20" s="9">
        <v>10</v>
      </c>
      <c r="F20" s="76" t="s">
        <v>12</v>
      </c>
      <c r="G20" s="28">
        <v>0</v>
      </c>
      <c r="H20" s="80">
        <f>E20*G20</f>
        <v>0</v>
      </c>
    </row>
    <row r="21" spans="1:8" s="4" customFormat="1" x14ac:dyDescent="0.25">
      <c r="A21" s="2"/>
      <c r="B21" s="7" t="s">
        <v>207</v>
      </c>
      <c r="C21" s="75"/>
      <c r="D21" s="76"/>
      <c r="E21" s="9">
        <v>3.2</v>
      </c>
      <c r="F21" s="76" t="s">
        <v>170</v>
      </c>
      <c r="G21" s="28">
        <v>0</v>
      </c>
      <c r="H21" s="80">
        <f>E21*G21</f>
        <v>0</v>
      </c>
    </row>
    <row r="22" spans="1:8" s="4" customFormat="1" x14ac:dyDescent="0.25">
      <c r="A22" s="2"/>
      <c r="B22" s="7" t="s">
        <v>182</v>
      </c>
      <c r="C22" s="75"/>
      <c r="D22" s="76"/>
      <c r="E22" s="9">
        <v>1.6</v>
      </c>
      <c r="F22" s="76" t="s">
        <v>170</v>
      </c>
      <c r="G22" s="28">
        <v>0</v>
      </c>
      <c r="H22" s="80">
        <f>E22*G22</f>
        <v>0</v>
      </c>
    </row>
    <row r="23" spans="1:8" s="4" customFormat="1" ht="22.5" x14ac:dyDescent="0.25">
      <c r="A23" s="2"/>
      <c r="B23" s="7" t="s">
        <v>184</v>
      </c>
      <c r="C23" s="7"/>
      <c r="D23" s="77"/>
      <c r="E23" s="78">
        <v>10</v>
      </c>
      <c r="F23" s="77" t="s">
        <v>12</v>
      </c>
      <c r="G23" s="28">
        <v>0</v>
      </c>
      <c r="H23" s="80">
        <f>E23*G23</f>
        <v>0</v>
      </c>
    </row>
    <row r="24" spans="1:8" s="4" customFormat="1" x14ac:dyDescent="0.25">
      <c r="A24" s="2"/>
      <c r="B24" s="2" t="s">
        <v>185</v>
      </c>
      <c r="C24" s="2"/>
      <c r="D24" s="3"/>
      <c r="E24" s="5">
        <v>323</v>
      </c>
      <c r="F24" s="3" t="s">
        <v>12</v>
      </c>
      <c r="G24" s="28">
        <v>0</v>
      </c>
      <c r="H24" s="28">
        <f>E24*G24</f>
        <v>0</v>
      </c>
    </row>
    <row r="25" spans="1:8" s="4" customFormat="1" ht="15" customHeight="1" x14ac:dyDescent="0.25">
      <c r="A25" s="101" t="s">
        <v>176</v>
      </c>
      <c r="B25" s="101"/>
      <c r="C25" s="101"/>
      <c r="D25" s="101"/>
      <c r="E25" s="101"/>
      <c r="F25" s="101"/>
      <c r="H25" s="30">
        <f>SUM(H26:H41)</f>
        <v>0</v>
      </c>
    </row>
    <row r="26" spans="1:8" s="4" customFormat="1" x14ac:dyDescent="0.25">
      <c r="A26" s="6"/>
      <c r="B26" s="7" t="s">
        <v>227</v>
      </c>
      <c r="C26" s="6"/>
      <c r="D26" s="8" t="s">
        <v>29</v>
      </c>
      <c r="E26" s="9">
        <v>1</v>
      </c>
      <c r="F26" s="8" t="s">
        <v>14</v>
      </c>
      <c r="G26" s="28">
        <v>0</v>
      </c>
      <c r="H26" s="28">
        <f>E26*G26</f>
        <v>0</v>
      </c>
    </row>
    <row r="27" spans="1:8" s="4" customFormat="1" x14ac:dyDescent="0.25">
      <c r="A27" s="6"/>
      <c r="B27" s="7" t="s">
        <v>30</v>
      </c>
      <c r="C27" s="6"/>
      <c r="D27" s="8" t="s">
        <v>29</v>
      </c>
      <c r="E27" s="9">
        <v>1</v>
      </c>
      <c r="F27" s="8" t="s">
        <v>14</v>
      </c>
      <c r="G27" s="28">
        <v>0</v>
      </c>
      <c r="H27" s="28">
        <f t="shared" ref="H27:H50" si="3">E27*G27</f>
        <v>0</v>
      </c>
    </row>
    <row r="28" spans="1:8" s="4" customFormat="1" x14ac:dyDescent="0.25">
      <c r="A28" s="6"/>
      <c r="B28" s="2" t="s">
        <v>162</v>
      </c>
      <c r="C28" s="2" t="s">
        <v>74</v>
      </c>
      <c r="D28" s="3"/>
      <c r="E28" s="5">
        <v>1</v>
      </c>
      <c r="F28" s="3" t="s">
        <v>14</v>
      </c>
      <c r="G28" s="28">
        <v>0</v>
      </c>
      <c r="H28" s="28">
        <f t="shared" ref="H28" si="4">E28*G28</f>
        <v>0</v>
      </c>
    </row>
    <row r="29" spans="1:8" s="4" customFormat="1" x14ac:dyDescent="0.25">
      <c r="A29" s="6"/>
      <c r="B29" s="7" t="s">
        <v>282</v>
      </c>
      <c r="C29" s="6" t="s">
        <v>229</v>
      </c>
      <c r="D29" s="8" t="s">
        <v>29</v>
      </c>
      <c r="E29" s="9">
        <v>1</v>
      </c>
      <c r="F29" s="8" t="s">
        <v>14</v>
      </c>
      <c r="G29" s="28">
        <v>0</v>
      </c>
      <c r="H29" s="28">
        <f t="shared" si="3"/>
        <v>0</v>
      </c>
    </row>
    <row r="30" spans="1:8" s="4" customFormat="1" x14ac:dyDescent="0.25">
      <c r="A30" s="6"/>
      <c r="B30" s="7" t="s">
        <v>31</v>
      </c>
      <c r="C30" s="6" t="s">
        <v>60</v>
      </c>
      <c r="D30" s="8" t="s">
        <v>17</v>
      </c>
      <c r="E30" s="9">
        <v>1</v>
      </c>
      <c r="F30" s="8" t="s">
        <v>14</v>
      </c>
      <c r="G30" s="28">
        <v>0</v>
      </c>
      <c r="H30" s="28">
        <f t="shared" si="3"/>
        <v>0</v>
      </c>
    </row>
    <row r="31" spans="1:8" s="4" customFormat="1" x14ac:dyDescent="0.25">
      <c r="A31" s="6"/>
      <c r="B31" s="7" t="s">
        <v>35</v>
      </c>
      <c r="C31" s="6" t="s">
        <v>36</v>
      </c>
      <c r="D31" s="8" t="s">
        <v>32</v>
      </c>
      <c r="E31" s="9">
        <v>1</v>
      </c>
      <c r="F31" s="8" t="s">
        <v>14</v>
      </c>
      <c r="G31" s="28">
        <v>0</v>
      </c>
      <c r="H31" s="28">
        <f t="shared" si="3"/>
        <v>0</v>
      </c>
    </row>
    <row r="32" spans="1:8" s="4" customFormat="1" x14ac:dyDescent="0.25">
      <c r="A32" s="6"/>
      <c r="B32" s="2" t="s">
        <v>283</v>
      </c>
      <c r="C32" s="2"/>
      <c r="D32" s="8" t="s">
        <v>29</v>
      </c>
      <c r="E32" s="5">
        <v>1</v>
      </c>
      <c r="F32" s="3" t="s">
        <v>14</v>
      </c>
      <c r="G32" s="28">
        <v>0</v>
      </c>
      <c r="H32" s="28">
        <f t="shared" si="3"/>
        <v>0</v>
      </c>
    </row>
    <row r="33" spans="1:9" s="4" customFormat="1" x14ac:dyDescent="0.25">
      <c r="A33" s="6"/>
      <c r="B33" s="7" t="s">
        <v>285</v>
      </c>
      <c r="C33" s="6" t="s">
        <v>286</v>
      </c>
      <c r="D33" s="8" t="s">
        <v>17</v>
      </c>
      <c r="E33" s="9">
        <v>1</v>
      </c>
      <c r="F33" s="8" t="s">
        <v>14</v>
      </c>
      <c r="G33" s="28">
        <v>0</v>
      </c>
      <c r="H33" s="28">
        <f t="shared" ref="H33" si="5">E33*G33</f>
        <v>0</v>
      </c>
    </row>
    <row r="34" spans="1:9" s="4" customFormat="1" x14ac:dyDescent="0.25">
      <c r="A34" s="6"/>
      <c r="B34" s="2" t="s">
        <v>284</v>
      </c>
      <c r="C34" s="2"/>
      <c r="D34" s="8" t="s">
        <v>32</v>
      </c>
      <c r="E34" s="5">
        <v>1</v>
      </c>
      <c r="F34" s="3" t="s">
        <v>14</v>
      </c>
      <c r="G34" s="28">
        <v>0</v>
      </c>
      <c r="H34" s="28">
        <f t="shared" ref="H34" si="6">E34*G34</f>
        <v>0</v>
      </c>
    </row>
    <row r="35" spans="1:9" s="4" customFormat="1" x14ac:dyDescent="0.25">
      <c r="A35" s="6"/>
      <c r="B35" s="7" t="s">
        <v>33</v>
      </c>
      <c r="C35" s="6" t="s">
        <v>58</v>
      </c>
      <c r="D35" s="8" t="s">
        <v>17</v>
      </c>
      <c r="E35" s="9">
        <v>1</v>
      </c>
      <c r="F35" s="8" t="s">
        <v>14</v>
      </c>
      <c r="G35" s="28">
        <v>0</v>
      </c>
      <c r="H35" s="28">
        <f t="shared" si="3"/>
        <v>0</v>
      </c>
    </row>
    <row r="36" spans="1:9" s="4" customFormat="1" x14ac:dyDescent="0.25">
      <c r="A36" s="6"/>
      <c r="B36" s="43" t="s">
        <v>56</v>
      </c>
      <c r="C36" s="44" t="s">
        <v>54</v>
      </c>
      <c r="D36" s="45" t="s">
        <v>32</v>
      </c>
      <c r="E36" s="46">
        <v>1</v>
      </c>
      <c r="F36" s="45" t="s">
        <v>14</v>
      </c>
      <c r="G36" s="47">
        <v>0</v>
      </c>
      <c r="H36" s="47">
        <f t="shared" si="3"/>
        <v>0</v>
      </c>
      <c r="I36" s="48"/>
    </row>
    <row r="37" spans="1:9" s="4" customFormat="1" ht="22.5" x14ac:dyDescent="0.25">
      <c r="A37" s="6"/>
      <c r="B37" s="7" t="s">
        <v>287</v>
      </c>
      <c r="C37" s="6" t="s">
        <v>288</v>
      </c>
      <c r="D37" s="8" t="s">
        <v>34</v>
      </c>
      <c r="E37" s="9">
        <v>1</v>
      </c>
      <c r="F37" s="8" t="s">
        <v>14</v>
      </c>
      <c r="G37" s="28">
        <v>0</v>
      </c>
      <c r="H37" s="28">
        <f t="shared" si="3"/>
        <v>0</v>
      </c>
    </row>
    <row r="38" spans="1:9" s="4" customFormat="1" x14ac:dyDescent="0.25">
      <c r="A38" s="6"/>
      <c r="B38" s="7" t="s">
        <v>231</v>
      </c>
      <c r="C38" s="6"/>
      <c r="D38" s="8"/>
      <c r="E38" s="9">
        <v>1</v>
      </c>
      <c r="F38" s="8" t="s">
        <v>14</v>
      </c>
      <c r="G38" s="28">
        <v>0</v>
      </c>
      <c r="H38" s="28">
        <f t="shared" si="3"/>
        <v>0</v>
      </c>
    </row>
    <row r="39" spans="1:9" s="4" customFormat="1" x14ac:dyDescent="0.25">
      <c r="A39" s="6"/>
      <c r="B39" s="2" t="s">
        <v>232</v>
      </c>
      <c r="C39" s="2" t="s">
        <v>289</v>
      </c>
      <c r="D39" s="3"/>
      <c r="E39" s="5">
        <v>2</v>
      </c>
      <c r="F39" s="3" t="s">
        <v>14</v>
      </c>
      <c r="G39" s="28">
        <v>0</v>
      </c>
      <c r="H39" s="28">
        <f t="shared" si="3"/>
        <v>0</v>
      </c>
    </row>
    <row r="40" spans="1:9" s="4" customFormat="1" x14ac:dyDescent="0.25">
      <c r="A40" s="2"/>
      <c r="B40" s="16" t="s">
        <v>79</v>
      </c>
      <c r="C40" s="17" t="s">
        <v>61</v>
      </c>
      <c r="D40" s="18" t="s">
        <v>17</v>
      </c>
      <c r="E40" s="19">
        <v>1</v>
      </c>
      <c r="F40" s="18" t="s">
        <v>14</v>
      </c>
      <c r="G40" s="28">
        <v>0</v>
      </c>
      <c r="H40" s="28">
        <f t="shared" si="3"/>
        <v>0</v>
      </c>
    </row>
    <row r="41" spans="1:9" s="4" customFormat="1" x14ac:dyDescent="0.25">
      <c r="A41" s="2"/>
      <c r="B41" s="20" t="s">
        <v>102</v>
      </c>
      <c r="C41" s="17" t="s">
        <v>104</v>
      </c>
      <c r="D41" s="18" t="s">
        <v>103</v>
      </c>
      <c r="E41" s="19">
        <v>1</v>
      </c>
      <c r="F41" s="18" t="s">
        <v>14</v>
      </c>
      <c r="G41" s="28">
        <v>0</v>
      </c>
      <c r="H41" s="28">
        <f t="shared" si="3"/>
        <v>0</v>
      </c>
    </row>
    <row r="42" spans="1:9" s="4" customFormat="1" x14ac:dyDescent="0.25">
      <c r="A42" s="94" t="s">
        <v>174</v>
      </c>
      <c r="B42" s="94"/>
      <c r="C42" s="94"/>
      <c r="D42" s="94"/>
      <c r="E42" s="94"/>
      <c r="F42" s="94"/>
      <c r="G42" s="28"/>
      <c r="H42" s="30">
        <f>SUM(H43:H45)</f>
        <v>0</v>
      </c>
    </row>
    <row r="43" spans="1:9" s="4" customFormat="1" x14ac:dyDescent="0.25">
      <c r="A43" s="6"/>
      <c r="B43" s="7" t="s">
        <v>112</v>
      </c>
      <c r="C43" s="6" t="s">
        <v>111</v>
      </c>
      <c r="D43" s="8" t="s">
        <v>37</v>
      </c>
      <c r="E43" s="9">
        <v>21</v>
      </c>
      <c r="F43" s="8" t="s">
        <v>12</v>
      </c>
      <c r="G43" s="28">
        <v>0</v>
      </c>
      <c r="H43" s="28">
        <f t="shared" si="3"/>
        <v>0</v>
      </c>
    </row>
    <row r="44" spans="1:9" s="4" customFormat="1" x14ac:dyDescent="0.25">
      <c r="A44" s="6"/>
      <c r="B44" s="7" t="s">
        <v>113</v>
      </c>
      <c r="C44" s="6" t="s">
        <v>115</v>
      </c>
      <c r="D44" s="8" t="s">
        <v>37</v>
      </c>
      <c r="E44" s="9">
        <v>26</v>
      </c>
      <c r="F44" s="8" t="s">
        <v>12</v>
      </c>
      <c r="G44" s="28">
        <v>0</v>
      </c>
      <c r="H44" s="28">
        <f t="shared" si="3"/>
        <v>0</v>
      </c>
    </row>
    <row r="45" spans="1:9" s="4" customFormat="1" x14ac:dyDescent="0.25">
      <c r="A45" s="2"/>
      <c r="B45" s="2" t="s">
        <v>19</v>
      </c>
      <c r="C45" s="2"/>
      <c r="D45" s="3"/>
      <c r="E45" s="5">
        <v>1</v>
      </c>
      <c r="F45" s="3" t="s">
        <v>16</v>
      </c>
      <c r="G45" s="28">
        <v>0</v>
      </c>
      <c r="H45" s="28">
        <f t="shared" si="3"/>
        <v>0</v>
      </c>
    </row>
    <row r="46" spans="1:9" s="4" customFormat="1" x14ac:dyDescent="0.25">
      <c r="A46" s="94" t="s">
        <v>177</v>
      </c>
      <c r="B46" s="94"/>
      <c r="C46" s="94"/>
      <c r="D46" s="94"/>
      <c r="E46" s="94"/>
      <c r="F46" s="94"/>
      <c r="G46" s="28"/>
      <c r="H46" s="30">
        <f>SUM(H47:H50)</f>
        <v>0</v>
      </c>
    </row>
    <row r="47" spans="1:9" s="4" customFormat="1" ht="22.5" x14ac:dyDescent="0.25">
      <c r="A47" s="21"/>
      <c r="B47" s="10" t="s">
        <v>262</v>
      </c>
      <c r="C47" s="11" t="s">
        <v>63</v>
      </c>
      <c r="D47" s="12" t="s">
        <v>20</v>
      </c>
      <c r="E47" s="13">
        <v>18</v>
      </c>
      <c r="F47" s="12" t="s">
        <v>12</v>
      </c>
      <c r="G47" s="28">
        <v>0</v>
      </c>
      <c r="H47" s="28">
        <f t="shared" si="3"/>
        <v>0</v>
      </c>
    </row>
    <row r="48" spans="1:9" s="4" customFormat="1" ht="22.5" x14ac:dyDescent="0.25">
      <c r="A48" s="21"/>
      <c r="B48" s="10" t="s">
        <v>262</v>
      </c>
      <c r="C48" s="11" t="s">
        <v>64</v>
      </c>
      <c r="D48" s="12" t="s">
        <v>20</v>
      </c>
      <c r="E48" s="13">
        <v>22</v>
      </c>
      <c r="F48" s="12" t="s">
        <v>12</v>
      </c>
      <c r="G48" s="28">
        <v>0</v>
      </c>
      <c r="H48" s="28">
        <f t="shared" si="3"/>
        <v>0</v>
      </c>
    </row>
    <row r="49" spans="1:8" s="4" customFormat="1" ht="22.5" x14ac:dyDescent="0.25">
      <c r="A49" s="22"/>
      <c r="B49" s="10" t="s">
        <v>263</v>
      </c>
      <c r="C49" s="11" t="s">
        <v>66</v>
      </c>
      <c r="D49" s="12" t="s">
        <v>20</v>
      </c>
      <c r="E49" s="13">
        <v>3</v>
      </c>
      <c r="F49" s="12" t="s">
        <v>12</v>
      </c>
      <c r="G49" s="28">
        <v>0</v>
      </c>
      <c r="H49" s="28">
        <f t="shared" si="3"/>
        <v>0</v>
      </c>
    </row>
    <row r="50" spans="1:8" s="4" customFormat="1" ht="22.5" x14ac:dyDescent="0.25">
      <c r="A50" s="22"/>
      <c r="B50" s="10" t="s">
        <v>263</v>
      </c>
      <c r="C50" s="11" t="s">
        <v>67</v>
      </c>
      <c r="D50" s="12" t="s">
        <v>20</v>
      </c>
      <c r="E50" s="13">
        <v>4</v>
      </c>
      <c r="F50" s="12" t="s">
        <v>12</v>
      </c>
      <c r="G50" s="28">
        <v>0</v>
      </c>
      <c r="H50" s="28">
        <f t="shared" si="3"/>
        <v>0</v>
      </c>
    </row>
    <row r="51" spans="1:8" s="4" customFormat="1" x14ac:dyDescent="0.25">
      <c r="A51" s="94" t="s">
        <v>178</v>
      </c>
      <c r="B51" s="94"/>
      <c r="C51" s="94"/>
      <c r="D51" s="94"/>
      <c r="E51" s="94"/>
      <c r="F51" s="94"/>
      <c r="H51" s="30">
        <f>SUM(H52:H57)</f>
        <v>0</v>
      </c>
    </row>
    <row r="52" spans="1:8" s="4" customFormat="1" x14ac:dyDescent="0.25">
      <c r="A52" s="37"/>
      <c r="B52" s="7" t="s">
        <v>77</v>
      </c>
      <c r="C52" s="6" t="s">
        <v>53</v>
      </c>
      <c r="D52" s="8"/>
      <c r="E52" s="9">
        <v>3</v>
      </c>
      <c r="F52" s="8" t="s">
        <v>14</v>
      </c>
      <c r="G52" s="28">
        <v>0</v>
      </c>
      <c r="H52" s="28">
        <f>E52*G52</f>
        <v>0</v>
      </c>
    </row>
    <row r="53" spans="1:8" s="4" customFormat="1" x14ac:dyDescent="0.25">
      <c r="A53" s="6"/>
      <c r="B53" s="7" t="s">
        <v>52</v>
      </c>
      <c r="C53" s="6" t="s">
        <v>53</v>
      </c>
      <c r="D53" s="8"/>
      <c r="E53" s="9">
        <v>15</v>
      </c>
      <c r="F53" s="8" t="s">
        <v>14</v>
      </c>
      <c r="G53" s="28">
        <v>0</v>
      </c>
      <c r="H53" s="28">
        <f t="shared" ref="H53:H57" si="7">E53*G53</f>
        <v>0</v>
      </c>
    </row>
    <row r="54" spans="1:8" s="4" customFormat="1" x14ac:dyDescent="0.25">
      <c r="A54" s="6"/>
      <c r="B54" s="7" t="s">
        <v>291</v>
      </c>
      <c r="C54" s="6" t="s">
        <v>51</v>
      </c>
      <c r="D54" s="8"/>
      <c r="E54" s="9">
        <v>6</v>
      </c>
      <c r="F54" s="8" t="s">
        <v>14</v>
      </c>
      <c r="G54" s="28">
        <v>0</v>
      </c>
      <c r="H54" s="28">
        <f>E54*G54</f>
        <v>0</v>
      </c>
    </row>
    <row r="55" spans="1:8" s="4" customFormat="1" x14ac:dyDescent="0.25">
      <c r="A55" s="6"/>
      <c r="B55" s="7" t="s">
        <v>71</v>
      </c>
      <c r="C55" s="6" t="s">
        <v>51</v>
      </c>
      <c r="D55" s="8"/>
      <c r="E55" s="9">
        <v>10</v>
      </c>
      <c r="F55" s="8" t="s">
        <v>14</v>
      </c>
      <c r="G55" s="28">
        <v>0</v>
      </c>
      <c r="H55" s="28">
        <f t="shared" ref="H55" si="8">E55*G55</f>
        <v>0</v>
      </c>
    </row>
    <row r="56" spans="1:8" s="4" customFormat="1" ht="22.5" x14ac:dyDescent="0.25">
      <c r="A56" s="6"/>
      <c r="B56" s="7" t="s">
        <v>250</v>
      </c>
      <c r="C56" s="6" t="s">
        <v>69</v>
      </c>
      <c r="D56" s="8"/>
      <c r="E56" s="9">
        <v>4</v>
      </c>
      <c r="F56" s="8" t="s">
        <v>14</v>
      </c>
      <c r="G56" s="28">
        <v>0</v>
      </c>
      <c r="H56" s="28">
        <f t="shared" si="7"/>
        <v>0</v>
      </c>
    </row>
    <row r="57" spans="1:8" s="4" customFormat="1" x14ac:dyDescent="0.25">
      <c r="A57" s="6"/>
      <c r="B57" s="7" t="s">
        <v>275</v>
      </c>
      <c r="C57" s="6" t="s">
        <v>69</v>
      </c>
      <c r="D57" s="8"/>
      <c r="E57" s="9">
        <v>4</v>
      </c>
      <c r="F57" s="8" t="s">
        <v>14</v>
      </c>
      <c r="G57" s="28">
        <v>0</v>
      </c>
      <c r="H57" s="28">
        <f t="shared" si="7"/>
        <v>0</v>
      </c>
    </row>
    <row r="58" spans="1:8" s="4" customFormat="1" x14ac:dyDescent="0.25">
      <c r="A58" s="101" t="s">
        <v>179</v>
      </c>
      <c r="B58" s="101"/>
      <c r="C58" s="101"/>
      <c r="D58" s="101"/>
      <c r="E58" s="101"/>
      <c r="F58" s="101"/>
      <c r="H58" s="30">
        <f>SUM(H59:H68)</f>
        <v>0</v>
      </c>
    </row>
    <row r="59" spans="1:8" s="4" customFormat="1" x14ac:dyDescent="0.25">
      <c r="A59" s="6"/>
      <c r="B59" s="7" t="s">
        <v>117</v>
      </c>
      <c r="C59" s="6" t="s">
        <v>38</v>
      </c>
      <c r="D59" s="12" t="s">
        <v>37</v>
      </c>
      <c r="E59" s="9">
        <v>7</v>
      </c>
      <c r="F59" s="8" t="s">
        <v>14</v>
      </c>
      <c r="G59" s="28">
        <v>0</v>
      </c>
      <c r="H59" s="28">
        <f>E59*G59</f>
        <v>0</v>
      </c>
    </row>
    <row r="60" spans="1:8" s="4" customFormat="1" x14ac:dyDescent="0.25">
      <c r="A60" s="6"/>
      <c r="B60" s="10" t="s">
        <v>39</v>
      </c>
      <c r="C60" s="11" t="s">
        <v>40</v>
      </c>
      <c r="D60" s="12" t="s">
        <v>41</v>
      </c>
      <c r="E60" s="13">
        <v>5</v>
      </c>
      <c r="F60" s="12" t="s">
        <v>14</v>
      </c>
      <c r="G60" s="28">
        <v>0</v>
      </c>
      <c r="H60" s="28">
        <f t="shared" ref="H60:H68" si="9">E60*G60</f>
        <v>0</v>
      </c>
    </row>
    <row r="61" spans="1:8" s="4" customFormat="1" ht="23.25" x14ac:dyDescent="0.25">
      <c r="A61" s="44"/>
      <c r="B61" s="82" t="s">
        <v>144</v>
      </c>
      <c r="C61" s="72" t="s">
        <v>106</v>
      </c>
      <c r="D61" s="83" t="s">
        <v>107</v>
      </c>
      <c r="E61" s="84">
        <v>1</v>
      </c>
      <c r="F61" s="83" t="s">
        <v>14</v>
      </c>
      <c r="G61" s="85">
        <v>0</v>
      </c>
      <c r="H61" s="85">
        <f t="shared" si="9"/>
        <v>0</v>
      </c>
    </row>
    <row r="62" spans="1:8" s="4" customFormat="1" x14ac:dyDescent="0.25">
      <c r="A62" s="6"/>
      <c r="B62" s="10" t="s">
        <v>42</v>
      </c>
      <c r="C62" s="11" t="s">
        <v>50</v>
      </c>
      <c r="D62" s="12" t="s">
        <v>37</v>
      </c>
      <c r="E62" s="13">
        <v>1</v>
      </c>
      <c r="F62" s="12" t="s">
        <v>14</v>
      </c>
      <c r="G62" s="28">
        <v>0</v>
      </c>
      <c r="H62" s="28">
        <f t="shared" si="9"/>
        <v>0</v>
      </c>
    </row>
    <row r="63" spans="1:8" s="4" customFormat="1" x14ac:dyDescent="0.25">
      <c r="A63" s="6"/>
      <c r="B63" s="10" t="s">
        <v>42</v>
      </c>
      <c r="C63" s="11" t="s">
        <v>43</v>
      </c>
      <c r="D63" s="12" t="s">
        <v>37</v>
      </c>
      <c r="E63" s="13">
        <v>4</v>
      </c>
      <c r="F63" s="12" t="s">
        <v>14</v>
      </c>
      <c r="G63" s="28">
        <v>0</v>
      </c>
      <c r="H63" s="28">
        <f t="shared" si="9"/>
        <v>0</v>
      </c>
    </row>
    <row r="64" spans="1:8" s="4" customFormat="1" x14ac:dyDescent="0.25">
      <c r="A64" s="6"/>
      <c r="B64" s="7" t="s">
        <v>80</v>
      </c>
      <c r="C64" s="6" t="s">
        <v>43</v>
      </c>
      <c r="D64" s="8" t="s">
        <v>37</v>
      </c>
      <c r="E64" s="9">
        <v>1</v>
      </c>
      <c r="F64" s="8" t="s">
        <v>14</v>
      </c>
      <c r="G64" s="28">
        <v>0</v>
      </c>
      <c r="H64" s="28">
        <f t="shared" si="9"/>
        <v>0</v>
      </c>
    </row>
    <row r="65" spans="1:8" s="4" customFormat="1" x14ac:dyDescent="0.25">
      <c r="A65" s="6"/>
      <c r="B65" s="7" t="s">
        <v>44</v>
      </c>
      <c r="C65" s="6" t="s">
        <v>45</v>
      </c>
      <c r="D65" s="8" t="s">
        <v>41</v>
      </c>
      <c r="E65" s="9">
        <v>1</v>
      </c>
      <c r="F65" s="8" t="s">
        <v>14</v>
      </c>
      <c r="G65" s="28">
        <v>0</v>
      </c>
      <c r="H65" s="28">
        <f t="shared" si="9"/>
        <v>0</v>
      </c>
    </row>
    <row r="66" spans="1:8" s="4" customFormat="1" x14ac:dyDescent="0.25">
      <c r="A66" s="6"/>
      <c r="B66" s="16" t="s">
        <v>82</v>
      </c>
      <c r="C66" s="14"/>
      <c r="D66" s="15" t="s">
        <v>81</v>
      </c>
      <c r="E66" s="15">
        <v>1</v>
      </c>
      <c r="F66" s="15" t="s">
        <v>14</v>
      </c>
      <c r="G66" s="28">
        <v>0</v>
      </c>
      <c r="H66" s="28">
        <f t="shared" si="9"/>
        <v>0</v>
      </c>
    </row>
    <row r="67" spans="1:8" s="4" customFormat="1" x14ac:dyDescent="0.25">
      <c r="A67" s="6"/>
      <c r="B67" s="7" t="s">
        <v>46</v>
      </c>
      <c r="C67" s="6" t="s">
        <v>47</v>
      </c>
      <c r="D67" s="8" t="s">
        <v>48</v>
      </c>
      <c r="E67" s="9">
        <v>1</v>
      </c>
      <c r="F67" s="8" t="s">
        <v>14</v>
      </c>
      <c r="G67" s="28">
        <v>0</v>
      </c>
      <c r="H67" s="28">
        <f t="shared" si="9"/>
        <v>0</v>
      </c>
    </row>
    <row r="68" spans="1:8" s="4" customFormat="1" x14ac:dyDescent="0.25">
      <c r="A68" s="6"/>
      <c r="B68" s="7" t="s">
        <v>49</v>
      </c>
      <c r="C68" s="6" t="s">
        <v>50</v>
      </c>
      <c r="D68" s="8" t="s">
        <v>37</v>
      </c>
      <c r="E68" s="9">
        <v>1</v>
      </c>
      <c r="F68" s="8" t="s">
        <v>14</v>
      </c>
      <c r="G68" s="28">
        <v>0</v>
      </c>
      <c r="H68" s="28">
        <f t="shared" si="9"/>
        <v>0</v>
      </c>
    </row>
    <row r="69" spans="1:8" s="4" customFormat="1" x14ac:dyDescent="0.25">
      <c r="A69" s="94" t="s">
        <v>21</v>
      </c>
      <c r="B69" s="94"/>
      <c r="C69" s="94"/>
      <c r="D69" s="94"/>
      <c r="E69" s="94"/>
      <c r="F69" s="94"/>
      <c r="H69" s="29">
        <f>SUM(H70:H75)</f>
        <v>0</v>
      </c>
    </row>
    <row r="70" spans="1:8" s="4" customFormat="1" ht="33.75" x14ac:dyDescent="0.25">
      <c r="A70" s="37"/>
      <c r="B70" s="88" t="s">
        <v>265</v>
      </c>
      <c r="C70" s="17"/>
      <c r="D70" s="18"/>
      <c r="E70" s="19">
        <v>1</v>
      </c>
      <c r="F70" s="18" t="s">
        <v>14</v>
      </c>
      <c r="G70" s="28">
        <v>0</v>
      </c>
      <c r="H70" s="28">
        <f t="shared" ref="H70:H71" si="10">E70*G70</f>
        <v>0</v>
      </c>
    </row>
    <row r="71" spans="1:8" s="4" customFormat="1" ht="22.5" x14ac:dyDescent="0.25">
      <c r="A71" s="37"/>
      <c r="B71" s="43" t="s">
        <v>268</v>
      </c>
      <c r="C71" s="6" t="s">
        <v>238</v>
      </c>
      <c r="D71" s="8" t="s">
        <v>37</v>
      </c>
      <c r="E71" s="9">
        <v>10</v>
      </c>
      <c r="F71" s="8" t="s">
        <v>12</v>
      </c>
      <c r="G71" s="28">
        <v>0</v>
      </c>
      <c r="H71" s="28">
        <f t="shared" si="10"/>
        <v>0</v>
      </c>
    </row>
    <row r="72" spans="1:8" s="4" customFormat="1" x14ac:dyDescent="0.25">
      <c r="A72" s="2"/>
      <c r="B72" s="2" t="s">
        <v>292</v>
      </c>
      <c r="C72" s="2"/>
      <c r="D72" s="3"/>
      <c r="E72" s="5">
        <v>47</v>
      </c>
      <c r="F72" s="3" t="s">
        <v>12</v>
      </c>
      <c r="G72" s="28">
        <v>0</v>
      </c>
      <c r="H72" s="28">
        <f>E72*G72</f>
        <v>0</v>
      </c>
    </row>
    <row r="73" spans="1:8" s="4" customFormat="1" x14ac:dyDescent="0.25">
      <c r="A73" s="2"/>
      <c r="B73" s="2" t="s">
        <v>293</v>
      </c>
      <c r="C73" s="2"/>
      <c r="D73" s="3"/>
      <c r="E73" s="5">
        <v>47</v>
      </c>
      <c r="F73" s="3" t="s">
        <v>12</v>
      </c>
      <c r="G73" s="28">
        <v>0</v>
      </c>
      <c r="H73" s="28">
        <f t="shared" ref="H73:H75" si="11">E73*G73</f>
        <v>0</v>
      </c>
    </row>
    <row r="74" spans="1:8" s="4" customFormat="1" ht="15" customHeight="1" x14ac:dyDescent="0.25">
      <c r="A74" s="2"/>
      <c r="B74" s="2" t="s">
        <v>294</v>
      </c>
      <c r="C74" s="2"/>
      <c r="D74" s="3"/>
      <c r="E74" s="5">
        <v>1</v>
      </c>
      <c r="F74" s="3" t="s">
        <v>14</v>
      </c>
      <c r="G74" s="28">
        <v>0</v>
      </c>
      <c r="H74" s="28">
        <f t="shared" si="11"/>
        <v>0</v>
      </c>
    </row>
    <row r="75" spans="1:8" s="4" customFormat="1" x14ac:dyDescent="0.25">
      <c r="A75" s="2"/>
      <c r="B75" s="2" t="s">
        <v>164</v>
      </c>
      <c r="C75" s="2"/>
      <c r="D75" s="3"/>
      <c r="E75" s="5">
        <v>1</v>
      </c>
      <c r="F75" s="3" t="s">
        <v>14</v>
      </c>
      <c r="G75" s="28">
        <v>0</v>
      </c>
      <c r="H75" s="28">
        <f t="shared" si="11"/>
        <v>0</v>
      </c>
    </row>
    <row r="76" spans="1:8" s="4" customFormat="1" x14ac:dyDescent="0.25">
      <c r="A76" s="94" t="s">
        <v>85</v>
      </c>
      <c r="B76" s="94"/>
      <c r="C76" s="94"/>
      <c r="D76" s="94"/>
      <c r="E76" s="94"/>
      <c r="F76" s="94"/>
    </row>
    <row r="77" spans="1:8" s="4" customFormat="1" x14ac:dyDescent="0.25">
      <c r="A77" s="98" t="s">
        <v>22</v>
      </c>
      <c r="B77" s="98"/>
      <c r="C77" s="98"/>
      <c r="D77" s="98"/>
      <c r="E77" s="98"/>
      <c r="F77" s="98"/>
    </row>
    <row r="78" spans="1:8" s="4" customFormat="1" x14ac:dyDescent="0.25">
      <c r="A78" s="95" t="s">
        <v>23</v>
      </c>
      <c r="B78" s="95"/>
      <c r="C78" s="95"/>
      <c r="D78" s="95"/>
      <c r="E78" s="95"/>
      <c r="F78" s="95"/>
    </row>
    <row r="79" spans="1:8" s="4" customFormat="1" x14ac:dyDescent="0.25">
      <c r="A79" s="36"/>
      <c r="B79" s="36"/>
      <c r="C79" s="36"/>
      <c r="D79" s="36"/>
      <c r="E79" s="36"/>
      <c r="F79" s="36"/>
    </row>
    <row r="80" spans="1:8" s="4" customFormat="1" ht="15.75" x14ac:dyDescent="0.25">
      <c r="A80" s="36"/>
      <c r="B80" s="36"/>
      <c r="C80" s="36"/>
      <c r="D80" s="33" t="s">
        <v>129</v>
      </c>
      <c r="E80" s="36"/>
      <c r="F80" s="36"/>
      <c r="H80" s="32">
        <f>H9+H16+H19+H25+H42+H46+H51+H58+H69</f>
        <v>0</v>
      </c>
    </row>
    <row r="82" spans="1:10" x14ac:dyDescent="0.25">
      <c r="A82" s="25" t="s">
        <v>119</v>
      </c>
      <c r="B82" s="26"/>
      <c r="C82" s="26"/>
      <c r="D82" s="26"/>
      <c r="E82" s="26"/>
      <c r="F82" s="26"/>
      <c r="G82" s="26"/>
      <c r="H82" s="26"/>
      <c r="I82" s="26"/>
      <c r="J82" s="26"/>
    </row>
    <row r="83" spans="1:10" x14ac:dyDescent="0.25">
      <c r="A83" s="27" t="s">
        <v>120</v>
      </c>
      <c r="B83" s="26"/>
      <c r="C83" s="26"/>
      <c r="D83" s="26"/>
      <c r="E83" s="26"/>
      <c r="F83" s="26"/>
      <c r="G83" s="26"/>
      <c r="H83" s="26"/>
      <c r="I83" s="26"/>
      <c r="J83" s="26"/>
    </row>
    <row r="84" spans="1:10" x14ac:dyDescent="0.25">
      <c r="A84" s="27" t="s">
        <v>121</v>
      </c>
      <c r="B84" s="26"/>
      <c r="C84" s="26"/>
      <c r="D84" s="26"/>
      <c r="E84" s="26"/>
      <c r="F84" s="26"/>
      <c r="G84" s="26"/>
      <c r="H84" s="26"/>
      <c r="I84" s="26"/>
      <c r="J84" s="26"/>
    </row>
    <row r="85" spans="1:10" x14ac:dyDescent="0.25">
      <c r="A85" s="27" t="s">
        <v>122</v>
      </c>
      <c r="B85" s="26"/>
      <c r="C85" s="26"/>
      <c r="D85" s="26"/>
      <c r="E85" s="26"/>
      <c r="F85" s="26"/>
      <c r="G85" s="26"/>
      <c r="H85" s="26"/>
      <c r="I85" s="26"/>
      <c r="J85" s="26"/>
    </row>
    <row r="86" spans="1:10" x14ac:dyDescent="0.25">
      <c r="A86" s="27" t="s">
        <v>123</v>
      </c>
      <c r="B86" s="26"/>
      <c r="C86" s="26"/>
      <c r="D86" s="26"/>
      <c r="E86" s="26"/>
      <c r="F86" s="26"/>
      <c r="G86" s="26"/>
      <c r="H86" s="26"/>
      <c r="I86" s="26"/>
      <c r="J86" s="26"/>
    </row>
    <row r="87" spans="1:10" x14ac:dyDescent="0.25">
      <c r="A87" s="27" t="s">
        <v>124</v>
      </c>
      <c r="B87" s="26"/>
      <c r="C87" s="26"/>
      <c r="D87" s="26"/>
      <c r="E87" s="26"/>
      <c r="F87" s="26"/>
      <c r="G87" s="26"/>
      <c r="H87" s="26"/>
      <c r="I87" s="26"/>
      <c r="J87" s="26"/>
    </row>
    <row r="88" spans="1:10" x14ac:dyDescent="0.25">
      <c r="A88" s="96" t="s">
        <v>125</v>
      </c>
      <c r="B88" s="97"/>
      <c r="C88" s="97"/>
      <c r="D88" s="97"/>
      <c r="E88" s="97"/>
      <c r="F88" s="97"/>
      <c r="G88" s="97"/>
      <c r="H88" s="97"/>
      <c r="I88" s="97"/>
      <c r="J88" s="97"/>
    </row>
    <row r="89" spans="1:10" x14ac:dyDescent="0.25">
      <c r="A89" s="96" t="s">
        <v>126</v>
      </c>
      <c r="B89" s="97"/>
      <c r="C89" s="97"/>
      <c r="D89" s="97"/>
      <c r="E89" s="97"/>
      <c r="F89" s="97"/>
      <c r="G89" s="97"/>
      <c r="H89" s="97"/>
      <c r="I89" s="97"/>
      <c r="J89" s="97"/>
    </row>
  </sheetData>
  <mergeCells count="19">
    <mergeCell ref="A51:F51"/>
    <mergeCell ref="A1:F1"/>
    <mergeCell ref="A2:F2"/>
    <mergeCell ref="A3:F3"/>
    <mergeCell ref="A4:F4"/>
    <mergeCell ref="A5:F5"/>
    <mergeCell ref="A9:F9"/>
    <mergeCell ref="A16:F16"/>
    <mergeCell ref="A19:F19"/>
    <mergeCell ref="A25:F25"/>
    <mergeCell ref="A42:F42"/>
    <mergeCell ref="A46:F46"/>
    <mergeCell ref="A89:J89"/>
    <mergeCell ref="A58:F58"/>
    <mergeCell ref="A69:F69"/>
    <mergeCell ref="A76:F76"/>
    <mergeCell ref="A77:F77"/>
    <mergeCell ref="A78:F78"/>
    <mergeCell ref="A88:J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SO03</vt:lpstr>
      <vt:lpstr>SO05</vt:lpstr>
      <vt:lpstr>SO07</vt:lpstr>
      <vt:lpstr>SO08</vt:lpstr>
      <vt:lpstr>SO09</vt:lpstr>
      <vt:lpstr>SO10</vt:lpstr>
      <vt:lpstr>SO12</vt:lpstr>
      <vt:lpstr>SO13</vt:lpstr>
      <vt:lpstr>SO14</vt:lpstr>
      <vt:lpstr>SO17</vt:lpstr>
      <vt:lpstr>SO18</vt:lpstr>
      <vt:lpstr>SO19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2020-03-13T09:18:06Z</dcterms:created>
  <dcterms:modified xsi:type="dcterms:W3CDTF">2022-05-07T10:35:50Z</dcterms:modified>
</cp:coreProperties>
</file>