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715"/>
  <workbookPr/>
  <mc:AlternateContent xmlns:mc="http://schemas.openxmlformats.org/markup-compatibility/2006">
    <mc:Choice Requires="x15">
      <x15ac:absPath xmlns:x15ac="http://schemas.microsoft.com/office/spreadsheetml/2010/11/ac" url="/Users/PetrSkoupil 1/Desktop/Ing. Petr Skoupil/Sklep projekt/_zadavacka SKLEP 38/02_vestavný, volný nábytek, gastro, ostatní/"/>
    </mc:Choice>
  </mc:AlternateContent>
  <bookViews>
    <workbookView minimized="1" xWindow="0" yWindow="460" windowWidth="28800" windowHeight="15840" activeTab="4"/>
  </bookViews>
  <sheets>
    <sheet name="krycí list " sheetId="6" r:id="rId1"/>
    <sheet name="vestavný nábytek KOS" sheetId="2" r:id="rId2"/>
    <sheet name="volný nábytek" sheetId="5" r:id="rId3"/>
    <sheet name="gastro" sheetId="3" r:id="rId4"/>
    <sheet name="ostatní vybavení" sheetId="4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4" l="1"/>
  <c r="F23" i="4"/>
  <c r="G23" i="4"/>
  <c r="E15" i="4"/>
  <c r="F15" i="4"/>
  <c r="G15" i="4"/>
  <c r="D13" i="6"/>
  <c r="C13" i="6"/>
  <c r="E14" i="4"/>
  <c r="F14" i="4"/>
  <c r="G14" i="4"/>
  <c r="E12" i="5"/>
  <c r="E10" i="5"/>
  <c r="E9" i="5"/>
  <c r="E13" i="5"/>
  <c r="E15" i="5"/>
  <c r="E8" i="5"/>
  <c r="F8" i="5"/>
  <c r="F15" i="5"/>
  <c r="F13" i="5"/>
  <c r="F12" i="5"/>
  <c r="F11" i="5"/>
  <c r="F10" i="5"/>
  <c r="F9" i="5"/>
  <c r="F32" i="4"/>
  <c r="G32" i="4"/>
  <c r="E32" i="4"/>
  <c r="F31" i="4"/>
  <c r="G31" i="4"/>
  <c r="E31" i="4"/>
  <c r="F30" i="4"/>
  <c r="G30" i="4"/>
  <c r="E30" i="4"/>
  <c r="F29" i="4"/>
  <c r="G29" i="4"/>
  <c r="E29" i="4"/>
  <c r="F28" i="4"/>
  <c r="G28" i="4"/>
  <c r="E28" i="4"/>
  <c r="F27" i="4"/>
  <c r="G27" i="4"/>
  <c r="E27" i="4"/>
  <c r="F26" i="4"/>
  <c r="G26" i="4"/>
  <c r="E26" i="4"/>
  <c r="F25" i="4"/>
  <c r="G25" i="4"/>
  <c r="E25" i="4"/>
  <c r="F22" i="4"/>
  <c r="G22" i="4"/>
  <c r="E22" i="4"/>
  <c r="F20" i="4"/>
  <c r="G20" i="4"/>
  <c r="E20" i="4"/>
  <c r="F19" i="4"/>
  <c r="G19" i="4"/>
  <c r="E19" i="4"/>
  <c r="F18" i="4"/>
  <c r="G18" i="4"/>
  <c r="F17" i="4"/>
  <c r="G17" i="4"/>
  <c r="F13" i="4"/>
  <c r="G13" i="4"/>
  <c r="E13" i="4"/>
  <c r="F12" i="4"/>
  <c r="G12" i="4"/>
  <c r="E12" i="4"/>
  <c r="F11" i="4"/>
  <c r="G11" i="4"/>
  <c r="E11" i="4"/>
  <c r="F10" i="4"/>
  <c r="G10" i="4"/>
  <c r="E10" i="4"/>
  <c r="F9" i="4"/>
  <c r="G9" i="4"/>
  <c r="E9" i="4"/>
  <c r="F8" i="4"/>
  <c r="G8" i="4"/>
  <c r="E8" i="4"/>
  <c r="F7" i="4"/>
  <c r="G7" i="4"/>
  <c r="E7" i="4"/>
  <c r="F6" i="4"/>
  <c r="G6" i="4"/>
  <c r="E6" i="4"/>
  <c r="E17" i="4"/>
  <c r="E18" i="4"/>
  <c r="F4" i="4"/>
  <c r="G4" i="4"/>
  <c r="F8" i="3"/>
  <c r="G8" i="3"/>
  <c r="E8" i="3"/>
  <c r="E16" i="2"/>
  <c r="E15" i="2"/>
  <c r="F15" i="2"/>
  <c r="G15" i="2"/>
  <c r="E13" i="2"/>
  <c r="F13" i="2"/>
  <c r="G13" i="2"/>
  <c r="E9" i="2"/>
  <c r="E10" i="2"/>
  <c r="E11" i="2"/>
  <c r="E12" i="2"/>
  <c r="E14" i="2"/>
  <c r="E17" i="2"/>
  <c r="E18" i="2"/>
  <c r="E19" i="2"/>
  <c r="E8" i="2"/>
  <c r="F19" i="2"/>
  <c r="G19" i="2"/>
  <c r="F18" i="2"/>
  <c r="G18" i="2"/>
  <c r="F17" i="2"/>
  <c r="G17" i="2"/>
  <c r="F16" i="2"/>
  <c r="G16" i="2"/>
  <c r="F14" i="2"/>
  <c r="G14" i="2"/>
  <c r="F12" i="2"/>
  <c r="G12" i="2"/>
  <c r="F11" i="2"/>
  <c r="G11" i="2"/>
  <c r="F10" i="2"/>
  <c r="G10" i="2"/>
  <c r="F9" i="2"/>
  <c r="G9" i="2"/>
  <c r="F8" i="2"/>
  <c r="F6" i="2"/>
  <c r="G8" i="2"/>
  <c r="G6" i="2"/>
</calcChain>
</file>

<file path=xl/sharedStrings.xml><?xml version="1.0" encoding="utf-8"?>
<sst xmlns="http://schemas.openxmlformats.org/spreadsheetml/2006/main" count="137" uniqueCount="101">
  <si>
    <t>druh</t>
  </si>
  <si>
    <t>počet</t>
  </si>
  <si>
    <t>web odkaz</t>
  </si>
  <si>
    <t>cena celkem</t>
  </si>
  <si>
    <t>cena/ks</t>
  </si>
  <si>
    <t>2NP - pokoje</t>
  </si>
  <si>
    <t>1NP+1PP WC</t>
  </si>
  <si>
    <t>WC zaměstnanci</t>
  </si>
  <si>
    <t>cena/ks/bez DPH</t>
  </si>
  <si>
    <t>cena celkem bez DPH</t>
  </si>
  <si>
    <t>nábytek vestavný KOS</t>
  </si>
  <si>
    <t>skříň</t>
  </si>
  <si>
    <t>N3</t>
  </si>
  <si>
    <t>cena celkem s DPH</t>
  </si>
  <si>
    <t>cena/ks bez DPH</t>
  </si>
  <si>
    <t>N4</t>
  </si>
  <si>
    <t>N5</t>
  </si>
  <si>
    <t>N6</t>
  </si>
  <si>
    <t>N7</t>
  </si>
  <si>
    <t>N8</t>
  </si>
  <si>
    <t>N9</t>
  </si>
  <si>
    <t>N10</t>
  </si>
  <si>
    <t>N11</t>
  </si>
  <si>
    <t>N13</t>
  </si>
  <si>
    <t>ocelová rámová policová stěna</t>
  </si>
  <si>
    <t>cena/ks/s DPH</t>
  </si>
  <si>
    <t>kuchyně</t>
  </si>
  <si>
    <t>N8a</t>
  </si>
  <si>
    <t>N8b</t>
  </si>
  <si>
    <t>lavice polstrovaná</t>
  </si>
  <si>
    <t>polstrování</t>
  </si>
  <si>
    <t>gastro bar</t>
  </si>
  <si>
    <t>stůl</t>
  </si>
  <si>
    <t>skříň pokoje hostů</t>
  </si>
  <si>
    <t>gastro nábytek</t>
  </si>
  <si>
    <t>Dávkovač na tekuté mýdlo, chrom</t>
  </si>
  <si>
    <t>https://www.onlinekoupelny.cz/nimco-monolit-davkovac-na-tekute-mydlo-chrom-mo-4031c-p-26</t>
  </si>
  <si>
    <t>Držák na toaletní papír s krytem, chrom</t>
  </si>
  <si>
    <t>https://www.onlinekoupelny.cz/nimco-monolit-drzak-na-toaletni-papir-s-krytem-chrom-mo-4055b-26</t>
  </si>
  <si>
    <t xml:space="preserve">Držák na náhradní toaletní papír bez krytu, chrom </t>
  </si>
  <si>
    <t>https://www.onlinekoupelny.cz/nimco-monolit-drzak-na-toaletni-papir-bez-krytu-chrom-mo-4055-26</t>
  </si>
  <si>
    <t xml:space="preserve">Háček, chrom </t>
  </si>
  <si>
    <t>https://www.onlinekoupelny.cz/nimco-monolit-hacek-chrom-mo-4054-26</t>
  </si>
  <si>
    <t>Toaletní kartáč, chrom</t>
  </si>
  <si>
    <t>https://www.ikea.com/cz/cs/catalog/products/40328538/</t>
  </si>
  <si>
    <t>Zrcadlo kulaté, průměru 800 mm</t>
  </si>
  <si>
    <t>https://www.ikea.com/cz/cs/catalog/products/50362249/</t>
  </si>
  <si>
    <t>Držák na ručník jednoduchý,  chrom</t>
  </si>
  <si>
    <t>https://www.onlinekoupelny.cz/nimco-monolit-drzak-na-rucnik-jednoduchy-chrom-mo-4046-26</t>
  </si>
  <si>
    <t>Odpadkový koš s otev. na dotek, nerez, 4l</t>
  </si>
  <si>
    <t>https://www.ikea.com/cz/cs/catalog/products/70433364/</t>
  </si>
  <si>
    <t>Senzorový dávkovač mýdla k montáži do skříňky</t>
  </si>
  <si>
    <t>http://www.citroenair.cz/wagner-ewar-wp-173e-zapu-t-n-senzorov-d-vkova-m-dla-500-a-950-ml/product/3070</t>
  </si>
  <si>
    <t>Zásobník ZZ ručníků k montáži za stěnu a zrcadlo, nerez, 600 - 800 ZZ</t>
  </si>
  <si>
    <t>http://www.citroenair.cz/franke-rodx600me-z-sobn-k-pap-rov-ch-ru-n-k-k-mont-i-za-st-nu-a-zrcadlo/product/1022</t>
  </si>
  <si>
    <t>Závěsný odpadkový koš 25 l, leštěná nerez</t>
  </si>
  <si>
    <t>https://www.onlinekoupelny.cz/bemeta-hotelovy-program-zavesny-odpadkovy-kos-25-l-lestena-nerez-xp007</t>
  </si>
  <si>
    <t>Zásobník na toaletní papír, leštěná nerez</t>
  </si>
  <si>
    <t>https://www.onlinekoupelny.cz/bemeta-hotelovy-program-zasobnik-na-toaletni-papir-lestena-nerez-xp703</t>
  </si>
  <si>
    <t>?</t>
  </si>
  <si>
    <t>Držák na toaletní papír s krytem,  chrom</t>
  </si>
  <si>
    <t>Držák na náhradní toaletní papír bez krytu,  chrom</t>
  </si>
  <si>
    <t>Háček, chrom</t>
  </si>
  <si>
    <t>nábytek volný LINO DESIGN</t>
  </si>
  <si>
    <t>NT1</t>
  </si>
  <si>
    <t>NT2</t>
  </si>
  <si>
    <t>NT3</t>
  </si>
  <si>
    <t>NT4</t>
  </si>
  <si>
    <t>NT5</t>
  </si>
  <si>
    <t>NT6</t>
  </si>
  <si>
    <t>NT7</t>
  </si>
  <si>
    <t>židle - bukové dřevo, čalouněný sedák</t>
  </si>
  <si>
    <t>skleněný stůl z černého skla</t>
  </si>
  <si>
    <t xml:space="preserve">bukové dřevo, člaounění sedák a vnitřní část </t>
  </si>
  <si>
    <t>cena zákaznícká/ks bez DPH</t>
  </si>
  <si>
    <t>taburet, výška 48 cm, bukové dřevo</t>
  </si>
  <si>
    <t>venkovní stůl se sklápěcí deskou</t>
  </si>
  <si>
    <t>židle venkovní</t>
  </si>
  <si>
    <t>postel dub masiv, s matrací 800/2000</t>
  </si>
  <si>
    <t>vybavení:</t>
  </si>
  <si>
    <t xml:space="preserve">skleněné police v ocelovém rámu modul 2x7 viz ocelová policová stěna
stojany na sklenice se stopkou v délce polic
chlazená vinotéka
2x dřez 450x450 mm
Kávovar pákový profesionální
4x Chlazené gastro výsuvy 
Chlazená vitrína
Všechny skříně se spotřebiči uzamykatelné
</t>
  </si>
  <si>
    <t>https://www.mall.cz/vinoteky/philco-pw-8-f</t>
  </si>
  <si>
    <t>zrcadlová skříňka se zabudovaným zásobníkem na ručníky + mýdlo - zakázková výroba</t>
  </si>
  <si>
    <t>nábytek</t>
  </si>
  <si>
    <t>vestavný nábytek</t>
  </si>
  <si>
    <t>volný nábytek</t>
  </si>
  <si>
    <t>gastro</t>
  </si>
  <si>
    <t>ostatní vybavení</t>
  </si>
  <si>
    <t>sedací lavice</t>
  </si>
  <si>
    <t>chlazená vinotéka pro 6 lahví</t>
  </si>
  <si>
    <t>LCD TV 40" s držákem</t>
  </si>
  <si>
    <t>https://www.mall.cz/televizory/samsung-ue43ru7092?utm_source=heureka.cz&amp;utm_medium=cse&amp;utm_campaign=EC&amp;utm_content=televizory&amp;utm_term=1401046</t>
  </si>
  <si>
    <t>kávovar do gastro zařízení</t>
  </si>
  <si>
    <t>1NP</t>
  </si>
  <si>
    <t>https://www.kavagastro.cz/kavovary-profesionalni/772-nuova-simonelli-appia-ii-compact-manual-2-paka.html</t>
  </si>
  <si>
    <t>viz CN LiINO</t>
  </si>
  <si>
    <t>https://www.lino.cz/stolove-podnoze/litinove-podnoze/podnoz-ct2</t>
  </si>
  <si>
    <t>viz CN LINO</t>
  </si>
  <si>
    <t>viz CN LIN</t>
  </si>
  <si>
    <t>https://www.lino.cz/stolove-podnoze/sklapeci-a-nastavitelne-podnoze/stolova-podnoz-nemo-h73</t>
  </si>
  <si>
    <t>https://www.lino.cz/zidle/plastove-jidelni-zidle/zidle-luna-stripe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</si>
</sst>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13">
    <xf numFmtId="0" fontId="0" fillId="0" borderId="0" xfId="0"/>
    <xf numFmtId="0" fontId="1" fillId="0" borderId="0" xfId="1"/>
    <xf numFmtId="0" fontId="0" fillId="0" borderId="0" xfId="0" applyAlignment="1">
      <alignment vertical="center"/>
    </xf>
    <xf numFmtId="3" fontId="0" fillId="0" borderId="0" xfId="0" applyNumberFormat="1"/>
    <xf numFmtId="3" fontId="2" fillId="0" borderId="0" xfId="0" applyNumberFormat="1" applyFont="1"/>
    <xf numFmtId="1" fontId="0" fillId="0" borderId="0" xfId="0" applyNumberFormat="1"/>
    <xf numFmtId="0" fontId="1" fillId="0" borderId="0" xfId="1" applyAlignment="1">
      <alignment vertical="center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3" fillId="2" borderId="0" xfId="2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onlinekoupelny.cz/nimco-monolit-drzak-na-toaletni-papir-bez-krytu-chrom-mo-4055-26" TargetMode="External"/><Relationship Id="rId20" Type="http://schemas.openxmlformats.org/officeDocument/2006/relationships/hyperlink" Target="https://www.mall.cz/vinoteky/philco-pw-8-f" TargetMode="External"/><Relationship Id="rId21" Type="http://schemas.openxmlformats.org/officeDocument/2006/relationships/hyperlink" Target="https://www.mall.cz/televizory/samsung-ue43ru7092?utm_source=heureka.cz&amp;utm_medium=cse&amp;utm_campaign=EC&amp;utm_content=televizory&amp;utm_term=1401046" TargetMode="External"/><Relationship Id="rId22" Type="http://schemas.openxmlformats.org/officeDocument/2006/relationships/hyperlink" Target="https://www.kavagastro.cz/kavovary-profesionalni/772-nuova-simonelli-appia-ii-compact-manual-2-paka.html" TargetMode="External"/><Relationship Id="rId10" Type="http://schemas.openxmlformats.org/officeDocument/2006/relationships/hyperlink" Target="https://www.onlinekoupelny.cz/nimco-monolit-drzak-na-rucnik-jednoduchy-chrom-mo-4046-26" TargetMode="External"/><Relationship Id="rId11" Type="http://schemas.openxmlformats.org/officeDocument/2006/relationships/hyperlink" Target="https://www.onlinekoupelny.cz/bemeta-hotelovy-program-zasobnik-na-toaletni-papir-lestena-nerez-xp703" TargetMode="External"/><Relationship Id="rId12" Type="http://schemas.openxmlformats.org/officeDocument/2006/relationships/hyperlink" Target="https://www.onlinekoupelny.cz/bemeta-hotelovy-program-zavesny-odpadkovy-kos-25-l-lestena-nerez-xp007" TargetMode="External"/><Relationship Id="rId13" Type="http://schemas.openxmlformats.org/officeDocument/2006/relationships/hyperlink" Target="https://www.ikea.com/cz/cs/catalog/products/50362249/" TargetMode="External"/><Relationship Id="rId14" Type="http://schemas.openxmlformats.org/officeDocument/2006/relationships/hyperlink" Target="https://www.onlinekoupelny.cz/nimco-monolit-davkovac-na-tekute-mydlo-chrom-mo-4031c-p-26" TargetMode="External"/><Relationship Id="rId15" Type="http://schemas.openxmlformats.org/officeDocument/2006/relationships/hyperlink" Target="https://www.onlinekoupelny.cz/nimco-monolit-hacek-chrom-mo-4054-26" TargetMode="External"/><Relationship Id="rId16" Type="http://schemas.openxmlformats.org/officeDocument/2006/relationships/hyperlink" Target="https://www.onlinekoupelny.cz/nimco-monolit-drzak-na-toaletni-papir-s-krytem-chrom-mo-4055b-26" TargetMode="External"/><Relationship Id="rId17" Type="http://schemas.openxmlformats.org/officeDocument/2006/relationships/hyperlink" Target="https://www.onlinekoupelny.cz/nimco-monolit-drzak-na-toaletni-papir-bez-krytu-chrom-mo-4055-26" TargetMode="External"/><Relationship Id="rId18" Type="http://schemas.openxmlformats.org/officeDocument/2006/relationships/hyperlink" Target="https://www.onlinekoupelny.cz/nimco-monolit-drzak-na-rucnik-jednoduchy-chrom-mo-4046-26" TargetMode="External"/><Relationship Id="rId19" Type="http://schemas.openxmlformats.org/officeDocument/2006/relationships/hyperlink" Target="https://www.ikea.com/cz/cs/catalog/products/40328538/" TargetMode="External"/><Relationship Id="rId1" Type="http://schemas.openxmlformats.org/officeDocument/2006/relationships/hyperlink" Target="http://www.citroenair.cz/wagner-ewar-wp-173e-zapu-t-n-senzorov-d-vkova-m-dla-500-a-950-ml/product/3070" TargetMode="External"/><Relationship Id="rId2" Type="http://schemas.openxmlformats.org/officeDocument/2006/relationships/hyperlink" Target="https://www.ikea.com/cz/cs/catalog/products/50362249/" TargetMode="External"/><Relationship Id="rId3" Type="http://schemas.openxmlformats.org/officeDocument/2006/relationships/hyperlink" Target="https://www.ikea.com/cz/cs/catalog/products/70433364/" TargetMode="External"/><Relationship Id="rId4" Type="http://schemas.openxmlformats.org/officeDocument/2006/relationships/hyperlink" Target="https://www.ikea.com/cz/cs/catalog/products/50362249/" TargetMode="External"/><Relationship Id="rId5" Type="http://schemas.openxmlformats.org/officeDocument/2006/relationships/hyperlink" Target="http://www.citroenair.cz/franke-rodx600me-z-sobn-k-pap-rov-ch-ru-n-k-k-mont-i-za-st-nu-a-zrcadlo/product/1022" TargetMode="External"/><Relationship Id="rId6" Type="http://schemas.openxmlformats.org/officeDocument/2006/relationships/hyperlink" Target="https://www.onlinekoupelny.cz/nimco-monolit-davkovac-na-tekute-mydlo-chrom-mo-4031c-p-26" TargetMode="External"/><Relationship Id="rId7" Type="http://schemas.openxmlformats.org/officeDocument/2006/relationships/hyperlink" Target="https://www.onlinekoupelny.cz/nimco-monolit-hacek-chrom-mo-4054-26" TargetMode="External"/><Relationship Id="rId8" Type="http://schemas.openxmlformats.org/officeDocument/2006/relationships/hyperlink" Target="https://www.onlinekoupelny.cz/nimco-monolit-drzak-na-toaletni-papir-s-krytem-chrom-mo-4055b-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workbookViewId="0">
      <selection activeCell="D19" sqref="D19"/>
    </sheetView>
  </sheetViews>
  <sheetFormatPr baseColWidth="10" defaultColWidth="8.83203125" defaultRowHeight="15" x14ac:dyDescent="0.2"/>
  <cols>
    <col min="2" max="2" width="19" customWidth="1"/>
    <col min="3" max="3" width="17.83203125" customWidth="1"/>
    <col min="4" max="4" width="19.1640625" customWidth="1"/>
  </cols>
  <sheetData>
    <row r="3" spans="2:9" x14ac:dyDescent="0.2">
      <c r="C3" s="11" t="s">
        <v>83</v>
      </c>
      <c r="D3" s="11"/>
    </row>
    <row r="4" spans="2:9" x14ac:dyDescent="0.2">
      <c r="H4" s="3"/>
      <c r="I4" s="3"/>
    </row>
    <row r="11" spans="2:9" x14ac:dyDescent="0.2">
      <c r="C11" s="4" t="s">
        <v>3</v>
      </c>
      <c r="D11" s="4" t="s">
        <v>9</v>
      </c>
    </row>
    <row r="12" spans="2:9" x14ac:dyDescent="0.2">
      <c r="C12" s="4"/>
      <c r="D12" s="4"/>
    </row>
    <row r="13" spans="2:9" x14ac:dyDescent="0.2">
      <c r="C13" s="10">
        <f>C15+C16+C17+C18</f>
        <v>0</v>
      </c>
      <c r="D13" s="10">
        <f>D15+D16+D17+D18</f>
        <v>0</v>
      </c>
    </row>
    <row r="14" spans="2:9" x14ac:dyDescent="0.2">
      <c r="C14" s="4"/>
      <c r="D14" s="4"/>
    </row>
    <row r="15" spans="2:9" x14ac:dyDescent="0.2">
      <c r="B15" t="s">
        <v>84</v>
      </c>
      <c r="C15" s="3">
        <v>0</v>
      </c>
      <c r="D15" s="3">
        <v>0</v>
      </c>
    </row>
    <row r="16" spans="2:9" x14ac:dyDescent="0.2">
      <c r="B16" t="s">
        <v>85</v>
      </c>
      <c r="C16" s="3">
        <v>0</v>
      </c>
      <c r="D16" s="3">
        <v>0</v>
      </c>
    </row>
    <row r="17" spans="2:4" x14ac:dyDescent="0.2">
      <c r="B17" t="s">
        <v>86</v>
      </c>
      <c r="C17" s="3">
        <v>0</v>
      </c>
      <c r="D17" s="3">
        <v>0</v>
      </c>
    </row>
    <row r="18" spans="2:4" x14ac:dyDescent="0.2">
      <c r="B18" t="s">
        <v>87</v>
      </c>
      <c r="C18" s="3">
        <v>0</v>
      </c>
      <c r="D18" s="3">
        <v>0</v>
      </c>
    </row>
  </sheetData>
  <mergeCells count="1">
    <mergeCell ref="C3:D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D20" sqref="D20"/>
    </sheetView>
  </sheetViews>
  <sheetFormatPr baseColWidth="10" defaultColWidth="8.83203125" defaultRowHeight="15" x14ac:dyDescent="0.2"/>
  <cols>
    <col min="1" max="1" width="12.33203125" customWidth="1"/>
    <col min="2" max="2" width="28.5" customWidth="1"/>
    <col min="4" max="4" width="10.5" customWidth="1"/>
    <col min="5" max="5" width="19.5" customWidth="1"/>
    <col min="6" max="6" width="22.5" customWidth="1"/>
    <col min="7" max="7" width="19.5" customWidth="1"/>
  </cols>
  <sheetData>
    <row r="1" spans="1:7" x14ac:dyDescent="0.2">
      <c r="A1" s="11" t="s">
        <v>10</v>
      </c>
      <c r="B1" s="11"/>
      <c r="C1" s="11"/>
      <c r="D1" s="11"/>
      <c r="E1" s="11"/>
      <c r="F1" s="11"/>
      <c r="G1" s="11"/>
    </row>
    <row r="3" spans="1:7" x14ac:dyDescent="0.2">
      <c r="F3" s="4"/>
      <c r="G3" s="4"/>
    </row>
    <row r="4" spans="1:7" x14ac:dyDescent="0.2">
      <c r="B4" t="s">
        <v>0</v>
      </c>
      <c r="C4" s="8" t="s">
        <v>1</v>
      </c>
      <c r="D4" s="8" t="s">
        <v>14</v>
      </c>
      <c r="E4" s="8" t="s">
        <v>25</v>
      </c>
      <c r="F4" s="7" t="s">
        <v>9</v>
      </c>
      <c r="G4" s="7" t="s">
        <v>13</v>
      </c>
    </row>
    <row r="5" spans="1:7" x14ac:dyDescent="0.2">
      <c r="F5" s="4"/>
      <c r="G5" s="4"/>
    </row>
    <row r="6" spans="1:7" x14ac:dyDescent="0.2">
      <c r="F6" s="10">
        <f>SUM(F8:F52)</f>
        <v>0</v>
      </c>
      <c r="G6" s="10">
        <f>SUM(G8:G46)</f>
        <v>0</v>
      </c>
    </row>
    <row r="7" spans="1:7" x14ac:dyDescent="0.2">
      <c r="F7" s="4"/>
      <c r="G7" s="4"/>
    </row>
    <row r="8" spans="1:7" x14ac:dyDescent="0.2">
      <c r="A8" t="s">
        <v>12</v>
      </c>
      <c r="B8" t="s">
        <v>11</v>
      </c>
      <c r="C8">
        <v>1</v>
      </c>
      <c r="D8" s="3">
        <v>0</v>
      </c>
      <c r="E8" s="5">
        <f>(D8/79)*100</f>
        <v>0</v>
      </c>
      <c r="F8" s="4">
        <f>D8*C8</f>
        <v>0</v>
      </c>
      <c r="G8" s="4">
        <f>(F8/79)*100</f>
        <v>0</v>
      </c>
    </row>
    <row r="9" spans="1:7" x14ac:dyDescent="0.2">
      <c r="A9" t="s">
        <v>15</v>
      </c>
      <c r="B9" t="s">
        <v>24</v>
      </c>
      <c r="C9">
        <v>1</v>
      </c>
      <c r="D9" s="3">
        <v>0</v>
      </c>
      <c r="E9" s="5">
        <f t="shared" ref="E9:E19" si="0">(D9/79)*100</f>
        <v>0</v>
      </c>
      <c r="F9" s="4">
        <f>D9*C9</f>
        <v>0</v>
      </c>
      <c r="G9" s="4">
        <f t="shared" ref="G9:G19" si="1">(F9/79)*100</f>
        <v>0</v>
      </c>
    </row>
    <row r="10" spans="1:7" x14ac:dyDescent="0.2">
      <c r="A10" t="s">
        <v>16</v>
      </c>
      <c r="B10" t="s">
        <v>88</v>
      </c>
      <c r="C10">
        <v>1</v>
      </c>
      <c r="D10" s="3">
        <v>0</v>
      </c>
      <c r="E10" s="5">
        <f t="shared" si="0"/>
        <v>0</v>
      </c>
      <c r="F10" s="4">
        <f>D10*C10</f>
        <v>0</v>
      </c>
      <c r="G10" s="4">
        <f t="shared" si="1"/>
        <v>0</v>
      </c>
    </row>
    <row r="11" spans="1:7" x14ac:dyDescent="0.2">
      <c r="A11" t="s">
        <v>17</v>
      </c>
      <c r="B11" s="2" t="s">
        <v>26</v>
      </c>
      <c r="C11">
        <v>1</v>
      </c>
      <c r="D11" s="3">
        <v>0</v>
      </c>
      <c r="E11" s="5">
        <f t="shared" si="0"/>
        <v>0</v>
      </c>
      <c r="F11" s="4">
        <f>D11*C11</f>
        <v>0</v>
      </c>
      <c r="G11" s="4">
        <f t="shared" si="1"/>
        <v>0</v>
      </c>
    </row>
    <row r="12" spans="1:7" x14ac:dyDescent="0.2">
      <c r="A12" t="s">
        <v>18</v>
      </c>
      <c r="B12" t="s">
        <v>26</v>
      </c>
      <c r="C12">
        <v>1</v>
      </c>
      <c r="D12" s="3">
        <v>0</v>
      </c>
      <c r="E12" s="5">
        <f t="shared" si="0"/>
        <v>0</v>
      </c>
      <c r="F12" s="4">
        <f t="shared" ref="F12:F19" si="2">D12*C12</f>
        <v>0</v>
      </c>
      <c r="G12" s="4">
        <f t="shared" si="1"/>
        <v>0</v>
      </c>
    </row>
    <row r="13" spans="1:7" x14ac:dyDescent="0.2">
      <c r="A13" t="s">
        <v>27</v>
      </c>
      <c r="B13" t="s">
        <v>29</v>
      </c>
      <c r="C13">
        <v>1</v>
      </c>
      <c r="D13" s="3">
        <v>0</v>
      </c>
      <c r="E13" s="5">
        <f t="shared" si="0"/>
        <v>0</v>
      </c>
      <c r="F13" s="4">
        <f t="shared" ref="F13" si="3">D13*C13</f>
        <v>0</v>
      </c>
      <c r="G13" s="4">
        <f t="shared" si="1"/>
        <v>0</v>
      </c>
    </row>
    <row r="14" spans="1:7" x14ac:dyDescent="0.2">
      <c r="A14" t="s">
        <v>28</v>
      </c>
      <c r="B14" t="s">
        <v>29</v>
      </c>
      <c r="C14">
        <v>1</v>
      </c>
      <c r="D14" s="3">
        <v>0</v>
      </c>
      <c r="E14" s="5">
        <f t="shared" si="0"/>
        <v>0</v>
      </c>
      <c r="F14" s="4">
        <f t="shared" si="2"/>
        <v>0</v>
      </c>
      <c r="G14" s="4">
        <f t="shared" si="1"/>
        <v>0</v>
      </c>
    </row>
    <row r="15" spans="1:7" x14ac:dyDescent="0.2">
      <c r="A15" t="s">
        <v>19</v>
      </c>
      <c r="B15" t="s">
        <v>30</v>
      </c>
      <c r="C15">
        <v>1</v>
      </c>
      <c r="D15" s="3">
        <v>0</v>
      </c>
      <c r="E15" s="5">
        <f t="shared" si="0"/>
        <v>0</v>
      </c>
      <c r="F15" s="4">
        <f t="shared" ref="F15" si="4">D15*C15</f>
        <v>0</v>
      </c>
      <c r="G15" s="4">
        <f t="shared" si="1"/>
        <v>0</v>
      </c>
    </row>
    <row r="16" spans="1:7" x14ac:dyDescent="0.2">
      <c r="A16" t="s">
        <v>20</v>
      </c>
      <c r="B16" t="s">
        <v>31</v>
      </c>
      <c r="C16">
        <v>0</v>
      </c>
      <c r="D16">
        <v>0</v>
      </c>
      <c r="E16" s="5">
        <f>(D16/79)*100</f>
        <v>0</v>
      </c>
      <c r="F16" s="4">
        <f t="shared" si="2"/>
        <v>0</v>
      </c>
      <c r="G16" s="4">
        <f t="shared" si="1"/>
        <v>0</v>
      </c>
    </row>
    <row r="17" spans="1:7" x14ac:dyDescent="0.2">
      <c r="A17" t="s">
        <v>21</v>
      </c>
      <c r="B17" t="s">
        <v>32</v>
      </c>
      <c r="C17">
        <v>2</v>
      </c>
      <c r="D17" s="3">
        <v>0</v>
      </c>
      <c r="E17" s="5">
        <f t="shared" si="0"/>
        <v>0</v>
      </c>
      <c r="F17" s="4">
        <f t="shared" si="2"/>
        <v>0</v>
      </c>
      <c r="G17" s="4">
        <f t="shared" si="1"/>
        <v>0</v>
      </c>
    </row>
    <row r="18" spans="1:7" x14ac:dyDescent="0.2">
      <c r="A18" t="s">
        <v>22</v>
      </c>
      <c r="B18" t="s">
        <v>11</v>
      </c>
      <c r="C18">
        <v>1</v>
      </c>
      <c r="D18" s="3">
        <v>0</v>
      </c>
      <c r="E18" s="5">
        <f t="shared" si="0"/>
        <v>0</v>
      </c>
      <c r="F18" s="4">
        <f t="shared" si="2"/>
        <v>0</v>
      </c>
      <c r="G18" s="4">
        <f t="shared" si="1"/>
        <v>0</v>
      </c>
    </row>
    <row r="19" spans="1:7" x14ac:dyDescent="0.2">
      <c r="A19" t="s">
        <v>23</v>
      </c>
      <c r="B19" t="s">
        <v>33</v>
      </c>
      <c r="C19">
        <v>3</v>
      </c>
      <c r="D19">
        <v>0</v>
      </c>
      <c r="E19" s="5">
        <f t="shared" si="0"/>
        <v>0</v>
      </c>
      <c r="F19" s="4">
        <f t="shared" si="2"/>
        <v>0</v>
      </c>
      <c r="G19" s="4">
        <f t="shared" si="1"/>
        <v>0</v>
      </c>
    </row>
    <row r="20" spans="1:7" x14ac:dyDescent="0.2">
      <c r="E20" s="5"/>
      <c r="F20" s="4"/>
      <c r="G20" s="4"/>
    </row>
    <row r="21" spans="1:7" x14ac:dyDescent="0.2">
      <c r="E21" s="5"/>
      <c r="F21" s="4"/>
      <c r="G21" s="4"/>
    </row>
    <row r="22" spans="1:7" x14ac:dyDescent="0.2">
      <c r="E22" s="5"/>
      <c r="F22" s="4"/>
      <c r="G22" s="4"/>
    </row>
    <row r="23" spans="1:7" x14ac:dyDescent="0.2">
      <c r="D23" s="3"/>
      <c r="E23" s="5"/>
      <c r="F23" s="4"/>
      <c r="G23" s="4"/>
    </row>
    <row r="24" spans="1:7" x14ac:dyDescent="0.2">
      <c r="D24" s="3"/>
      <c r="E24" s="5"/>
      <c r="F24" s="4"/>
      <c r="G24" s="4"/>
    </row>
    <row r="25" spans="1:7" x14ac:dyDescent="0.2">
      <c r="D25" s="3"/>
      <c r="E25" s="5"/>
      <c r="F25" s="4"/>
      <c r="G25" s="4"/>
    </row>
    <row r="26" spans="1:7" x14ac:dyDescent="0.2">
      <c r="D26" s="3"/>
      <c r="E26" s="5"/>
      <c r="F26" s="4"/>
      <c r="G26" s="4"/>
    </row>
    <row r="27" spans="1:7" x14ac:dyDescent="0.2">
      <c r="D27" s="3"/>
      <c r="E27" s="5"/>
      <c r="F27" s="4"/>
      <c r="G27" s="4"/>
    </row>
    <row r="28" spans="1:7" x14ac:dyDescent="0.2">
      <c r="D28" s="3"/>
      <c r="E28" s="5"/>
      <c r="F28" s="4"/>
      <c r="G28" s="4"/>
    </row>
    <row r="29" spans="1:7" x14ac:dyDescent="0.2">
      <c r="D29" s="3"/>
      <c r="E29" s="5"/>
      <c r="F29" s="4"/>
      <c r="G29" s="4"/>
    </row>
    <row r="30" spans="1:7" x14ac:dyDescent="0.2">
      <c r="D30" s="3"/>
      <c r="E30" s="5"/>
      <c r="F30" s="4"/>
      <c r="G30" s="4"/>
    </row>
    <row r="31" spans="1:7" x14ac:dyDescent="0.2">
      <c r="D31" s="3"/>
      <c r="E31" s="5"/>
      <c r="F31" s="4"/>
      <c r="G31" s="4"/>
    </row>
    <row r="32" spans="1:7" x14ac:dyDescent="0.2">
      <c r="E32" s="5"/>
      <c r="F32" s="4"/>
      <c r="G32" s="4"/>
    </row>
    <row r="33" spans="2:7" x14ac:dyDescent="0.2">
      <c r="E33" s="5"/>
      <c r="F33" s="4"/>
      <c r="G33" s="4"/>
    </row>
    <row r="34" spans="2:7" x14ac:dyDescent="0.2">
      <c r="B34" s="2"/>
      <c r="D34" s="3"/>
      <c r="E34" s="5"/>
      <c r="F34" s="4"/>
      <c r="G34" s="4"/>
    </row>
    <row r="35" spans="2:7" x14ac:dyDescent="0.2">
      <c r="E35" s="5"/>
      <c r="F35" s="4"/>
      <c r="G35" s="4"/>
    </row>
    <row r="36" spans="2:7" x14ac:dyDescent="0.2">
      <c r="E36" s="5"/>
      <c r="F36" s="4"/>
      <c r="G36" s="4"/>
    </row>
    <row r="37" spans="2:7" x14ac:dyDescent="0.2">
      <c r="E37" s="5"/>
      <c r="F37" s="4"/>
      <c r="G37" s="4"/>
    </row>
  </sheetData>
  <mergeCells count="1">
    <mergeCell ref="A1:G1"/>
  </mergeCells>
  <phoneticPr fontId="4" type="noConversion"/>
  <pageMargins left="0.7" right="0.7" top="0.78740157499999996" bottom="0.78740157499999996" header="0.3" footer="0.3"/>
  <ignoredErrors>
    <ignoredError sqref="F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5" sqref="H15"/>
    </sheetView>
  </sheetViews>
  <sheetFormatPr baseColWidth="10" defaultColWidth="8.83203125" defaultRowHeight="15" x14ac:dyDescent="0.2"/>
  <cols>
    <col min="1" max="1" width="12.33203125" customWidth="1"/>
    <col min="2" max="2" width="37.5" customWidth="1"/>
    <col min="4" max="4" width="16.6640625" customWidth="1"/>
    <col min="5" max="5" width="27" customWidth="1"/>
    <col min="6" max="6" width="22.5" customWidth="1"/>
    <col min="7" max="7" width="19.5" customWidth="1"/>
  </cols>
  <sheetData>
    <row r="1" spans="1:8" x14ac:dyDescent="0.2">
      <c r="A1" s="11" t="s">
        <v>63</v>
      </c>
      <c r="B1" s="11"/>
      <c r="C1" s="11"/>
      <c r="D1" s="11"/>
      <c r="E1" s="11"/>
      <c r="F1" s="11"/>
      <c r="G1" s="11"/>
    </row>
    <row r="3" spans="1:8" x14ac:dyDescent="0.2">
      <c r="F3" s="4"/>
      <c r="G3" s="4"/>
    </row>
    <row r="4" spans="1:8" x14ac:dyDescent="0.2">
      <c r="B4" t="s">
        <v>0</v>
      </c>
      <c r="C4" s="8" t="s">
        <v>1</v>
      </c>
      <c r="D4" s="8" t="s">
        <v>14</v>
      </c>
      <c r="E4" s="8" t="s">
        <v>74</v>
      </c>
      <c r="F4" s="7" t="s">
        <v>9</v>
      </c>
      <c r="G4" s="7" t="s">
        <v>13</v>
      </c>
    </row>
    <row r="5" spans="1:8" x14ac:dyDescent="0.2">
      <c r="F5" s="4"/>
      <c r="G5" s="4"/>
    </row>
    <row r="6" spans="1:8" x14ac:dyDescent="0.2">
      <c r="F6" s="10">
        <v>0</v>
      </c>
      <c r="G6" s="10">
        <v>0</v>
      </c>
    </row>
    <row r="7" spans="1:8" x14ac:dyDescent="0.2">
      <c r="F7" s="4"/>
      <c r="G7" s="4"/>
    </row>
    <row r="8" spans="1:8" x14ac:dyDescent="0.2">
      <c r="A8" t="s">
        <v>64</v>
      </c>
      <c r="B8" t="s">
        <v>71</v>
      </c>
      <c r="C8">
        <v>8</v>
      </c>
      <c r="D8" s="3">
        <v>0</v>
      </c>
      <c r="E8" s="3">
        <f>D8*0.8</f>
        <v>0</v>
      </c>
      <c r="F8" s="4">
        <f>E8*C8</f>
        <v>0</v>
      </c>
      <c r="G8" s="4"/>
      <c r="H8" t="s">
        <v>95</v>
      </c>
    </row>
    <row r="9" spans="1:8" x14ac:dyDescent="0.2">
      <c r="A9" t="s">
        <v>65</v>
      </c>
      <c r="B9" t="s">
        <v>72</v>
      </c>
      <c r="C9">
        <v>8</v>
      </c>
      <c r="D9" s="3">
        <v>0</v>
      </c>
      <c r="E9" s="3">
        <f t="shared" ref="E9:E15" si="0">D9*0.8</f>
        <v>0</v>
      </c>
      <c r="F9" s="4">
        <f>E9*C9</f>
        <v>0</v>
      </c>
      <c r="G9" s="4"/>
      <c r="H9" t="s">
        <v>96</v>
      </c>
    </row>
    <row r="10" spans="1:8" x14ac:dyDescent="0.2">
      <c r="A10" t="s">
        <v>66</v>
      </c>
      <c r="B10" t="s">
        <v>73</v>
      </c>
      <c r="C10">
        <v>10</v>
      </c>
      <c r="D10" s="3">
        <v>0</v>
      </c>
      <c r="E10" s="3">
        <f t="shared" si="0"/>
        <v>0</v>
      </c>
      <c r="F10" s="4">
        <f>E10*C10</f>
        <v>0</v>
      </c>
      <c r="G10" s="4"/>
      <c r="H10" t="s">
        <v>97</v>
      </c>
    </row>
    <row r="11" spans="1:8" x14ac:dyDescent="0.2">
      <c r="A11" t="s">
        <v>67</v>
      </c>
      <c r="B11" s="2" t="s">
        <v>78</v>
      </c>
      <c r="C11">
        <v>6</v>
      </c>
      <c r="D11" s="3">
        <v>0</v>
      </c>
      <c r="E11" s="3">
        <v>0</v>
      </c>
      <c r="F11" s="4">
        <f>E11*C11</f>
        <v>0</v>
      </c>
      <c r="G11" s="4"/>
    </row>
    <row r="12" spans="1:8" x14ac:dyDescent="0.2">
      <c r="A12" t="s">
        <v>68</v>
      </c>
      <c r="B12" t="s">
        <v>75</v>
      </c>
      <c r="C12">
        <v>4</v>
      </c>
      <c r="D12" s="3">
        <v>0</v>
      </c>
      <c r="E12" s="3">
        <f>D12*0.8</f>
        <v>0</v>
      </c>
      <c r="F12" s="4">
        <f t="shared" ref="F12:F15" si="1">E12*C12</f>
        <v>0</v>
      </c>
      <c r="G12" s="4"/>
      <c r="H12" t="s">
        <v>98</v>
      </c>
    </row>
    <row r="13" spans="1:8" x14ac:dyDescent="0.2">
      <c r="A13" t="s">
        <v>69</v>
      </c>
      <c r="B13" t="s">
        <v>76</v>
      </c>
      <c r="C13">
        <v>7</v>
      </c>
      <c r="D13" s="3">
        <v>0</v>
      </c>
      <c r="E13" s="3">
        <f t="shared" si="0"/>
        <v>0</v>
      </c>
      <c r="F13" s="4">
        <f t="shared" si="1"/>
        <v>0</v>
      </c>
      <c r="G13" s="4"/>
      <c r="H13" t="s">
        <v>99</v>
      </c>
    </row>
    <row r="14" spans="1:8" x14ac:dyDescent="0.2">
      <c r="D14" s="3"/>
      <c r="E14" s="3"/>
      <c r="F14" s="4"/>
      <c r="G14" s="4"/>
    </row>
    <row r="15" spans="1:8" x14ac:dyDescent="0.2">
      <c r="A15" t="s">
        <v>70</v>
      </c>
      <c r="B15" t="s">
        <v>77</v>
      </c>
      <c r="C15">
        <v>7</v>
      </c>
      <c r="D15" s="3">
        <v>0</v>
      </c>
      <c r="E15" s="3">
        <f t="shared" si="0"/>
        <v>0</v>
      </c>
      <c r="F15" s="4">
        <f t="shared" si="1"/>
        <v>0</v>
      </c>
      <c r="G15" s="4"/>
      <c r="H15" t="s">
        <v>100</v>
      </c>
    </row>
  </sheetData>
  <mergeCells count="1">
    <mergeCell ref="A1:G1"/>
  </mergeCells>
  <phoneticPr fontId="4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8" sqref="E8"/>
    </sheetView>
  </sheetViews>
  <sheetFormatPr baseColWidth="10" defaultColWidth="8.83203125" defaultRowHeight="15" x14ac:dyDescent="0.2"/>
  <cols>
    <col min="1" max="1" width="12.33203125" customWidth="1"/>
    <col min="2" max="2" width="28.5" customWidth="1"/>
    <col min="4" max="5" width="17.33203125" customWidth="1"/>
    <col min="6" max="6" width="20.33203125" customWidth="1"/>
    <col min="7" max="7" width="19.5" customWidth="1"/>
  </cols>
  <sheetData>
    <row r="1" spans="1:7" x14ac:dyDescent="0.2">
      <c r="A1" s="11" t="s">
        <v>34</v>
      </c>
      <c r="B1" s="11"/>
      <c r="C1" s="11"/>
      <c r="D1" s="11"/>
      <c r="E1" s="11"/>
      <c r="F1" s="11"/>
      <c r="G1" s="11"/>
    </row>
    <row r="3" spans="1:7" x14ac:dyDescent="0.2">
      <c r="F3" s="4"/>
      <c r="G3" s="4"/>
    </row>
    <row r="4" spans="1:7" x14ac:dyDescent="0.2">
      <c r="B4" t="s">
        <v>0</v>
      </c>
      <c r="C4" s="8" t="s">
        <v>1</v>
      </c>
      <c r="D4" s="8" t="s">
        <v>14</v>
      </c>
      <c r="E4" s="8" t="s">
        <v>25</v>
      </c>
      <c r="F4" s="7" t="s">
        <v>9</v>
      </c>
      <c r="G4" s="7" t="s">
        <v>13</v>
      </c>
    </row>
    <row r="5" spans="1:7" x14ac:dyDescent="0.2">
      <c r="F5" s="4"/>
      <c r="G5" s="4"/>
    </row>
    <row r="6" spans="1:7" x14ac:dyDescent="0.2">
      <c r="F6" s="10">
        <v>0</v>
      </c>
      <c r="G6" s="10">
        <v>0</v>
      </c>
    </row>
    <row r="7" spans="1:7" x14ac:dyDescent="0.2">
      <c r="F7" s="4"/>
      <c r="G7" s="4"/>
    </row>
    <row r="8" spans="1:7" x14ac:dyDescent="0.2">
      <c r="A8" t="s">
        <v>20</v>
      </c>
      <c r="B8" t="s">
        <v>31</v>
      </c>
      <c r="C8">
        <v>1</v>
      </c>
      <c r="D8" s="3">
        <v>0</v>
      </c>
      <c r="E8" s="5">
        <f>(D8/79)*100</f>
        <v>0</v>
      </c>
      <c r="F8" s="4">
        <f t="shared" ref="F8" si="0">D8*C8</f>
        <v>0</v>
      </c>
      <c r="G8" s="4">
        <f t="shared" ref="G8" si="1">(F8/79)*100</f>
        <v>0</v>
      </c>
    </row>
    <row r="9" spans="1:7" x14ac:dyDescent="0.2">
      <c r="B9" t="s">
        <v>79</v>
      </c>
    </row>
    <row r="10" spans="1:7" ht="15" customHeight="1" x14ac:dyDescent="0.2">
      <c r="B10" s="12" t="s">
        <v>80</v>
      </c>
    </row>
    <row r="11" spans="1:7" x14ac:dyDescent="0.2">
      <c r="B11" s="12"/>
    </row>
    <row r="12" spans="1:7" x14ac:dyDescent="0.2">
      <c r="B12" s="12"/>
    </row>
    <row r="13" spans="1:7" x14ac:dyDescent="0.2">
      <c r="B13" s="12"/>
    </row>
    <row r="14" spans="1:7" x14ac:dyDescent="0.2">
      <c r="B14" s="12"/>
    </row>
    <row r="15" spans="1:7" x14ac:dyDescent="0.2">
      <c r="B15" s="12"/>
    </row>
    <row r="16" spans="1:7" x14ac:dyDescent="0.2">
      <c r="B16" s="12"/>
    </row>
    <row r="17" spans="2:2" x14ac:dyDescent="0.2">
      <c r="B17" s="12"/>
    </row>
    <row r="18" spans="2:2" x14ac:dyDescent="0.2">
      <c r="B18" s="12"/>
    </row>
    <row r="19" spans="2:2" x14ac:dyDescent="0.2">
      <c r="B19" s="12"/>
    </row>
    <row r="20" spans="2:2" x14ac:dyDescent="0.2">
      <c r="B20" s="12"/>
    </row>
    <row r="21" spans="2:2" x14ac:dyDescent="0.2">
      <c r="B21" s="12"/>
    </row>
    <row r="22" spans="2:2" x14ac:dyDescent="0.2">
      <c r="B22" s="12"/>
    </row>
    <row r="23" spans="2:2" x14ac:dyDescent="0.2">
      <c r="B23" s="12"/>
    </row>
    <row r="24" spans="2:2" x14ac:dyDescent="0.2">
      <c r="B24" s="12"/>
    </row>
    <row r="25" spans="2:2" x14ac:dyDescent="0.2">
      <c r="B25" s="12"/>
    </row>
    <row r="26" spans="2:2" x14ac:dyDescent="0.2">
      <c r="B26" s="12"/>
    </row>
    <row r="27" spans="2:2" x14ac:dyDescent="0.2">
      <c r="B27" s="12"/>
    </row>
    <row r="28" spans="2:2" x14ac:dyDescent="0.2">
      <c r="B28" s="12"/>
    </row>
    <row r="29" spans="2:2" x14ac:dyDescent="0.2">
      <c r="B29" s="12"/>
    </row>
    <row r="30" spans="2:2" x14ac:dyDescent="0.2">
      <c r="B30" s="12"/>
    </row>
    <row r="31" spans="2:2" x14ac:dyDescent="0.2">
      <c r="B31" s="12"/>
    </row>
    <row r="32" spans="2:2" x14ac:dyDescent="0.2">
      <c r="B32" s="12"/>
    </row>
  </sheetData>
  <mergeCells count="2">
    <mergeCell ref="A1:G1"/>
    <mergeCell ref="B10:B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23" sqref="H23"/>
    </sheetView>
  </sheetViews>
  <sheetFormatPr baseColWidth="10" defaultColWidth="8.83203125" defaultRowHeight="15" x14ac:dyDescent="0.2"/>
  <cols>
    <col min="1" max="1" width="15.5" customWidth="1"/>
    <col min="2" max="2" width="76.6640625" customWidth="1"/>
    <col min="4" max="5" width="18.1640625" customWidth="1"/>
    <col min="6" max="6" width="13.33203125" customWidth="1"/>
    <col min="7" max="7" width="20.33203125" customWidth="1"/>
    <col min="8" max="8" width="82.6640625" customWidth="1"/>
  </cols>
  <sheetData>
    <row r="1" spans="1:8" x14ac:dyDescent="0.2">
      <c r="F1" s="4"/>
      <c r="G1" s="4"/>
    </row>
    <row r="2" spans="1:8" x14ac:dyDescent="0.2">
      <c r="A2" t="s">
        <v>5</v>
      </c>
      <c r="B2" t="s">
        <v>0</v>
      </c>
      <c r="C2" t="s">
        <v>1</v>
      </c>
      <c r="D2" t="s">
        <v>4</v>
      </c>
      <c r="E2" t="s">
        <v>8</v>
      </c>
      <c r="F2" s="4" t="s">
        <v>3</v>
      </c>
      <c r="G2" s="4" t="s">
        <v>9</v>
      </c>
      <c r="H2" t="s">
        <v>2</v>
      </c>
    </row>
    <row r="3" spans="1:8" x14ac:dyDescent="0.2">
      <c r="F3" s="4"/>
      <c r="G3" s="4"/>
    </row>
    <row r="4" spans="1:8" x14ac:dyDescent="0.2">
      <c r="F4" s="10">
        <f>SUM(F6:F38)</f>
        <v>0</v>
      </c>
      <c r="G4" s="10">
        <f>SUM(G6:G32)</f>
        <v>0</v>
      </c>
    </row>
    <row r="5" spans="1:8" x14ac:dyDescent="0.2">
      <c r="F5" s="4"/>
      <c r="G5" s="4"/>
    </row>
    <row r="6" spans="1:8" x14ac:dyDescent="0.2">
      <c r="B6" t="s">
        <v>35</v>
      </c>
      <c r="C6">
        <v>3</v>
      </c>
      <c r="D6" s="3">
        <v>0</v>
      </c>
      <c r="E6" s="5">
        <f t="shared" ref="E6:E32" si="0">(D6/121)*100</f>
        <v>0</v>
      </c>
      <c r="F6" s="4">
        <f t="shared" ref="F6:F12" si="1">D6*C6</f>
        <v>0</v>
      </c>
      <c r="G6" s="4">
        <f t="shared" ref="G6:G32" si="2">(F6/121)*100</f>
        <v>0</v>
      </c>
      <c r="H6" s="1" t="s">
        <v>36</v>
      </c>
    </row>
    <row r="7" spans="1:8" x14ac:dyDescent="0.2">
      <c r="B7" t="s">
        <v>37</v>
      </c>
      <c r="C7">
        <v>3</v>
      </c>
      <c r="D7" s="3">
        <v>0</v>
      </c>
      <c r="E7" s="5">
        <f t="shared" si="0"/>
        <v>0</v>
      </c>
      <c r="F7" s="4">
        <f t="shared" si="1"/>
        <v>0</v>
      </c>
      <c r="G7" s="4">
        <f t="shared" si="2"/>
        <v>0</v>
      </c>
      <c r="H7" s="1" t="s">
        <v>38</v>
      </c>
    </row>
    <row r="8" spans="1:8" x14ac:dyDescent="0.2">
      <c r="B8" t="s">
        <v>39</v>
      </c>
      <c r="C8">
        <v>5</v>
      </c>
      <c r="D8">
        <v>0</v>
      </c>
      <c r="E8" s="5">
        <f t="shared" si="0"/>
        <v>0</v>
      </c>
      <c r="F8" s="4">
        <f t="shared" si="1"/>
        <v>0</v>
      </c>
      <c r="G8" s="4">
        <f t="shared" si="2"/>
        <v>0</v>
      </c>
      <c r="H8" s="1" t="s">
        <v>40</v>
      </c>
    </row>
    <row r="9" spans="1:8" x14ac:dyDescent="0.2">
      <c r="B9" t="s">
        <v>41</v>
      </c>
      <c r="C9">
        <v>6</v>
      </c>
      <c r="D9" s="3">
        <v>0</v>
      </c>
      <c r="E9" s="5">
        <f t="shared" si="0"/>
        <v>0</v>
      </c>
      <c r="F9" s="4">
        <f t="shared" si="1"/>
        <v>0</v>
      </c>
      <c r="G9" s="4">
        <f t="shared" si="2"/>
        <v>0</v>
      </c>
      <c r="H9" s="1" t="s">
        <v>42</v>
      </c>
    </row>
    <row r="10" spans="1:8" x14ac:dyDescent="0.2">
      <c r="B10" t="s">
        <v>43</v>
      </c>
      <c r="C10">
        <v>3</v>
      </c>
      <c r="D10" s="3">
        <v>0</v>
      </c>
      <c r="E10" s="5">
        <f t="shared" si="0"/>
        <v>0</v>
      </c>
      <c r="F10" s="4">
        <f t="shared" si="1"/>
        <v>0</v>
      </c>
      <c r="G10" s="4">
        <f t="shared" si="2"/>
        <v>0</v>
      </c>
      <c r="H10" s="1" t="s">
        <v>44</v>
      </c>
    </row>
    <row r="11" spans="1:8" x14ac:dyDescent="0.2">
      <c r="B11" t="s">
        <v>45</v>
      </c>
      <c r="C11">
        <v>3</v>
      </c>
      <c r="D11">
        <v>0</v>
      </c>
      <c r="E11" s="5">
        <f t="shared" si="0"/>
        <v>0</v>
      </c>
      <c r="F11" s="4">
        <f t="shared" si="1"/>
        <v>0</v>
      </c>
      <c r="G11" s="4">
        <f t="shared" si="2"/>
        <v>0</v>
      </c>
      <c r="H11" s="1" t="s">
        <v>46</v>
      </c>
    </row>
    <row r="12" spans="1:8" x14ac:dyDescent="0.2">
      <c r="B12" t="s">
        <v>47</v>
      </c>
      <c r="C12">
        <v>3</v>
      </c>
      <c r="D12" s="3">
        <v>0</v>
      </c>
      <c r="E12" s="5">
        <f t="shared" si="0"/>
        <v>0</v>
      </c>
      <c r="F12" s="4">
        <f t="shared" si="1"/>
        <v>0</v>
      </c>
      <c r="G12" s="4">
        <f t="shared" si="2"/>
        <v>0</v>
      </c>
      <c r="H12" s="1" t="s">
        <v>48</v>
      </c>
    </row>
    <row r="13" spans="1:8" x14ac:dyDescent="0.2">
      <c r="B13" t="s">
        <v>49</v>
      </c>
      <c r="C13">
        <v>3</v>
      </c>
      <c r="D13">
        <v>0</v>
      </c>
      <c r="E13" s="5">
        <f t="shared" si="0"/>
        <v>0</v>
      </c>
      <c r="F13" s="4">
        <f t="shared" ref="F13" si="3">D13*C13</f>
        <v>0</v>
      </c>
      <c r="G13" s="4">
        <f t="shared" si="2"/>
        <v>0</v>
      </c>
      <c r="H13" s="1" t="s">
        <v>50</v>
      </c>
    </row>
    <row r="14" spans="1:8" x14ac:dyDescent="0.2">
      <c r="B14" t="s">
        <v>89</v>
      </c>
      <c r="C14">
        <v>3</v>
      </c>
      <c r="D14">
        <v>0</v>
      </c>
      <c r="E14" s="5">
        <f t="shared" ref="E14" si="4">(D14/121)*100</f>
        <v>0</v>
      </c>
      <c r="F14" s="4">
        <f t="shared" ref="F14" si="5">D14*C14</f>
        <v>0</v>
      </c>
      <c r="G14" s="4">
        <f t="shared" ref="G14" si="6">(F14/121)*100</f>
        <v>0</v>
      </c>
      <c r="H14" s="1" t="s">
        <v>81</v>
      </c>
    </row>
    <row r="15" spans="1:8" x14ac:dyDescent="0.2">
      <c r="B15" t="s">
        <v>90</v>
      </c>
      <c r="C15">
        <v>3</v>
      </c>
      <c r="D15">
        <v>0</v>
      </c>
      <c r="E15" s="5">
        <f t="shared" ref="E15" si="7">(D15/121)*100</f>
        <v>0</v>
      </c>
      <c r="F15" s="4">
        <f t="shared" ref="F15" si="8">D15*C15</f>
        <v>0</v>
      </c>
      <c r="G15" s="4">
        <f t="shared" ref="G15" si="9">(F15/121)*100</f>
        <v>0</v>
      </c>
      <c r="H15" s="1" t="s">
        <v>91</v>
      </c>
    </row>
    <row r="16" spans="1:8" x14ac:dyDescent="0.2">
      <c r="A16" t="s">
        <v>6</v>
      </c>
      <c r="E16" s="5"/>
      <c r="F16" s="4"/>
      <c r="G16" s="4"/>
      <c r="H16" s="1"/>
    </row>
    <row r="17" spans="1:8" x14ac:dyDescent="0.2">
      <c r="B17" t="s">
        <v>51</v>
      </c>
      <c r="C17">
        <v>2</v>
      </c>
      <c r="D17">
        <v>0</v>
      </c>
      <c r="E17" s="5">
        <f t="shared" si="0"/>
        <v>0</v>
      </c>
      <c r="F17" s="4">
        <f t="shared" ref="F17:F20" si="10">D17*C17</f>
        <v>0</v>
      </c>
      <c r="G17" s="4">
        <f t="shared" si="2"/>
        <v>0</v>
      </c>
      <c r="H17" s="1" t="s">
        <v>52</v>
      </c>
    </row>
    <row r="18" spans="1:8" x14ac:dyDescent="0.2">
      <c r="B18" t="s">
        <v>53</v>
      </c>
      <c r="C18">
        <v>2</v>
      </c>
      <c r="D18" s="5">
        <v>0</v>
      </c>
      <c r="E18" s="5">
        <f t="shared" si="0"/>
        <v>0</v>
      </c>
      <c r="F18" s="4">
        <f t="shared" si="10"/>
        <v>0</v>
      </c>
      <c r="G18" s="4">
        <f t="shared" si="2"/>
        <v>0</v>
      </c>
      <c r="H18" s="1" t="s">
        <v>54</v>
      </c>
    </row>
    <row r="19" spans="1:8" x14ac:dyDescent="0.2">
      <c r="B19" t="s">
        <v>55</v>
      </c>
      <c r="C19">
        <v>2</v>
      </c>
      <c r="D19" s="3">
        <v>0</v>
      </c>
      <c r="E19" s="5">
        <f t="shared" si="0"/>
        <v>0</v>
      </c>
      <c r="F19" s="4">
        <f t="shared" si="10"/>
        <v>0</v>
      </c>
      <c r="G19" s="4">
        <f t="shared" si="2"/>
        <v>0</v>
      </c>
      <c r="H19" s="1" t="s">
        <v>56</v>
      </c>
    </row>
    <row r="20" spans="1:8" x14ac:dyDescent="0.2">
      <c r="B20" t="s">
        <v>57</v>
      </c>
      <c r="C20">
        <v>2</v>
      </c>
      <c r="D20" s="3">
        <v>0</v>
      </c>
      <c r="E20" s="5">
        <f t="shared" si="0"/>
        <v>0</v>
      </c>
      <c r="F20" s="4">
        <f t="shared" si="10"/>
        <v>0</v>
      </c>
      <c r="G20" s="4">
        <f t="shared" si="2"/>
        <v>0</v>
      </c>
      <c r="H20" s="1" t="s">
        <v>58</v>
      </c>
    </row>
    <row r="21" spans="1:8" x14ac:dyDescent="0.2">
      <c r="B21" t="s">
        <v>82</v>
      </c>
      <c r="D21" s="9" t="s">
        <v>59</v>
      </c>
      <c r="E21" s="5"/>
      <c r="F21" s="4"/>
      <c r="G21" s="4"/>
      <c r="H21" s="1"/>
    </row>
    <row r="22" spans="1:8" x14ac:dyDescent="0.2">
      <c r="B22" t="s">
        <v>43</v>
      </c>
      <c r="C22">
        <v>2</v>
      </c>
      <c r="D22" s="3">
        <v>0</v>
      </c>
      <c r="E22" s="5">
        <f t="shared" si="0"/>
        <v>0</v>
      </c>
      <c r="F22" s="4">
        <f>D22*C22</f>
        <v>0</v>
      </c>
      <c r="G22" s="4">
        <f t="shared" si="2"/>
        <v>0</v>
      </c>
      <c r="H22" s="1" t="s">
        <v>44</v>
      </c>
    </row>
    <row r="23" spans="1:8" x14ac:dyDescent="0.2">
      <c r="A23" t="s">
        <v>93</v>
      </c>
      <c r="B23" t="s">
        <v>92</v>
      </c>
      <c r="C23">
        <v>1</v>
      </c>
      <c r="D23" s="3">
        <v>0</v>
      </c>
      <c r="E23" s="5">
        <f t="shared" ref="E23" si="11">(D23/121)*100</f>
        <v>0</v>
      </c>
      <c r="F23" s="4">
        <f>D23*C23</f>
        <v>0</v>
      </c>
      <c r="G23" s="4">
        <f t="shared" ref="G23" si="12">(F23/121)*100</f>
        <v>0</v>
      </c>
      <c r="H23" s="1" t="s">
        <v>94</v>
      </c>
    </row>
    <row r="24" spans="1:8" x14ac:dyDescent="0.2">
      <c r="A24" t="s">
        <v>7</v>
      </c>
      <c r="B24" s="2"/>
      <c r="D24" s="3"/>
      <c r="E24" s="5"/>
      <c r="F24" s="4"/>
      <c r="G24" s="4"/>
      <c r="H24" s="6"/>
    </row>
    <row r="25" spans="1:8" x14ac:dyDescent="0.2">
      <c r="B25" t="s">
        <v>35</v>
      </c>
      <c r="C25">
        <v>3</v>
      </c>
      <c r="D25" s="3">
        <v>0</v>
      </c>
      <c r="E25" s="5">
        <f t="shared" si="0"/>
        <v>0</v>
      </c>
      <c r="F25" s="4">
        <f t="shared" ref="F25:F32" si="13">D25*C25</f>
        <v>0</v>
      </c>
      <c r="G25" s="4">
        <f t="shared" si="2"/>
        <v>0</v>
      </c>
      <c r="H25" s="1" t="s">
        <v>36</v>
      </c>
    </row>
    <row r="26" spans="1:8" x14ac:dyDescent="0.2">
      <c r="B26" t="s">
        <v>60</v>
      </c>
      <c r="C26">
        <v>3</v>
      </c>
      <c r="D26" s="3">
        <v>0</v>
      </c>
      <c r="E26" s="5">
        <f t="shared" si="0"/>
        <v>0</v>
      </c>
      <c r="F26" s="4">
        <f t="shared" si="13"/>
        <v>0</v>
      </c>
      <c r="G26" s="4">
        <f t="shared" si="2"/>
        <v>0</v>
      </c>
      <c r="H26" s="1" t="s">
        <v>38</v>
      </c>
    </row>
    <row r="27" spans="1:8" x14ac:dyDescent="0.2">
      <c r="B27" t="s">
        <v>61</v>
      </c>
      <c r="C27">
        <v>5</v>
      </c>
      <c r="D27">
        <v>0</v>
      </c>
      <c r="E27" s="5">
        <f t="shared" si="0"/>
        <v>0</v>
      </c>
      <c r="F27" s="4">
        <f t="shared" si="13"/>
        <v>0</v>
      </c>
      <c r="G27" s="4">
        <f t="shared" si="2"/>
        <v>0</v>
      </c>
      <c r="H27" s="1" t="s">
        <v>40</v>
      </c>
    </row>
    <row r="28" spans="1:8" x14ac:dyDescent="0.2">
      <c r="B28" t="s">
        <v>62</v>
      </c>
      <c r="C28">
        <v>6</v>
      </c>
      <c r="D28" s="3">
        <v>0</v>
      </c>
      <c r="E28" s="5">
        <f t="shared" si="0"/>
        <v>0</v>
      </c>
      <c r="F28" s="4">
        <f t="shared" si="13"/>
        <v>0</v>
      </c>
      <c r="G28" s="4">
        <f t="shared" si="2"/>
        <v>0</v>
      </c>
      <c r="H28" s="1" t="s">
        <v>42</v>
      </c>
    </row>
    <row r="29" spans="1:8" x14ac:dyDescent="0.2">
      <c r="B29" t="s">
        <v>43</v>
      </c>
      <c r="C29">
        <v>3</v>
      </c>
      <c r="D29" s="3">
        <v>0</v>
      </c>
      <c r="E29" s="5">
        <f t="shared" si="0"/>
        <v>0</v>
      </c>
      <c r="F29" s="4">
        <f t="shared" si="13"/>
        <v>0</v>
      </c>
      <c r="G29" s="4">
        <f t="shared" si="2"/>
        <v>0</v>
      </c>
      <c r="H29" s="1" t="s">
        <v>44</v>
      </c>
    </row>
    <row r="30" spans="1:8" x14ac:dyDescent="0.2">
      <c r="B30" t="s">
        <v>45</v>
      </c>
      <c r="C30">
        <v>3</v>
      </c>
      <c r="D30">
        <v>0</v>
      </c>
      <c r="E30" s="5">
        <f t="shared" si="0"/>
        <v>0</v>
      </c>
      <c r="F30" s="4">
        <f t="shared" si="13"/>
        <v>0</v>
      </c>
      <c r="G30" s="4">
        <f t="shared" si="2"/>
        <v>0</v>
      </c>
      <c r="H30" s="1" t="s">
        <v>46</v>
      </c>
    </row>
    <row r="31" spans="1:8" x14ac:dyDescent="0.2">
      <c r="B31" t="s">
        <v>47</v>
      </c>
      <c r="C31">
        <v>3</v>
      </c>
      <c r="D31" s="3">
        <v>0</v>
      </c>
      <c r="E31" s="5">
        <f t="shared" si="0"/>
        <v>0</v>
      </c>
      <c r="F31" s="4">
        <f t="shared" si="13"/>
        <v>0</v>
      </c>
      <c r="G31" s="4">
        <f t="shared" si="2"/>
        <v>0</v>
      </c>
      <c r="H31" s="1" t="s">
        <v>48</v>
      </c>
    </row>
    <row r="32" spans="1:8" x14ac:dyDescent="0.2">
      <c r="B32" t="s">
        <v>45</v>
      </c>
      <c r="C32">
        <v>1</v>
      </c>
      <c r="D32">
        <v>0</v>
      </c>
      <c r="E32" s="5">
        <f t="shared" si="0"/>
        <v>0</v>
      </c>
      <c r="F32" s="4">
        <f t="shared" si="13"/>
        <v>0</v>
      </c>
      <c r="G32" s="4">
        <f t="shared" si="2"/>
        <v>0</v>
      </c>
      <c r="H32" s="1" t="s">
        <v>46</v>
      </c>
    </row>
  </sheetData>
  <hyperlinks>
    <hyperlink ref="H17" r:id="rId1"/>
    <hyperlink ref="H11" r:id="rId2"/>
    <hyperlink ref="H13" r:id="rId3"/>
    <hyperlink ref="H32" r:id="rId4"/>
    <hyperlink ref="H18" r:id="rId5"/>
    <hyperlink ref="H6" r:id="rId6"/>
    <hyperlink ref="H9" r:id="rId7"/>
    <hyperlink ref="H7" r:id="rId8"/>
    <hyperlink ref="H8" r:id="rId9"/>
    <hyperlink ref="H12" r:id="rId10"/>
    <hyperlink ref="H20" r:id="rId11"/>
    <hyperlink ref="H19" r:id="rId12"/>
    <hyperlink ref="H30" r:id="rId13"/>
    <hyperlink ref="H25" r:id="rId14"/>
    <hyperlink ref="H28" r:id="rId15"/>
    <hyperlink ref="H26" r:id="rId16"/>
    <hyperlink ref="H27" r:id="rId17"/>
    <hyperlink ref="H31" r:id="rId18"/>
    <hyperlink ref="H10" r:id="rId19"/>
    <hyperlink ref="H14" r:id="rId20"/>
    <hyperlink ref="H15" r:id="rId21"/>
    <hyperlink ref="H23" r:id="rId22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 </vt:lpstr>
      <vt:lpstr>vestavný nábytek KOS</vt:lpstr>
      <vt:lpstr>volný nábytek</vt:lpstr>
      <vt:lpstr>gastro</vt:lpstr>
      <vt:lpstr>ostatní vybavení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Uživatel Microsoft Office</cp:lastModifiedBy>
  <cp:lastPrinted>2019-12-17T12:51:39Z</cp:lastPrinted>
  <dcterms:created xsi:type="dcterms:W3CDTF">2019-10-23T11:36:22Z</dcterms:created>
  <dcterms:modified xsi:type="dcterms:W3CDTF">2019-12-28T08:56:35Z</dcterms:modified>
</cp:coreProperties>
</file>