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10" windowHeight="6930" activeTab="0"/>
  </bookViews>
  <sheets>
    <sheet name="poptavka" sheetId="1" r:id="rId1"/>
    <sheet name="m2 total, Z, V" sheetId="2" r:id="rId2"/>
    <sheet name="zapadní strana " sheetId="3" r:id="rId3"/>
  </sheets>
  <definedNames/>
  <calcPr fullCalcOnLoad="1"/>
</workbook>
</file>

<file path=xl/sharedStrings.xml><?xml version="1.0" encoding="utf-8"?>
<sst xmlns="http://schemas.openxmlformats.org/spreadsheetml/2006/main" count="192" uniqueCount="82">
  <si>
    <t>p.č.</t>
  </si>
  <si>
    <t>Rozsah prací:</t>
  </si>
  <si>
    <t>Popis požadovaných prací:</t>
  </si>
  <si>
    <t>za m2</t>
  </si>
  <si>
    <t>Odstranění staré fasády</t>
  </si>
  <si>
    <t>cena včetně DPH</t>
  </si>
  <si>
    <t>1 m2</t>
  </si>
  <si>
    <t>DPH %</t>
  </si>
  <si>
    <t xml:space="preserve">Odstranění a odvoz </t>
  </si>
  <si>
    <t>Demontáž starého podkladu</t>
  </si>
  <si>
    <t>Odstranění a odvoz materiálu</t>
  </si>
  <si>
    <t>Zde, prosím uveďte ostatní náklady, která nejsou započítány do tabulek výše jako je doprava, případně přístup na balkony atd.</t>
  </si>
  <si>
    <t>Celkem</t>
  </si>
  <si>
    <t>Materiál *</t>
  </si>
  <si>
    <t>CELKEM</t>
  </si>
  <si>
    <t>Popis poptávky</t>
  </si>
  <si>
    <t xml:space="preserve">1. </t>
  </si>
  <si>
    <t>Kdy můžete začít s realizací</t>
  </si>
  <si>
    <t>uveďte prosím datum</t>
  </si>
  <si>
    <t>2.</t>
  </si>
  <si>
    <t>3.</t>
  </si>
  <si>
    <t>Jaké máte požadavky / představy / podmínky, které musí být naplněny pred zahájením díla</t>
  </si>
  <si>
    <t>prosím napište</t>
  </si>
  <si>
    <t>2. Oprava dlažby a izolace balkónu</t>
  </si>
  <si>
    <t>Název / popis</t>
  </si>
  <si>
    <r>
      <t xml:space="preserve">Poznámky:  
</t>
    </r>
    <r>
      <rPr>
        <i/>
        <sz val="11"/>
        <color indexed="8"/>
        <rFont val="Calibri"/>
        <family val="2"/>
      </rPr>
      <t>Cenu uvádějte včetně použitého materiálu.
Cena uvádějte včetně odklizení stavebního materiálu, suti a stavebních zbytků.
* Prosíme, uveďte jaké materiály použijete (výrobce, typ/model, vlastnost / určení …)</t>
    </r>
  </si>
  <si>
    <t>Sumarizace ceny</t>
  </si>
  <si>
    <t xml:space="preserve">Sumarizace ceny se počítá automaticky. </t>
  </si>
  <si>
    <t>Oprava dlažby a izolace balkónu</t>
  </si>
  <si>
    <t>Jednotka</t>
  </si>
  <si>
    <t>Oprava fasády - stropu / čela balkónu</t>
  </si>
  <si>
    <t>4. Ostatní náklady</t>
  </si>
  <si>
    <t>Ostatní náklady</t>
  </si>
  <si>
    <t>uveďte prosím počet dnů případně Vaši poznámku</t>
  </si>
  <si>
    <t xml:space="preserve">3. Oprava fasády </t>
  </si>
  <si>
    <t xml:space="preserve">například: </t>
  </si>
  <si>
    <t>Popis požadavků na koncipování nabídky:</t>
  </si>
  <si>
    <t xml:space="preserve">1. Obecné parametry </t>
  </si>
  <si>
    <t>č.b.</t>
  </si>
  <si>
    <t>jméno</t>
  </si>
  <si>
    <t>podlaží</t>
  </si>
  <si>
    <t>strana</t>
  </si>
  <si>
    <t>celková plocha  včetně balkonu a teras</t>
  </si>
  <si>
    <t>plocha jen terasy a balkonu</t>
  </si>
  <si>
    <t>BALKONY</t>
  </si>
  <si>
    <t>TERASY</t>
  </si>
  <si>
    <t>2.NP</t>
  </si>
  <si>
    <t>JV</t>
  </si>
  <si>
    <t>3.NP</t>
  </si>
  <si>
    <t>JZ</t>
  </si>
  <si>
    <t>1.NP</t>
  </si>
  <si>
    <t>V</t>
  </si>
  <si>
    <t>Z</t>
  </si>
  <si>
    <t xml:space="preserve">CELKEM </t>
  </si>
  <si>
    <t>Balkony a Terasy</t>
  </si>
  <si>
    <t>ZAPAD</t>
  </si>
  <si>
    <t>VYCHOD</t>
  </si>
  <si>
    <t>JIH</t>
  </si>
  <si>
    <t>J</t>
  </si>
  <si>
    <t>Fasada</t>
  </si>
  <si>
    <t>m2</t>
  </si>
  <si>
    <t>výška</t>
  </si>
  <si>
    <t>délka</t>
  </si>
  <si>
    <t>/</t>
  </si>
  <si>
    <t>doplnit  plánované metry</t>
  </si>
  <si>
    <t>1. obecné parametry 
2. oprava/ rekonstrukce   balkonů
3. oprava fasády poškozené zatékáním
4. ostatní náklady (samostatnou tabulku tvoří náklady které nelze rozpočítat nebo jen velice obtížně do předchozích tabulek nebo jsou nezávislé na rozsahu odvedených prací.)</t>
  </si>
  <si>
    <t xml:space="preserve">Poptávka na opravu balkonu a fasády </t>
  </si>
  <si>
    <r>
      <t>Na dílo bude poskytnuta záruka:  36</t>
    </r>
    <r>
      <rPr>
        <sz val="11"/>
        <color indexed="8"/>
        <rFont val="Calibri"/>
        <family val="2"/>
      </rPr>
      <t xml:space="preserve"> měsíců ( případně doplnit jiný navrh)</t>
    </r>
    <r>
      <rPr>
        <sz val="11"/>
        <color indexed="8"/>
        <rFont val="Calibri"/>
        <family val="2"/>
      </rPr>
      <t xml:space="preserve">
Realizace proběhne : </t>
    </r>
    <r>
      <rPr>
        <sz val="11"/>
        <color indexed="8"/>
        <rFont val="Calibri"/>
        <family val="2"/>
      </rPr>
      <t xml:space="preserve"> vnějším přístupem</t>
    </r>
    <r>
      <rPr>
        <sz val="11"/>
        <color indexed="8"/>
        <rFont val="Calibri"/>
        <family val="2"/>
      </rPr>
      <t xml:space="preserve">
Termín realizace: </t>
    </r>
    <r>
      <rPr>
        <sz val="11"/>
        <color indexed="8"/>
        <rFont val="Calibri"/>
        <family val="2"/>
      </rPr>
      <t xml:space="preserve"> preferovaný termín 2/2022-31.5.2022</t>
    </r>
  </si>
  <si>
    <r>
      <t xml:space="preserve">Z důvodu transparentnosti při kalkulaci výsedné ceny a porovnatelnosti jednotlivých nabídek Vás žádáme, abyste nabídku kalkulovali na  </t>
    </r>
    <r>
      <rPr>
        <b/>
        <sz val="11"/>
        <color indexed="8"/>
        <rFont val="Calibri"/>
        <family val="2"/>
      </rPr>
      <t>1 m2</t>
    </r>
    <r>
      <rPr>
        <sz val="11"/>
        <color theme="1"/>
        <rFont val="Calibri"/>
        <family val="2"/>
      </rPr>
      <t xml:space="preserve"> realizované plochy. Připravili jsme pro Vás tabulku, která by měla  zachytit jednotlivé fáze realizace. V případě jiných nákladů, které nelze přenést do předpřipravených tabulek, je vložte  do připravených řádků tabulky ostatní náklady.</t>
    </r>
  </si>
  <si>
    <t>Kolik dní potřebujete na realizaci  - západní strana domu (9ks balkonů)</t>
  </si>
  <si>
    <t xml:space="preserve">Pro zabránění zatékání požadujeme provést celkovou rekonstrukci podlahové krytiny a jejích podkladů - pomocí folie a nášlapná vrstva na terče.                                                                            </t>
  </si>
  <si>
    <t>Sanace odkrytého podkladu  (doplňte pouzité technologie, materiály..)</t>
  </si>
  <si>
    <t>Montáž hydroizolace</t>
  </si>
  <si>
    <t>Montáž terčů,  dlažby, soklů  (nejlevněší řešení dlažby na terče, doplnit navrhovaný typ dlažby)</t>
  </si>
  <si>
    <t>Okapničky</t>
  </si>
  <si>
    <t>V této části realizace požadujeme a očekáváme odstranění poškozené fasády nebo jejich částí.</t>
  </si>
  <si>
    <t>Sanace podkladu postižené fasády, oprava podkladu</t>
  </si>
  <si>
    <t>Nová vrstav fasády</t>
  </si>
  <si>
    <t>Zajištění odtiku do žlabu/odtokových zón, oprava zábradlí  - přízemí</t>
  </si>
  <si>
    <t>opraveno</t>
  </si>
  <si>
    <t>č.bytu</t>
  </si>
  <si>
    <r>
      <t>Balkóny budou opraveny v celé ploše. Maximální rozsah je 9</t>
    </r>
    <r>
      <rPr>
        <i/>
        <sz val="11"/>
        <color indexed="10"/>
        <rFont val="Calibri"/>
        <family val="2"/>
      </rPr>
      <t xml:space="preserve">  balkonů (západní strana) o ploše  </t>
    </r>
    <r>
      <rPr>
        <b/>
        <i/>
        <sz val="11"/>
        <color indexed="10"/>
        <rFont val="Calibri"/>
        <family val="2"/>
      </rPr>
      <t>106 m2</t>
    </r>
    <r>
      <rPr>
        <i/>
        <sz val="11"/>
        <color indexed="10"/>
        <rFont val="Calibri"/>
        <family val="2"/>
      </rPr>
      <t xml:space="preserve"> /nášlapná plocha,  + sokl, schůdek, izolační část výška soklu 0,2mx délka 44m  - </t>
    </r>
    <r>
      <rPr>
        <b/>
        <i/>
        <sz val="11"/>
        <color indexed="10"/>
        <rFont val="Calibri"/>
        <family val="2"/>
      </rPr>
      <t>8,8 m2</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</si>
</sst>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
    <numFmt numFmtId="173" formatCode="#,##0.00\ [$€-1];[Red]\-#,##0.00\ [$€-1]"/>
    <numFmt numFmtId="174" formatCode="#,##0.00\ &quot;Kč&quot;"/>
    <numFmt numFmtId="175" formatCode="0.0&quot; m&quot;"/>
  </numFmts>
  <fonts count="52">
    <font>
      <sz val="11"/>
      <color theme="1"/>
      <name val="Calibri"/>
      <family val="2"/>
    </font>
    <font>
      <sz val="11"/>
      <color indexed="8"/>
      <name val="Calibri"/>
      <family val="2"/>
    </font>
    <font>
      <i/>
      <sz val="11"/>
      <color indexed="8"/>
      <name val="Calibri"/>
      <family val="2"/>
    </font>
    <font>
      <i/>
      <sz val="11"/>
      <color indexed="10"/>
      <name val="Calibri"/>
      <family val="2"/>
    </font>
    <font>
      <sz val="8"/>
      <name val="Arial"/>
      <family val="2"/>
    </font>
    <font>
      <b/>
      <sz val="8"/>
      <color indexed="12"/>
      <name val="Arial"/>
      <family val="2"/>
    </font>
    <font>
      <b/>
      <sz val="8"/>
      <name val="Arial"/>
      <family val="2"/>
    </font>
    <font>
      <sz val="8"/>
      <color indexed="12"/>
      <name val="Arial"/>
      <family val="2"/>
    </font>
    <font>
      <b/>
      <sz val="11"/>
      <color indexed="8"/>
      <name val="Calibri"/>
      <family val="2"/>
    </font>
    <font>
      <b/>
      <i/>
      <sz val="11"/>
      <color indexed="10"/>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8"/>
      <name val="Arial"/>
      <family val="2"/>
    </font>
    <font>
      <sz val="8"/>
      <color indexed="10"/>
      <name val="Arial"/>
      <family val="2"/>
    </font>
    <font>
      <sz val="11"/>
      <name val="Calibri"/>
      <family val="2"/>
    </font>
    <font>
      <b/>
      <sz val="14"/>
      <color indexed="8"/>
      <name val="Calibri"/>
      <family val="2"/>
    </font>
    <font>
      <b/>
      <sz val="20"/>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color theme="1"/>
      <name val="Arial"/>
      <family val="2"/>
    </font>
    <font>
      <sz val="8"/>
      <color rgb="FFFF0000"/>
      <name val="Arial"/>
      <family val="2"/>
    </font>
    <font>
      <i/>
      <sz val="11"/>
      <color rgb="FFFF0000"/>
      <name val="Calibri"/>
      <family val="2"/>
    </font>
    <font>
      <b/>
      <sz val="14"/>
      <color theme="1"/>
      <name val="Calibri"/>
      <family val="2"/>
    </font>
    <font>
      <i/>
      <sz val="11"/>
      <color theme="1"/>
      <name val="Calibri"/>
      <family val="2"/>
    </font>
    <font>
      <b/>
      <sz val="2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0" tint="-0.1499900072813034"/>
        <bgColor indexed="64"/>
      </patternFill>
    </fill>
    <fill>
      <patternFill patternType="solid">
        <fgColor indexed="13"/>
        <bgColor indexed="64"/>
      </patternFill>
    </fill>
    <fill>
      <patternFill patternType="solid">
        <fgColor theme="0" tint="-0.3499799966812134"/>
        <bgColor indexed="64"/>
      </patternFill>
    </fill>
    <fill>
      <patternFill patternType="solid">
        <fgColor theme="0"/>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color indexed="63"/>
      </right>
      <top/>
      <bottom>
        <color indexed="63"/>
      </botto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88">
    <xf numFmtId="0" fontId="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right" vertical="top" wrapText="1"/>
    </xf>
    <xf numFmtId="0" fontId="0" fillId="0" borderId="0" xfId="0" applyAlignment="1">
      <alignment wrapText="1"/>
    </xf>
    <xf numFmtId="0" fontId="0" fillId="0" borderId="0" xfId="0" applyAlignment="1">
      <alignment vertical="top"/>
    </xf>
    <xf numFmtId="0" fontId="31" fillId="0" borderId="10" xfId="0" applyFont="1" applyBorder="1" applyAlignment="1">
      <alignment vertical="top"/>
    </xf>
    <xf numFmtId="0" fontId="0" fillId="0" borderId="10" xfId="0" applyBorder="1" applyAlignment="1">
      <alignment vertical="top"/>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11" xfId="0" applyBorder="1" applyAlignment="1">
      <alignment vertical="top"/>
    </xf>
    <xf numFmtId="0" fontId="31" fillId="0" borderId="12" xfId="0" applyFont="1" applyBorder="1" applyAlignment="1">
      <alignment vertical="top"/>
    </xf>
    <xf numFmtId="0" fontId="0" fillId="0" borderId="0" xfId="0" applyFill="1" applyBorder="1" applyAlignment="1">
      <alignment vertical="top"/>
    </xf>
    <xf numFmtId="0" fontId="0" fillId="0" borderId="0" xfId="0" applyAlignment="1">
      <alignment horizontal="center" vertical="top"/>
    </xf>
    <xf numFmtId="0" fontId="0" fillId="0" borderId="0" xfId="0" applyAlignment="1">
      <alignment horizontal="right" vertical="top"/>
    </xf>
    <xf numFmtId="0" fontId="31" fillId="0" borderId="10" xfId="0" applyFont="1" applyBorder="1" applyAlignment="1">
      <alignment horizontal="center" vertical="top"/>
    </xf>
    <xf numFmtId="0" fontId="0" fillId="0" borderId="10" xfId="0" applyBorder="1" applyAlignment="1">
      <alignment horizontal="center" vertical="top"/>
    </xf>
    <xf numFmtId="174" fontId="0" fillId="0" borderId="10" xfId="0" applyNumberFormat="1" applyBorder="1" applyAlignment="1">
      <alignment horizontal="right" vertical="top"/>
    </xf>
    <xf numFmtId="0" fontId="0" fillId="0" borderId="10" xfId="0" applyFill="1" applyBorder="1" applyAlignment="1">
      <alignment horizontal="center" vertical="top"/>
    </xf>
    <xf numFmtId="0" fontId="0" fillId="0" borderId="11" xfId="0" applyFill="1" applyBorder="1" applyAlignment="1">
      <alignment horizontal="center" vertical="top"/>
    </xf>
    <xf numFmtId="0" fontId="31" fillId="0" borderId="13" xfId="0" applyFont="1" applyBorder="1" applyAlignment="1">
      <alignment vertical="top"/>
    </xf>
    <xf numFmtId="0" fontId="31" fillId="0" borderId="14" xfId="0" applyFont="1" applyBorder="1" applyAlignment="1">
      <alignment horizontal="center" vertical="top"/>
    </xf>
    <xf numFmtId="174" fontId="31" fillId="0" borderId="15" xfId="0" applyNumberFormat="1" applyFont="1" applyBorder="1" applyAlignment="1">
      <alignment horizontal="right" vertical="top"/>
    </xf>
    <xf numFmtId="0" fontId="31" fillId="0" borderId="0" xfId="0" applyFont="1" applyAlignment="1">
      <alignment vertical="top"/>
    </xf>
    <xf numFmtId="0" fontId="0" fillId="0" borderId="0" xfId="0" applyBorder="1" applyAlignment="1">
      <alignment vertical="top"/>
    </xf>
    <xf numFmtId="0" fontId="31" fillId="0" borderId="0" xfId="0" applyFont="1" applyAlignment="1">
      <alignment horizontal="left" vertical="top" wrapText="1"/>
    </xf>
    <xf numFmtId="0" fontId="0" fillId="0" borderId="0" xfId="0" applyAlignment="1">
      <alignment/>
    </xf>
    <xf numFmtId="0" fontId="31" fillId="0" borderId="0" xfId="0" applyFont="1" applyAlignment="1">
      <alignment vertical="top"/>
    </xf>
    <xf numFmtId="0" fontId="46"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center" vertical="center" wrapText="1"/>
    </xf>
    <xf numFmtId="0" fontId="46" fillId="0" borderId="10" xfId="0" applyFont="1" applyFill="1" applyBorder="1" applyAlignment="1">
      <alignment horizontal="center"/>
    </xf>
    <xf numFmtId="49" fontId="4" fillId="0" borderId="16" xfId="0" applyNumberFormat="1" applyFont="1" applyBorder="1" applyAlignment="1">
      <alignment horizontal="left"/>
    </xf>
    <xf numFmtId="0" fontId="7" fillId="0" borderId="16" xfId="0" applyFont="1" applyBorder="1" applyAlignment="1">
      <alignment horizontal="center"/>
    </xf>
    <xf numFmtId="4" fontId="46" fillId="0" borderId="16" xfId="0" applyNumberFormat="1" applyFont="1" applyBorder="1" applyAlignment="1">
      <alignment horizontal="center"/>
    </xf>
    <xf numFmtId="49" fontId="4" fillId="0" borderId="10" xfId="0" applyNumberFormat="1" applyFont="1" applyBorder="1" applyAlignment="1">
      <alignment horizontal="left"/>
    </xf>
    <xf numFmtId="49" fontId="4" fillId="0" borderId="16" xfId="0" applyNumberFormat="1" applyFont="1" applyFill="1" applyBorder="1" applyAlignment="1">
      <alignment horizontal="left" vertical="center"/>
    </xf>
    <xf numFmtId="0" fontId="7" fillId="0" borderId="16" xfId="0" applyFont="1" applyBorder="1" applyAlignment="1">
      <alignment horizontal="center"/>
    </xf>
    <xf numFmtId="4" fontId="4" fillId="0" borderId="16" xfId="0" applyNumberFormat="1" applyFont="1" applyFill="1" applyBorder="1" applyAlignment="1">
      <alignment horizontal="left" vertical="center" wrapText="1"/>
    </xf>
    <xf numFmtId="0" fontId="7" fillId="0" borderId="16" xfId="0" applyFont="1" applyFill="1" applyBorder="1" applyAlignment="1">
      <alignment horizontal="center"/>
    </xf>
    <xf numFmtId="4" fontId="46" fillId="0" borderId="16" xfId="0" applyNumberFormat="1" applyFont="1" applyFill="1" applyBorder="1" applyAlignment="1">
      <alignment horizontal="center"/>
    </xf>
    <xf numFmtId="49" fontId="4" fillId="0" borderId="10" xfId="0" applyNumberFormat="1" applyFont="1" applyFill="1" applyBorder="1" applyAlignment="1">
      <alignment horizontal="left"/>
    </xf>
    <xf numFmtId="0" fontId="7" fillId="0" borderId="10" xfId="0" applyFont="1" applyBorder="1" applyAlignment="1">
      <alignment horizontal="center"/>
    </xf>
    <xf numFmtId="4" fontId="46" fillId="0" borderId="10" xfId="0" applyNumberFormat="1" applyFont="1" applyBorder="1" applyAlignment="1">
      <alignment horizontal="center"/>
    </xf>
    <xf numFmtId="4" fontId="46" fillId="35" borderId="10" xfId="0" applyNumberFormat="1" applyFont="1" applyFill="1" applyBorder="1" applyAlignment="1">
      <alignment horizontal="center"/>
    </xf>
    <xf numFmtId="4" fontId="4" fillId="35" borderId="10" xfId="0" applyNumberFormat="1" applyFont="1" applyFill="1" applyBorder="1" applyAlignment="1">
      <alignment horizontal="left"/>
    </xf>
    <xf numFmtId="4" fontId="7" fillId="35" borderId="16" xfId="0" applyNumberFormat="1" applyFont="1" applyFill="1" applyBorder="1" applyAlignment="1">
      <alignment horizontal="center"/>
    </xf>
    <xf numFmtId="4" fontId="46" fillId="35" borderId="16" xfId="0" applyNumberFormat="1" applyFont="1" applyFill="1" applyBorder="1" applyAlignment="1">
      <alignment horizontal="center"/>
    </xf>
    <xf numFmtId="0" fontId="0" fillId="0" borderId="0" xfId="0" applyFont="1" applyAlignment="1">
      <alignment/>
    </xf>
    <xf numFmtId="0" fontId="0" fillId="0" borderId="0" xfId="0"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7" fillId="0" borderId="20" xfId="0" applyFont="1" applyFill="1" applyBorder="1" applyAlignment="1">
      <alignment horizontal="center"/>
    </xf>
    <xf numFmtId="0" fontId="7" fillId="0" borderId="21" xfId="0" applyFont="1" applyFill="1" applyBorder="1" applyAlignment="1">
      <alignment horizontal="center"/>
    </xf>
    <xf numFmtId="0" fontId="0" fillId="0" borderId="21" xfId="0" applyBorder="1" applyAlignment="1">
      <alignment/>
    </xf>
    <xf numFmtId="0" fontId="0" fillId="0" borderId="22" xfId="0" applyBorder="1" applyAlignment="1">
      <alignment/>
    </xf>
    <xf numFmtId="0" fontId="7" fillId="0" borderId="23" xfId="0" applyFont="1" applyFill="1" applyBorder="1" applyAlignment="1">
      <alignment horizontal="center"/>
    </xf>
    <xf numFmtId="0" fontId="7" fillId="0" borderId="24" xfId="0" applyFont="1" applyFill="1" applyBorder="1" applyAlignment="1">
      <alignment horizontal="center"/>
    </xf>
    <xf numFmtId="0" fontId="0" fillId="0" borderId="24" xfId="0" applyBorder="1" applyAlignment="1">
      <alignment/>
    </xf>
    <xf numFmtId="0" fontId="0" fillId="0" borderId="25" xfId="0" applyBorder="1" applyAlignment="1">
      <alignment/>
    </xf>
    <xf numFmtId="0" fontId="0" fillId="34" borderId="0" xfId="0" applyFill="1" applyAlignment="1">
      <alignment/>
    </xf>
    <xf numFmtId="175" fontId="0" fillId="0" borderId="18" xfId="0" applyNumberFormat="1" applyBorder="1" applyAlignment="1">
      <alignment/>
    </xf>
    <xf numFmtId="175" fontId="0" fillId="0" borderId="21" xfId="0" applyNumberFormat="1" applyBorder="1" applyAlignment="1">
      <alignment/>
    </xf>
    <xf numFmtId="175" fontId="0" fillId="0" borderId="24" xfId="0" applyNumberFormat="1" applyBorder="1" applyAlignment="1">
      <alignment/>
    </xf>
    <xf numFmtId="49" fontId="4" fillId="0" borderId="16" xfId="0" applyNumberFormat="1" applyFont="1" applyFill="1" applyBorder="1" applyAlignment="1">
      <alignment horizontal="left"/>
    </xf>
    <xf numFmtId="49" fontId="47" fillId="0" borderId="16" xfId="0" applyNumberFormat="1" applyFont="1" applyFill="1" applyBorder="1" applyAlignment="1">
      <alignment horizontal="left"/>
    </xf>
    <xf numFmtId="0" fontId="27" fillId="4" borderId="18" xfId="0" applyFont="1" applyFill="1" applyBorder="1" applyAlignment="1">
      <alignment/>
    </xf>
    <xf numFmtId="0" fontId="27" fillId="4" borderId="21" xfId="0" applyFont="1" applyFill="1" applyBorder="1" applyAlignment="1">
      <alignment/>
    </xf>
    <xf numFmtId="0" fontId="0" fillId="29" borderId="0" xfId="0" applyFill="1" applyAlignment="1">
      <alignment/>
    </xf>
    <xf numFmtId="0" fontId="41" fillId="0" borderId="0" xfId="0" applyFont="1" applyAlignment="1">
      <alignment/>
    </xf>
    <xf numFmtId="0" fontId="48" fillId="0" borderId="0" xfId="0" applyFont="1" applyAlignment="1">
      <alignment/>
    </xf>
    <xf numFmtId="175" fontId="41" fillId="0" borderId="19" xfId="0" applyNumberFormat="1" applyFont="1" applyBorder="1" applyAlignment="1">
      <alignment/>
    </xf>
    <xf numFmtId="175" fontId="41" fillId="0" borderId="22" xfId="0" applyNumberFormat="1" applyFont="1" applyBorder="1" applyAlignment="1">
      <alignment/>
    </xf>
    <xf numFmtId="175" fontId="41" fillId="0" borderId="25" xfId="0" applyNumberFormat="1" applyFont="1" applyBorder="1" applyAlignment="1">
      <alignment/>
    </xf>
    <xf numFmtId="0" fontId="0" fillId="0" borderId="10" xfId="0" applyFont="1" applyFill="1" applyBorder="1" applyAlignment="1">
      <alignment vertical="top" wrapText="1"/>
    </xf>
    <xf numFmtId="4" fontId="46" fillId="0" borderId="26" xfId="0" applyNumberFormat="1" applyFont="1" applyFill="1" applyBorder="1" applyAlignment="1">
      <alignment horizontal="center"/>
    </xf>
    <xf numFmtId="0" fontId="0" fillId="0" borderId="0" xfId="0" applyFont="1" applyAlignment="1">
      <alignment horizontal="left" vertical="top" wrapText="1"/>
    </xf>
    <xf numFmtId="0" fontId="31" fillId="0" borderId="27" xfId="0" applyFont="1" applyFill="1" applyBorder="1" applyAlignment="1">
      <alignment horizontal="left" vertical="top" wrapText="1"/>
    </xf>
    <xf numFmtId="0" fontId="49" fillId="36" borderId="0" xfId="0" applyFont="1" applyFill="1" applyAlignment="1">
      <alignment horizontal="left"/>
    </xf>
    <xf numFmtId="0" fontId="50" fillId="0" borderId="0" xfId="0" applyFont="1" applyAlignment="1">
      <alignment horizontal="left" vertical="top" wrapText="1"/>
    </xf>
    <xf numFmtId="0" fontId="49" fillId="34" borderId="0" xfId="0" applyFont="1" applyFill="1" applyAlignment="1">
      <alignment horizontal="left"/>
    </xf>
    <xf numFmtId="0" fontId="49" fillId="2" borderId="0" xfId="0" applyFont="1" applyFill="1" applyAlignment="1">
      <alignment horizontal="left"/>
    </xf>
    <xf numFmtId="0" fontId="51" fillId="34" borderId="0" xfId="0" applyFont="1" applyFill="1" applyAlignment="1">
      <alignment horizontal="left"/>
    </xf>
    <xf numFmtId="0" fontId="0" fillId="37" borderId="0" xfId="0" applyFont="1" applyFill="1" applyAlignment="1">
      <alignment horizontal="left" vertical="top" wrapText="1"/>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tabSelected="1" zoomScalePageLayoutView="0" workbookViewId="0" topLeftCell="A49">
      <selection activeCell="B74" sqref="B74"/>
    </sheetView>
  </sheetViews>
  <sheetFormatPr defaultColWidth="9.140625" defaultRowHeight="15"/>
  <cols>
    <col min="1" max="1" width="7.421875" style="5" customWidth="1"/>
    <col min="2" max="2" width="36.421875" style="5" customWidth="1"/>
    <col min="3" max="3" width="32.140625" style="5" customWidth="1"/>
    <col min="4" max="5" width="9.140625" style="13" customWidth="1"/>
    <col min="6" max="6" width="18.57421875" style="14" customWidth="1"/>
  </cols>
  <sheetData>
    <row r="1" spans="1:6" ht="25.5">
      <c r="A1" s="86" t="s">
        <v>66</v>
      </c>
      <c r="B1" s="86"/>
      <c r="C1" s="86"/>
      <c r="D1" s="86"/>
      <c r="E1" s="86"/>
      <c r="F1" s="86"/>
    </row>
    <row r="2" ht="18.75" customHeight="1">
      <c r="A2" s="23" t="s">
        <v>15</v>
      </c>
    </row>
    <row r="3" spans="1:6" ht="84" customHeight="1">
      <c r="A3" s="80" t="s">
        <v>65</v>
      </c>
      <c r="B3" s="80"/>
      <c r="C3" s="80"/>
      <c r="D3" s="80"/>
      <c r="E3" s="80"/>
      <c r="F3" s="80"/>
    </row>
    <row r="4" spans="1:6" ht="46.5" customHeight="1">
      <c r="A4" s="87" t="s">
        <v>67</v>
      </c>
      <c r="B4" s="87"/>
      <c r="C4" s="87"/>
      <c r="D4" s="87"/>
      <c r="E4" s="87"/>
      <c r="F4" s="87"/>
    </row>
    <row r="5" spans="1:7" ht="14.25">
      <c r="A5" s="25"/>
      <c r="B5" s="1"/>
      <c r="C5" s="1"/>
      <c r="D5" s="1"/>
      <c r="E5" s="1"/>
      <c r="F5" s="1"/>
      <c r="G5" s="4"/>
    </row>
    <row r="6" spans="1:7" ht="14.25">
      <c r="A6" s="27" t="s">
        <v>36</v>
      </c>
      <c r="B6" s="26"/>
      <c r="C6" s="26"/>
      <c r="D6" s="26"/>
      <c r="E6" s="26"/>
      <c r="F6" s="26"/>
      <c r="G6" s="4"/>
    </row>
    <row r="7" spans="1:7" ht="54" customHeight="1">
      <c r="A7" s="80" t="s">
        <v>68</v>
      </c>
      <c r="B7" s="80"/>
      <c r="C7" s="80"/>
      <c r="D7" s="80"/>
      <c r="E7" s="80"/>
      <c r="F7" s="80"/>
      <c r="G7" s="4"/>
    </row>
    <row r="8" spans="1:6" s="26" customFormat="1" ht="18">
      <c r="A8" s="84" t="s">
        <v>37</v>
      </c>
      <c r="B8" s="84"/>
      <c r="C8" s="84"/>
      <c r="D8" s="84"/>
      <c r="E8" s="84"/>
      <c r="F8" s="84"/>
    </row>
    <row r="9" spans="1:7" ht="14.25">
      <c r="A9" s="1" t="s">
        <v>16</v>
      </c>
      <c r="B9" s="1" t="s">
        <v>17</v>
      </c>
      <c r="C9" s="83" t="s">
        <v>18</v>
      </c>
      <c r="D9" s="83"/>
      <c r="E9" s="83"/>
      <c r="F9" s="83"/>
      <c r="G9" s="4"/>
    </row>
    <row r="10" spans="1:7" ht="28.5">
      <c r="A10" s="1" t="s">
        <v>19</v>
      </c>
      <c r="B10" s="1" t="s">
        <v>69</v>
      </c>
      <c r="C10" s="83" t="s">
        <v>33</v>
      </c>
      <c r="D10" s="83"/>
      <c r="E10" s="83"/>
      <c r="F10" s="83"/>
      <c r="G10" s="4"/>
    </row>
    <row r="11" spans="1:7" ht="43.5">
      <c r="A11" s="1" t="s">
        <v>20</v>
      </c>
      <c r="B11" s="1" t="s">
        <v>21</v>
      </c>
      <c r="C11" s="83" t="s">
        <v>22</v>
      </c>
      <c r="D11" s="83"/>
      <c r="E11" s="83"/>
      <c r="F11" s="83"/>
      <c r="G11" s="4"/>
    </row>
    <row r="12" spans="1:6" ht="30.75" customHeight="1">
      <c r="A12" s="1"/>
      <c r="B12" s="1"/>
      <c r="C12" s="1"/>
      <c r="D12" s="2"/>
      <c r="E12" s="2"/>
      <c r="F12" s="3"/>
    </row>
    <row r="13" spans="1:6" ht="18">
      <c r="A13" s="84" t="s">
        <v>23</v>
      </c>
      <c r="B13" s="84"/>
      <c r="C13" s="84"/>
      <c r="D13" s="84"/>
      <c r="E13" s="84"/>
      <c r="F13" s="84"/>
    </row>
    <row r="14" ht="14.25">
      <c r="A14" s="23"/>
    </row>
    <row r="15" ht="14.25">
      <c r="A15" s="23" t="s">
        <v>2</v>
      </c>
    </row>
    <row r="16" spans="1:6" ht="50.25" customHeight="1">
      <c r="A16" s="80" t="s">
        <v>70</v>
      </c>
      <c r="B16" s="80"/>
      <c r="C16" s="80"/>
      <c r="D16" s="80"/>
      <c r="E16" s="80"/>
      <c r="F16" s="80"/>
    </row>
    <row r="17" spans="1:6" ht="14.25">
      <c r="A17" s="1"/>
      <c r="B17" s="1"/>
      <c r="C17" s="1"/>
      <c r="D17" s="2"/>
      <c r="E17" s="2"/>
      <c r="F17" s="3"/>
    </row>
    <row r="18" ht="14.25">
      <c r="A18" s="23" t="s">
        <v>1</v>
      </c>
    </row>
    <row r="19" spans="1:6" ht="27" customHeight="1">
      <c r="A19" s="80" t="s">
        <v>81</v>
      </c>
      <c r="B19" s="80"/>
      <c r="C19" s="80"/>
      <c r="D19" s="80"/>
      <c r="E19" s="80"/>
      <c r="F19" s="80"/>
    </row>
    <row r="20" ht="14.25">
      <c r="A20" s="23"/>
    </row>
    <row r="21" spans="1:6" ht="14.25">
      <c r="A21" s="6" t="s">
        <v>0</v>
      </c>
      <c r="B21" s="6" t="s">
        <v>24</v>
      </c>
      <c r="C21" s="6" t="s">
        <v>13</v>
      </c>
      <c r="D21" s="15" t="s">
        <v>3</v>
      </c>
      <c r="E21" s="15" t="s">
        <v>7</v>
      </c>
      <c r="F21" s="15" t="s">
        <v>5</v>
      </c>
    </row>
    <row r="22" spans="1:6" ht="14.25">
      <c r="A22" s="7">
        <v>1</v>
      </c>
      <c r="B22" s="7" t="s">
        <v>9</v>
      </c>
      <c r="C22" s="7"/>
      <c r="D22" s="16" t="s">
        <v>6</v>
      </c>
      <c r="E22" s="16"/>
      <c r="F22" s="17">
        <v>0</v>
      </c>
    </row>
    <row r="23" spans="1:6" ht="28.5">
      <c r="A23" s="7">
        <v>2</v>
      </c>
      <c r="B23" s="8" t="s">
        <v>71</v>
      </c>
      <c r="C23" s="8"/>
      <c r="D23" s="16" t="s">
        <v>6</v>
      </c>
      <c r="E23" s="16"/>
      <c r="F23" s="17">
        <v>0</v>
      </c>
    </row>
    <row r="24" spans="1:6" ht="14.25">
      <c r="A24" s="7">
        <v>3</v>
      </c>
      <c r="B24" s="8" t="s">
        <v>72</v>
      </c>
      <c r="C24" s="8" t="s">
        <v>35</v>
      </c>
      <c r="D24" s="16" t="s">
        <v>6</v>
      </c>
      <c r="E24" s="18"/>
      <c r="F24" s="17">
        <v>0</v>
      </c>
    </row>
    <row r="25" spans="1:6" ht="43.5">
      <c r="A25" s="7">
        <v>4</v>
      </c>
      <c r="B25" s="9" t="s">
        <v>73</v>
      </c>
      <c r="C25" s="9"/>
      <c r="D25" s="16" t="s">
        <v>6</v>
      </c>
      <c r="E25" s="19"/>
      <c r="F25" s="17">
        <v>0</v>
      </c>
    </row>
    <row r="26" spans="1:6" ht="14.25">
      <c r="A26" s="7">
        <v>5</v>
      </c>
      <c r="B26" s="9" t="s">
        <v>74</v>
      </c>
      <c r="C26" s="9"/>
      <c r="D26" s="16" t="s">
        <v>6</v>
      </c>
      <c r="E26" s="19"/>
      <c r="F26" s="17">
        <v>0</v>
      </c>
    </row>
    <row r="27" spans="1:6" ht="15" thickBot="1">
      <c r="A27" s="7">
        <v>6</v>
      </c>
      <c r="B27" s="10" t="s">
        <v>10</v>
      </c>
      <c r="C27" s="10"/>
      <c r="D27" s="16" t="s">
        <v>6</v>
      </c>
      <c r="E27" s="19"/>
      <c r="F27" s="17">
        <v>0</v>
      </c>
    </row>
    <row r="28" spans="1:6" ht="15" thickBot="1">
      <c r="A28" s="24"/>
      <c r="B28" s="11" t="s">
        <v>14</v>
      </c>
      <c r="C28" s="20"/>
      <c r="D28" s="21" t="s">
        <v>6</v>
      </c>
      <c r="E28" s="21"/>
      <c r="F28" s="22">
        <v>0</v>
      </c>
    </row>
    <row r="29" spans="1:6" ht="75" customHeight="1">
      <c r="A29" s="24"/>
      <c r="B29" s="81" t="s">
        <v>25</v>
      </c>
      <c r="C29" s="81"/>
      <c r="D29" s="81"/>
      <c r="E29" s="81"/>
      <c r="F29" s="81"/>
    </row>
    <row r="31" spans="2:3" ht="40.5" customHeight="1">
      <c r="B31" s="12"/>
      <c r="C31" s="12"/>
    </row>
    <row r="32" spans="1:6" ht="18">
      <c r="A32" s="82" t="s">
        <v>34</v>
      </c>
      <c r="B32" s="82"/>
      <c r="C32" s="82"/>
      <c r="D32" s="82"/>
      <c r="E32" s="82"/>
      <c r="F32" s="82"/>
    </row>
    <row r="33" ht="14.25">
      <c r="A33" s="23"/>
    </row>
    <row r="34" ht="14.25">
      <c r="A34" s="23" t="s">
        <v>2</v>
      </c>
    </row>
    <row r="35" spans="1:6" ht="19.5" customHeight="1">
      <c r="A35" s="80" t="s">
        <v>75</v>
      </c>
      <c r="B35" s="80"/>
      <c r="C35" s="80"/>
      <c r="D35" s="80"/>
      <c r="E35" s="80"/>
      <c r="F35" s="80"/>
    </row>
    <row r="36" spans="1:6" ht="14.25" hidden="1">
      <c r="A36" s="1"/>
      <c r="B36" s="1"/>
      <c r="C36" s="1"/>
      <c r="D36" s="2"/>
      <c r="E36" s="2"/>
      <c r="F36" s="3"/>
    </row>
    <row r="37" ht="14.25">
      <c r="A37" s="23" t="s">
        <v>1</v>
      </c>
    </row>
    <row r="38" spans="1:6" ht="14.25">
      <c r="A38" s="6" t="s">
        <v>0</v>
      </c>
      <c r="B38" s="6" t="s">
        <v>24</v>
      </c>
      <c r="C38" s="6" t="s">
        <v>13</v>
      </c>
      <c r="D38" s="15" t="s">
        <v>3</v>
      </c>
      <c r="E38" s="15" t="s">
        <v>7</v>
      </c>
      <c r="F38" s="15" t="s">
        <v>5</v>
      </c>
    </row>
    <row r="39" spans="1:6" ht="14.25">
      <c r="A39" s="7">
        <v>1</v>
      </c>
      <c r="B39" s="7" t="s">
        <v>4</v>
      </c>
      <c r="C39" s="7"/>
      <c r="D39" s="16" t="s">
        <v>6</v>
      </c>
      <c r="E39" s="16"/>
      <c r="F39" s="17">
        <v>0</v>
      </c>
    </row>
    <row r="40" spans="1:6" ht="28.5">
      <c r="A40" s="7">
        <v>2</v>
      </c>
      <c r="B40" s="8" t="s">
        <v>76</v>
      </c>
      <c r="C40" s="8"/>
      <c r="D40" s="16" t="s">
        <v>6</v>
      </c>
      <c r="E40" s="16"/>
      <c r="F40" s="17">
        <v>0</v>
      </c>
    </row>
    <row r="41" spans="1:6" ht="14.25">
      <c r="A41" s="7">
        <v>3</v>
      </c>
      <c r="B41" s="78" t="s">
        <v>77</v>
      </c>
      <c r="C41" s="8"/>
      <c r="D41" s="16" t="s">
        <v>6</v>
      </c>
      <c r="E41" s="18"/>
      <c r="F41" s="17">
        <v>0</v>
      </c>
    </row>
    <row r="42" spans="1:6" ht="28.5">
      <c r="A42" s="7">
        <v>4</v>
      </c>
      <c r="B42" s="9" t="s">
        <v>78</v>
      </c>
      <c r="C42" s="9"/>
      <c r="D42" s="16" t="s">
        <v>6</v>
      </c>
      <c r="E42" s="19"/>
      <c r="F42" s="17">
        <v>0</v>
      </c>
    </row>
    <row r="43" spans="1:6" ht="15" thickBot="1">
      <c r="A43" s="7">
        <v>5</v>
      </c>
      <c r="B43" s="10" t="s">
        <v>8</v>
      </c>
      <c r="C43" s="10"/>
      <c r="D43" s="16" t="s">
        <v>6</v>
      </c>
      <c r="E43" s="19"/>
      <c r="F43" s="17">
        <v>0</v>
      </c>
    </row>
    <row r="44" spans="1:6" ht="15" thickBot="1">
      <c r="A44" s="24"/>
      <c r="B44" s="11" t="s">
        <v>12</v>
      </c>
      <c r="C44" s="20"/>
      <c r="D44" s="21" t="s">
        <v>6</v>
      </c>
      <c r="E44" s="21"/>
      <c r="F44" s="22">
        <v>0</v>
      </c>
    </row>
    <row r="45" spans="1:6" ht="77.25" customHeight="1">
      <c r="A45" s="24"/>
      <c r="B45" s="81" t="s">
        <v>25</v>
      </c>
      <c r="C45" s="81"/>
      <c r="D45" s="81"/>
      <c r="E45" s="81"/>
      <c r="F45" s="81"/>
    </row>
    <row r="47" spans="1:6" ht="18">
      <c r="A47" s="82" t="s">
        <v>31</v>
      </c>
      <c r="B47" s="82"/>
      <c r="C47" s="82"/>
      <c r="D47" s="82"/>
      <c r="E47" s="82"/>
      <c r="F47" s="82"/>
    </row>
    <row r="48" ht="14.25">
      <c r="A48" s="23"/>
    </row>
    <row r="49" spans="1:6" ht="14.25">
      <c r="A49" s="80" t="s">
        <v>11</v>
      </c>
      <c r="B49" s="80"/>
      <c r="C49" s="80"/>
      <c r="D49" s="80"/>
      <c r="E49" s="80"/>
      <c r="F49" s="80"/>
    </row>
    <row r="51" spans="1:6" ht="19.5" customHeight="1">
      <c r="A51" s="6" t="s">
        <v>0</v>
      </c>
      <c r="B51" s="6" t="s">
        <v>24</v>
      </c>
      <c r="C51" s="6" t="s">
        <v>13</v>
      </c>
      <c r="E51" s="15" t="s">
        <v>7</v>
      </c>
      <c r="F51" s="15" t="s">
        <v>5</v>
      </c>
    </row>
    <row r="52" spans="1:6" ht="14.25">
      <c r="A52" s="7">
        <v>1</v>
      </c>
      <c r="B52" s="7"/>
      <c r="C52" s="7"/>
      <c r="E52" s="16"/>
      <c r="F52" s="17">
        <v>0</v>
      </c>
    </row>
    <row r="53" spans="1:6" ht="13.5" customHeight="1">
      <c r="A53" s="7">
        <v>2</v>
      </c>
      <c r="B53" s="8"/>
      <c r="C53" s="8"/>
      <c r="E53" s="16"/>
      <c r="F53" s="17">
        <v>0</v>
      </c>
    </row>
    <row r="54" spans="1:6" ht="19.5" customHeight="1">
      <c r="A54" s="7">
        <v>3</v>
      </c>
      <c r="B54" s="8"/>
      <c r="C54" s="8"/>
      <c r="E54" s="18"/>
      <c r="F54" s="17">
        <v>0</v>
      </c>
    </row>
    <row r="55" spans="1:6" ht="14.25">
      <c r="A55" s="7">
        <v>4</v>
      </c>
      <c r="B55" s="9"/>
      <c r="C55" s="9"/>
      <c r="E55" s="19"/>
      <c r="F55" s="17">
        <v>0</v>
      </c>
    </row>
    <row r="56" spans="1:6" ht="15" thickBot="1">
      <c r="A56" s="7">
        <v>5</v>
      </c>
      <c r="B56" s="10"/>
      <c r="C56" s="10"/>
      <c r="E56" s="19"/>
      <c r="F56" s="17">
        <v>0</v>
      </c>
    </row>
    <row r="57" spans="1:6" ht="15" thickBot="1">
      <c r="A57" s="24"/>
      <c r="B57" s="11" t="s">
        <v>12</v>
      </c>
      <c r="C57" s="20"/>
      <c r="E57" s="21"/>
      <c r="F57" s="22">
        <v>0</v>
      </c>
    </row>
    <row r="58" spans="1:6" ht="99" customHeight="1">
      <c r="A58" s="24"/>
      <c r="B58" s="81" t="s">
        <v>25</v>
      </c>
      <c r="C58" s="81"/>
      <c r="D58" s="81"/>
      <c r="E58" s="81"/>
      <c r="F58" s="81"/>
    </row>
    <row r="60" spans="1:6" ht="18">
      <c r="A60" s="85" t="s">
        <v>26</v>
      </c>
      <c r="B60" s="85"/>
      <c r="C60" s="85"/>
      <c r="D60" s="85"/>
      <c r="E60" s="85"/>
      <c r="F60" s="85"/>
    </row>
    <row r="61" ht="14.25">
      <c r="A61" s="23"/>
    </row>
    <row r="62" spans="1:6" ht="14.25">
      <c r="A62" s="80" t="s">
        <v>27</v>
      </c>
      <c r="B62" s="80"/>
      <c r="C62" s="80"/>
      <c r="D62" s="80"/>
      <c r="E62" s="80"/>
      <c r="F62" s="80"/>
    </row>
    <row r="64" spans="1:6" ht="14.25">
      <c r="A64" s="6" t="s">
        <v>0</v>
      </c>
      <c r="B64" s="6" t="s">
        <v>24</v>
      </c>
      <c r="D64" s="15" t="s">
        <v>29</v>
      </c>
      <c r="E64" s="15" t="s">
        <v>7</v>
      </c>
      <c r="F64" s="15" t="s">
        <v>5</v>
      </c>
    </row>
    <row r="65" spans="1:6" ht="14.25">
      <c r="A65" s="7">
        <v>1</v>
      </c>
      <c r="B65" s="7" t="s">
        <v>28</v>
      </c>
      <c r="D65" s="16" t="str">
        <f>D28</f>
        <v>1 m2</v>
      </c>
      <c r="E65" s="16">
        <f>E28</f>
        <v>0</v>
      </c>
      <c r="F65" s="17">
        <f>F28</f>
        <v>0</v>
      </c>
    </row>
    <row r="66" spans="1:6" ht="14.25">
      <c r="A66" s="7">
        <v>2</v>
      </c>
      <c r="B66" s="8" t="s">
        <v>30</v>
      </c>
      <c r="D66" s="16" t="str">
        <f>D44</f>
        <v>1 m2</v>
      </c>
      <c r="E66" s="16">
        <f>E44</f>
        <v>0</v>
      </c>
      <c r="F66" s="17">
        <f>F44</f>
        <v>0</v>
      </c>
    </row>
    <row r="67" spans="1:6" ht="15" thickBot="1">
      <c r="A67" s="7">
        <v>3</v>
      </c>
      <c r="B67" s="8" t="s">
        <v>32</v>
      </c>
      <c r="D67" s="5"/>
      <c r="E67" s="18">
        <f>E57</f>
        <v>0</v>
      </c>
      <c r="F67" s="17">
        <f>F57</f>
        <v>0</v>
      </c>
    </row>
    <row r="68" spans="1:6" ht="15" thickBot="1">
      <c r="A68" s="24"/>
      <c r="B68" s="11" t="s">
        <v>12</v>
      </c>
      <c r="D68" s="5"/>
      <c r="E68" s="21"/>
      <c r="F68" s="22">
        <v>0</v>
      </c>
    </row>
    <row r="69" spans="1:6" ht="14.25">
      <c r="A69" s="24"/>
      <c r="B69" s="81" t="s">
        <v>25</v>
      </c>
      <c r="C69" s="81"/>
      <c r="D69" s="81"/>
      <c r="E69" s="81"/>
      <c r="F69" s="81"/>
    </row>
  </sheetData>
  <sheetProtection/>
  <mergeCells count="21">
    <mergeCell ref="A1:F1"/>
    <mergeCell ref="A32:F32"/>
    <mergeCell ref="A16:F16"/>
    <mergeCell ref="A19:F19"/>
    <mergeCell ref="A4:F4"/>
    <mergeCell ref="C11:F11"/>
    <mergeCell ref="A7:F7"/>
    <mergeCell ref="A8:F8"/>
    <mergeCell ref="A60:F60"/>
    <mergeCell ref="A3:F3"/>
    <mergeCell ref="A35:F35"/>
    <mergeCell ref="B45:F45"/>
    <mergeCell ref="A13:F13"/>
    <mergeCell ref="A62:F62"/>
    <mergeCell ref="B69:F69"/>
    <mergeCell ref="B58:F58"/>
    <mergeCell ref="A47:F47"/>
    <mergeCell ref="A49:F49"/>
    <mergeCell ref="C9:F9"/>
    <mergeCell ref="C10:F10"/>
    <mergeCell ref="B29:F29"/>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1">
      <selection activeCell="B2" sqref="B2:B21"/>
    </sheetView>
  </sheetViews>
  <sheetFormatPr defaultColWidth="9.140625" defaultRowHeight="15"/>
  <cols>
    <col min="2" max="2" width="31.421875" style="0" customWidth="1"/>
    <col min="5" max="5" width="0" style="0" hidden="1" customWidth="1"/>
    <col min="9" max="9" width="17.8515625" style="0" customWidth="1"/>
  </cols>
  <sheetData>
    <row r="1" spans="1:8" ht="52.5">
      <c r="A1" s="28" t="s">
        <v>38</v>
      </c>
      <c r="B1" s="29" t="s">
        <v>39</v>
      </c>
      <c r="C1" s="30" t="s">
        <v>40</v>
      </c>
      <c r="D1" s="30" t="s">
        <v>41</v>
      </c>
      <c r="E1" s="31" t="s">
        <v>42</v>
      </c>
      <c r="F1" s="32" t="s">
        <v>43</v>
      </c>
      <c r="G1" s="32" t="s">
        <v>44</v>
      </c>
      <c r="H1" s="32" t="s">
        <v>45</v>
      </c>
    </row>
    <row r="2" spans="1:8" ht="14.25">
      <c r="A2" s="33">
        <v>21</v>
      </c>
      <c r="B2" s="34"/>
      <c r="C2" s="35" t="s">
        <v>46</v>
      </c>
      <c r="D2" s="35" t="s">
        <v>47</v>
      </c>
      <c r="E2" s="36">
        <v>97.6</v>
      </c>
      <c r="F2" s="36">
        <v>43.71</v>
      </c>
      <c r="G2" s="36">
        <v>19.93</v>
      </c>
      <c r="H2" s="36">
        <v>23.78</v>
      </c>
    </row>
    <row r="3" spans="1:8" ht="14.25">
      <c r="A3" s="33">
        <v>31</v>
      </c>
      <c r="B3" s="69"/>
      <c r="C3" s="35" t="s">
        <v>48</v>
      </c>
      <c r="D3" s="35" t="s">
        <v>47</v>
      </c>
      <c r="E3" s="36">
        <v>68.46</v>
      </c>
      <c r="F3" s="36">
        <v>32.47</v>
      </c>
      <c r="G3" s="36">
        <v>14.23</v>
      </c>
      <c r="H3" s="36">
        <v>18.24</v>
      </c>
    </row>
    <row r="4" spans="1:8" ht="14.25">
      <c r="A4" s="33">
        <v>22</v>
      </c>
      <c r="B4" s="34"/>
      <c r="C4" s="35" t="s">
        <v>46</v>
      </c>
      <c r="D4" s="35" t="s">
        <v>49</v>
      </c>
      <c r="E4" s="36">
        <v>130.19</v>
      </c>
      <c r="F4" s="36">
        <v>49.59</v>
      </c>
      <c r="G4" s="36">
        <v>19.93</v>
      </c>
      <c r="H4" s="36">
        <v>29.66</v>
      </c>
    </row>
    <row r="5" spans="1:8" ht="14.25">
      <c r="A5" s="33">
        <v>32</v>
      </c>
      <c r="B5" s="34"/>
      <c r="C5" s="35" t="s">
        <v>48</v>
      </c>
      <c r="D5" s="35" t="s">
        <v>49</v>
      </c>
      <c r="E5" s="36">
        <v>95.65</v>
      </c>
      <c r="F5" s="36">
        <v>36.76</v>
      </c>
      <c r="G5" s="36">
        <v>14.23</v>
      </c>
      <c r="H5" s="36">
        <v>22.53</v>
      </c>
    </row>
    <row r="6" spans="1:8" ht="14.25">
      <c r="A6" s="33">
        <v>12</v>
      </c>
      <c r="B6" s="37"/>
      <c r="C6" s="35" t="s">
        <v>50</v>
      </c>
      <c r="D6" s="35" t="s">
        <v>51</v>
      </c>
      <c r="E6" s="36">
        <v>50.56</v>
      </c>
      <c r="F6" s="36">
        <v>10.51</v>
      </c>
      <c r="G6" s="36">
        <v>10.51</v>
      </c>
      <c r="H6" s="36"/>
    </row>
    <row r="7" spans="1:8" ht="14.25">
      <c r="A7" s="33">
        <v>11</v>
      </c>
      <c r="B7" s="38"/>
      <c r="C7" s="35" t="s">
        <v>50</v>
      </c>
      <c r="D7" s="35" t="s">
        <v>51</v>
      </c>
      <c r="E7" s="36">
        <v>44.31</v>
      </c>
      <c r="F7" s="36">
        <v>8.65</v>
      </c>
      <c r="G7" s="36">
        <v>8.65</v>
      </c>
      <c r="H7" s="36"/>
    </row>
    <row r="8" spans="1:8" ht="14.25">
      <c r="A8" s="33">
        <v>18</v>
      </c>
      <c r="B8" s="68"/>
      <c r="C8" s="35" t="s">
        <v>50</v>
      </c>
      <c r="D8" s="35" t="s">
        <v>51</v>
      </c>
      <c r="E8" s="36">
        <v>44.26</v>
      </c>
      <c r="F8" s="36">
        <v>8.58</v>
      </c>
      <c r="G8" s="36">
        <v>8.58</v>
      </c>
      <c r="H8" s="36"/>
    </row>
    <row r="9" spans="1:8" ht="14.25">
      <c r="A9" s="33">
        <v>17</v>
      </c>
      <c r="B9" s="34"/>
      <c r="C9" s="35" t="s">
        <v>50</v>
      </c>
      <c r="D9" s="35" t="s">
        <v>51</v>
      </c>
      <c r="E9" s="36">
        <v>63.97</v>
      </c>
      <c r="F9" s="36">
        <v>9</v>
      </c>
      <c r="G9" s="36">
        <v>9</v>
      </c>
      <c r="H9" s="36"/>
    </row>
    <row r="10" spans="1:8" ht="14.25">
      <c r="A10" s="33">
        <v>26</v>
      </c>
      <c r="B10" s="34"/>
      <c r="C10" s="35" t="s">
        <v>46</v>
      </c>
      <c r="D10" s="35" t="s">
        <v>51</v>
      </c>
      <c r="E10" s="36">
        <v>45.35</v>
      </c>
      <c r="F10" s="36">
        <v>9.35</v>
      </c>
      <c r="G10" s="36">
        <v>9.35</v>
      </c>
      <c r="H10" s="36"/>
    </row>
    <row r="11" spans="1:8" ht="14.25">
      <c r="A11" s="33">
        <v>25</v>
      </c>
      <c r="B11" s="34"/>
      <c r="C11" s="35" t="s">
        <v>46</v>
      </c>
      <c r="D11" s="35" t="s">
        <v>51</v>
      </c>
      <c r="E11" s="36">
        <v>64.58</v>
      </c>
      <c r="F11" s="36">
        <v>9.15</v>
      </c>
      <c r="G11" s="36">
        <v>9.15</v>
      </c>
      <c r="H11" s="36"/>
    </row>
    <row r="12" spans="1:8" ht="14.25">
      <c r="A12" s="33">
        <v>36</v>
      </c>
      <c r="B12" s="34"/>
      <c r="C12" s="35" t="s">
        <v>48</v>
      </c>
      <c r="D12" s="35" t="s">
        <v>51</v>
      </c>
      <c r="E12" s="36">
        <v>45.35</v>
      </c>
      <c r="F12" s="36">
        <v>9.35</v>
      </c>
      <c r="G12" s="36">
        <v>9.35</v>
      </c>
      <c r="H12" s="36"/>
    </row>
    <row r="13" spans="1:8" ht="14.25">
      <c r="A13" s="33">
        <v>35</v>
      </c>
      <c r="B13" s="69"/>
      <c r="C13" s="35" t="s">
        <v>48</v>
      </c>
      <c r="D13" s="35" t="s">
        <v>51</v>
      </c>
      <c r="E13" s="36">
        <v>67.25</v>
      </c>
      <c r="F13" s="36">
        <v>9.15</v>
      </c>
      <c r="G13" s="36">
        <v>9.15</v>
      </c>
      <c r="H13" s="36"/>
    </row>
    <row r="14" spans="1:8" ht="14.25">
      <c r="A14" s="33">
        <v>14</v>
      </c>
      <c r="B14" s="34"/>
      <c r="C14" s="39" t="s">
        <v>50</v>
      </c>
      <c r="D14" s="39" t="s">
        <v>52</v>
      </c>
      <c r="E14" s="36">
        <v>63.38</v>
      </c>
      <c r="F14" s="36">
        <v>14.59</v>
      </c>
      <c r="G14" s="36"/>
      <c r="H14" s="36">
        <v>14.59</v>
      </c>
    </row>
    <row r="15" spans="1:8" ht="14.25">
      <c r="A15" s="33">
        <v>15</v>
      </c>
      <c r="B15" s="34"/>
      <c r="C15" s="35" t="s">
        <v>50</v>
      </c>
      <c r="D15" s="35" t="s">
        <v>52</v>
      </c>
      <c r="E15" s="36">
        <v>43.35</v>
      </c>
      <c r="F15" s="36">
        <v>8.81</v>
      </c>
      <c r="G15" s="36"/>
      <c r="H15" s="36">
        <v>8.81</v>
      </c>
    </row>
    <row r="16" spans="1:8" ht="14.25">
      <c r="A16" s="33">
        <v>13</v>
      </c>
      <c r="B16" s="34"/>
      <c r="C16" s="35" t="s">
        <v>50</v>
      </c>
      <c r="D16" s="35" t="s">
        <v>52</v>
      </c>
      <c r="E16" s="36">
        <v>57.05</v>
      </c>
      <c r="F16" s="36">
        <v>10.51</v>
      </c>
      <c r="G16" s="36"/>
      <c r="H16" s="36">
        <v>10.51</v>
      </c>
    </row>
    <row r="17" spans="1:8" ht="15.75" customHeight="1">
      <c r="A17" s="33">
        <v>16</v>
      </c>
      <c r="B17" s="40"/>
      <c r="C17" s="41" t="s">
        <v>50</v>
      </c>
      <c r="D17" s="41" t="s">
        <v>52</v>
      </c>
      <c r="E17" s="42">
        <v>91.02</v>
      </c>
      <c r="F17" s="42" t="s">
        <v>63</v>
      </c>
      <c r="G17" s="42" t="s">
        <v>63</v>
      </c>
      <c r="H17" s="42"/>
    </row>
    <row r="18" spans="1:8" ht="14.25">
      <c r="A18" s="33">
        <v>23</v>
      </c>
      <c r="B18" s="34"/>
      <c r="C18" s="35" t="s">
        <v>46</v>
      </c>
      <c r="D18" s="35" t="s">
        <v>52</v>
      </c>
      <c r="E18" s="36">
        <v>44.2</v>
      </c>
      <c r="F18" s="36">
        <v>9.35</v>
      </c>
      <c r="G18" s="36">
        <v>9.35</v>
      </c>
      <c r="H18" s="36"/>
    </row>
    <row r="19" spans="1:8" ht="14.25">
      <c r="A19" s="33">
        <v>24</v>
      </c>
      <c r="B19" s="34"/>
      <c r="C19" s="35" t="s">
        <v>46</v>
      </c>
      <c r="D19" s="35" t="s">
        <v>52</v>
      </c>
      <c r="E19" s="36">
        <v>83.13</v>
      </c>
      <c r="F19" s="36">
        <v>9.15</v>
      </c>
      <c r="G19" s="36">
        <v>9.15</v>
      </c>
      <c r="H19" s="36"/>
    </row>
    <row r="20" spans="1:8" ht="14.25">
      <c r="A20" s="33">
        <v>33</v>
      </c>
      <c r="B20" s="34"/>
      <c r="C20" s="35" t="s">
        <v>48</v>
      </c>
      <c r="D20" s="35" t="s">
        <v>52</v>
      </c>
      <c r="E20" s="36">
        <v>44.2</v>
      </c>
      <c r="F20" s="36">
        <v>9.35</v>
      </c>
      <c r="G20" s="36">
        <v>9.35</v>
      </c>
      <c r="H20" s="36"/>
    </row>
    <row r="21" spans="1:8" ht="14.25">
      <c r="A21" s="33">
        <v>34</v>
      </c>
      <c r="B21" s="43"/>
      <c r="C21" s="44" t="s">
        <v>48</v>
      </c>
      <c r="D21" s="44" t="s">
        <v>52</v>
      </c>
      <c r="E21" s="45">
        <v>83.06</v>
      </c>
      <c r="F21" s="45">
        <v>9.15</v>
      </c>
      <c r="G21" s="45">
        <v>9.15</v>
      </c>
      <c r="H21" s="45"/>
    </row>
    <row r="22" spans="1:8" ht="14.25">
      <c r="A22" s="46"/>
      <c r="B22" s="47" t="s">
        <v>53</v>
      </c>
      <c r="C22" s="48"/>
      <c r="D22" s="48"/>
      <c r="E22" s="49">
        <v>1326.92</v>
      </c>
      <c r="F22" s="49">
        <f>SUM(F2:F21)</f>
        <v>307.18</v>
      </c>
      <c r="G22" s="49">
        <f>SUM(G2:G21)</f>
        <v>179.06</v>
      </c>
      <c r="H22" s="49">
        <f>SUM(H2:H21)</f>
        <v>128.12</v>
      </c>
    </row>
    <row r="23" spans="1:8" ht="14.25">
      <c r="A23" s="26"/>
      <c r="B23" s="26"/>
      <c r="C23" s="26"/>
      <c r="D23" s="26"/>
      <c r="E23" s="26"/>
      <c r="F23" s="26"/>
      <c r="G23" s="26"/>
      <c r="H23" s="26"/>
    </row>
    <row r="24" spans="1:8" ht="14.25">
      <c r="A24" s="50"/>
      <c r="B24" s="26"/>
      <c r="C24" s="26"/>
      <c r="D24" s="26"/>
      <c r="E24" s="26"/>
      <c r="F24" s="26"/>
      <c r="G24" s="26"/>
      <c r="H24" s="26"/>
    </row>
    <row r="25" spans="1:8" ht="15" thickBot="1">
      <c r="A25" s="50"/>
      <c r="B25" s="26" t="s">
        <v>54</v>
      </c>
      <c r="C25" s="26"/>
      <c r="D25" s="26"/>
      <c r="E25" s="26"/>
      <c r="F25" s="72" t="s">
        <v>14</v>
      </c>
      <c r="G25" s="51" t="s">
        <v>44</v>
      </c>
      <c r="H25" s="51" t="s">
        <v>45</v>
      </c>
    </row>
    <row r="26" spans="1:8" ht="14.25">
      <c r="A26" s="50"/>
      <c r="B26" s="52" t="s">
        <v>55</v>
      </c>
      <c r="C26" s="53" t="s">
        <v>52</v>
      </c>
      <c r="D26" s="53"/>
      <c r="E26" s="54"/>
      <c r="F26" s="70">
        <f>SUM(G26:H26)</f>
        <v>105.07</v>
      </c>
      <c r="G26" s="54">
        <f>SUMIF(D:D,C26,G:G)+SUMIF(D:D,"JZ",G:G)</f>
        <v>71.16</v>
      </c>
      <c r="H26" s="55">
        <f>SUMIF(D:D,C26,H:H)</f>
        <v>33.91</v>
      </c>
    </row>
    <row r="27" spans="1:8" ht="14.25">
      <c r="A27" s="50"/>
      <c r="B27" s="56" t="s">
        <v>56</v>
      </c>
      <c r="C27" s="57" t="s">
        <v>51</v>
      </c>
      <c r="D27" s="57"/>
      <c r="E27" s="58"/>
      <c r="F27" s="71">
        <f>SUM(G27:H27)</f>
        <v>107.9</v>
      </c>
      <c r="G27" s="58">
        <f>SUMIF(D:D,C27,G:G)+SUMIF(D:D,"JV",G:G)</f>
        <v>107.9</v>
      </c>
      <c r="H27" s="59"/>
    </row>
    <row r="28" spans="1:8" ht="15" thickBot="1">
      <c r="A28" s="50"/>
      <c r="B28" s="60" t="s">
        <v>57</v>
      </c>
      <c r="C28" s="61" t="s">
        <v>58</v>
      </c>
      <c r="D28" s="61"/>
      <c r="E28" s="62"/>
      <c r="F28" s="62">
        <f>SUM(G28:H28)</f>
        <v>94.21</v>
      </c>
      <c r="G28" s="62"/>
      <c r="H28" s="63">
        <f>SUMIF(D:D,"JV",H:H)+SUMIF(D:D,"JZ",H:H)</f>
        <v>94.21</v>
      </c>
    </row>
    <row r="29" spans="1:8" ht="14.25">
      <c r="A29" s="50"/>
      <c r="B29" s="26"/>
      <c r="C29" s="26"/>
      <c r="D29" s="26"/>
      <c r="E29" s="26"/>
      <c r="F29" s="64">
        <f>SUM(G26:H28)</f>
        <v>307.18</v>
      </c>
      <c r="G29" s="26"/>
      <c r="H29" s="26"/>
    </row>
    <row r="30" spans="1:8" ht="14.25">
      <c r="A30" s="50"/>
      <c r="B30" s="26"/>
      <c r="C30" s="26"/>
      <c r="D30" s="26"/>
      <c r="E30" s="26"/>
      <c r="F30" s="26"/>
      <c r="G30" s="26"/>
      <c r="H30" s="26"/>
    </row>
    <row r="31" spans="1:8" ht="15" thickBot="1">
      <c r="A31" s="50"/>
      <c r="B31" s="26" t="s">
        <v>54</v>
      </c>
      <c r="C31" s="26"/>
      <c r="D31" s="26"/>
      <c r="E31" s="26"/>
      <c r="F31" s="26"/>
      <c r="G31" s="51" t="s">
        <v>44</v>
      </c>
      <c r="H31" s="51" t="s">
        <v>45</v>
      </c>
    </row>
    <row r="32" spans="1:8" ht="14.25">
      <c r="A32" s="50"/>
      <c r="B32" s="52" t="s">
        <v>50</v>
      </c>
      <c r="C32" s="53"/>
      <c r="D32" s="53"/>
      <c r="E32" s="54"/>
      <c r="F32" s="54">
        <f>SUM(G32:H32)</f>
        <v>70.65</v>
      </c>
      <c r="G32" s="54">
        <f>SUMIF(C:C,B32,G:G)</f>
        <v>36.74</v>
      </c>
      <c r="H32" s="55">
        <f>SUMIF(C:C,B32,H:H)</f>
        <v>33.91</v>
      </c>
    </row>
    <row r="33" spans="1:8" ht="14.25">
      <c r="A33" s="50"/>
      <c r="B33" s="56" t="s">
        <v>46</v>
      </c>
      <c r="C33" s="57"/>
      <c r="D33" s="57"/>
      <c r="E33" s="58"/>
      <c r="F33" s="58">
        <f>SUM(G33:H33)</f>
        <v>130.3</v>
      </c>
      <c r="G33" s="58">
        <f>SUMIF(C:C,B33,G:G)</f>
        <v>76.86</v>
      </c>
      <c r="H33" s="59">
        <f>SUMIF(C:C,B33,H:H)</f>
        <v>53.44</v>
      </c>
    </row>
    <row r="34" spans="1:8" ht="15" thickBot="1">
      <c r="A34" s="50"/>
      <c r="B34" s="60" t="s">
        <v>48</v>
      </c>
      <c r="C34" s="61"/>
      <c r="D34" s="61"/>
      <c r="E34" s="62"/>
      <c r="F34" s="62">
        <f>SUM(G34:H34)</f>
        <v>106.23</v>
      </c>
      <c r="G34" s="62">
        <f>SUMIF(C:C,B34,G:G)</f>
        <v>65.46000000000001</v>
      </c>
      <c r="H34" s="63">
        <f>SUMIF(C:C,B34,H:H)</f>
        <v>40.769999999999996</v>
      </c>
    </row>
    <row r="35" spans="1:8" ht="14.25">
      <c r="A35" s="50"/>
      <c r="B35" s="26"/>
      <c r="C35" s="26"/>
      <c r="D35" s="26"/>
      <c r="E35" s="26"/>
      <c r="F35" s="64">
        <f>SUM(G32:H34)</f>
        <v>307.17999999999995</v>
      </c>
      <c r="G35" s="26"/>
      <c r="H35" s="26"/>
    </row>
    <row r="36" spans="1:8" ht="14.25">
      <c r="A36" s="50"/>
      <c r="B36" s="26"/>
      <c r="C36" s="26"/>
      <c r="D36" s="26"/>
      <c r="E36" s="26"/>
      <c r="F36" s="26"/>
      <c r="G36" s="26"/>
      <c r="H36" s="26"/>
    </row>
    <row r="37" spans="1:8" ht="15" thickBot="1">
      <c r="A37" s="50"/>
      <c r="B37" s="26" t="s">
        <v>59</v>
      </c>
      <c r="C37" s="26"/>
      <c r="D37" s="26"/>
      <c r="E37" s="26"/>
      <c r="F37" s="51" t="s">
        <v>60</v>
      </c>
      <c r="G37" s="51" t="s">
        <v>61</v>
      </c>
      <c r="H37" s="51" t="s">
        <v>62</v>
      </c>
    </row>
    <row r="38" spans="1:8" ht="14.25">
      <c r="A38" s="50"/>
      <c r="B38" s="52" t="s">
        <v>55</v>
      </c>
      <c r="C38" s="53"/>
      <c r="D38" s="53"/>
      <c r="E38" s="54"/>
      <c r="F38" s="54">
        <f>G38*H38</f>
        <v>33.599999999999994</v>
      </c>
      <c r="G38" s="65">
        <v>1.4</v>
      </c>
      <c r="H38" s="75">
        <v>24</v>
      </c>
    </row>
    <row r="39" spans="1:10" ht="14.25">
      <c r="A39" s="50"/>
      <c r="B39" s="56" t="s">
        <v>56</v>
      </c>
      <c r="C39" s="57"/>
      <c r="D39" s="57"/>
      <c r="E39" s="58"/>
      <c r="F39" s="58">
        <f>G39*H39</f>
        <v>2.8</v>
      </c>
      <c r="G39" s="66">
        <v>1.4</v>
      </c>
      <c r="H39" s="76">
        <v>2</v>
      </c>
      <c r="I39" s="74" t="s">
        <v>64</v>
      </c>
      <c r="J39" s="73"/>
    </row>
    <row r="40" spans="1:10" ht="15" thickBot="1">
      <c r="A40" s="50"/>
      <c r="B40" s="60" t="s">
        <v>57</v>
      </c>
      <c r="C40" s="61"/>
      <c r="D40" s="61"/>
      <c r="E40" s="62"/>
      <c r="F40" s="62">
        <f>G40*H40</f>
        <v>2.8</v>
      </c>
      <c r="G40" s="67">
        <v>1.4</v>
      </c>
      <c r="H40" s="77">
        <v>2</v>
      </c>
      <c r="I40" s="74" t="s">
        <v>64</v>
      </c>
      <c r="J40" s="73"/>
    </row>
    <row r="41" spans="1:8" ht="14.25">
      <c r="A41" s="50"/>
      <c r="B41" s="26"/>
      <c r="C41" s="26"/>
      <c r="D41" s="26"/>
      <c r="E41" s="26"/>
      <c r="F41" s="64">
        <f>SUM(F38:F40)</f>
        <v>39.19999999999999</v>
      </c>
      <c r="G41" s="26"/>
      <c r="H41" s="26"/>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B2" sqref="B2:B11"/>
    </sheetView>
  </sheetViews>
  <sheetFormatPr defaultColWidth="9.140625" defaultRowHeight="15"/>
  <cols>
    <col min="2" max="2" width="18.421875" style="0" customWidth="1"/>
  </cols>
  <sheetData>
    <row r="1" spans="1:6" ht="31.5">
      <c r="A1" s="28" t="s">
        <v>80</v>
      </c>
      <c r="B1" s="29" t="s">
        <v>39</v>
      </c>
      <c r="C1" s="30" t="s">
        <v>40</v>
      </c>
      <c r="D1" s="30" t="s">
        <v>41</v>
      </c>
      <c r="E1" s="32" t="s">
        <v>43</v>
      </c>
      <c r="F1" s="32"/>
    </row>
    <row r="2" spans="1:6" ht="14.25">
      <c r="A2" s="33">
        <v>22</v>
      </c>
      <c r="B2" s="34"/>
      <c r="C2" s="35" t="s">
        <v>46</v>
      </c>
      <c r="D2" s="35" t="s">
        <v>49</v>
      </c>
      <c r="E2" s="36">
        <v>19.93</v>
      </c>
      <c r="F2" s="36"/>
    </row>
    <row r="3" spans="1:6" ht="14.25">
      <c r="A3" s="33">
        <v>32</v>
      </c>
      <c r="B3" s="34"/>
      <c r="C3" s="35" t="s">
        <v>48</v>
      </c>
      <c r="D3" s="35" t="s">
        <v>49</v>
      </c>
      <c r="E3" s="36">
        <v>14.23</v>
      </c>
      <c r="F3" s="36"/>
    </row>
    <row r="4" spans="1:6" ht="14.25">
      <c r="A4" s="33">
        <v>14</v>
      </c>
      <c r="B4" s="34"/>
      <c r="C4" s="39" t="s">
        <v>50</v>
      </c>
      <c r="D4" s="39" t="s">
        <v>52</v>
      </c>
      <c r="E4" s="36">
        <v>14.59</v>
      </c>
      <c r="F4" s="36"/>
    </row>
    <row r="5" spans="1:6" ht="14.25">
      <c r="A5" s="33">
        <v>15</v>
      </c>
      <c r="B5" s="34"/>
      <c r="C5" s="35" t="s">
        <v>50</v>
      </c>
      <c r="D5" s="35" t="s">
        <v>52</v>
      </c>
      <c r="E5" s="36">
        <v>8.81</v>
      </c>
      <c r="F5" s="36"/>
    </row>
    <row r="6" spans="1:6" ht="14.25">
      <c r="A6" s="33">
        <v>13</v>
      </c>
      <c r="B6" s="34"/>
      <c r="C6" s="35" t="s">
        <v>50</v>
      </c>
      <c r="D6" s="35" t="s">
        <v>52</v>
      </c>
      <c r="E6" s="36">
        <v>10.51</v>
      </c>
      <c r="F6" s="36"/>
    </row>
    <row r="7" spans="1:7" ht="14.25">
      <c r="A7" s="33">
        <v>16</v>
      </c>
      <c r="B7" s="40"/>
      <c r="C7" s="41" t="s">
        <v>50</v>
      </c>
      <c r="D7" s="41" t="s">
        <v>52</v>
      </c>
      <c r="E7" s="42" t="s">
        <v>63</v>
      </c>
      <c r="F7" s="42" t="s">
        <v>63</v>
      </c>
      <c r="G7" s="79" t="s">
        <v>79</v>
      </c>
    </row>
    <row r="8" spans="1:6" ht="14.25">
      <c r="A8" s="33">
        <v>23</v>
      </c>
      <c r="B8" s="34"/>
      <c r="C8" s="35" t="s">
        <v>46</v>
      </c>
      <c r="D8" s="35" t="s">
        <v>52</v>
      </c>
      <c r="E8" s="36">
        <v>9.35</v>
      </c>
      <c r="F8" s="36"/>
    </row>
    <row r="9" spans="1:6" ht="14.25">
      <c r="A9" s="33">
        <v>24</v>
      </c>
      <c r="B9" s="34"/>
      <c r="C9" s="35" t="s">
        <v>46</v>
      </c>
      <c r="D9" s="35" t="s">
        <v>52</v>
      </c>
      <c r="E9" s="36">
        <v>9.15</v>
      </c>
      <c r="F9" s="36"/>
    </row>
    <row r="10" spans="1:6" ht="14.25">
      <c r="A10" s="33">
        <v>33</v>
      </c>
      <c r="B10" s="34"/>
      <c r="C10" s="35" t="s">
        <v>48</v>
      </c>
      <c r="D10" s="35" t="s">
        <v>52</v>
      </c>
      <c r="E10" s="36">
        <v>9.35</v>
      </c>
      <c r="F10" s="36"/>
    </row>
    <row r="11" spans="1:6" ht="14.25">
      <c r="A11" s="33">
        <v>34</v>
      </c>
      <c r="B11" s="43"/>
      <c r="C11" s="44" t="s">
        <v>48</v>
      </c>
      <c r="D11" s="44" t="s">
        <v>52</v>
      </c>
      <c r="E11" s="45">
        <v>9.15</v>
      </c>
      <c r="F11" s="36"/>
    </row>
    <row r="12" spans="1:6" ht="14.25">
      <c r="A12" s="46"/>
      <c r="B12" s="47" t="s">
        <v>53</v>
      </c>
      <c r="C12" s="48"/>
      <c r="D12" s="48"/>
      <c r="E12" s="49">
        <f>SUM(E2:E11)</f>
        <v>105.07000000000001</v>
      </c>
      <c r="F12" s="49">
        <f>SUM(F2:F11)</f>
        <v>0</v>
      </c>
    </row>
    <row r="13" spans="1:6" ht="14.25">
      <c r="A13" s="26"/>
      <c r="B13" s="26"/>
      <c r="C13" s="26"/>
      <c r="D13" s="26"/>
      <c r="E13" s="26"/>
      <c r="F13" s="26"/>
    </row>
    <row r="14" spans="1:6" ht="14.25">
      <c r="A14" s="50"/>
      <c r="B14" s="26"/>
      <c r="C14" s="26"/>
      <c r="D14" s="26"/>
      <c r="E14" s="26"/>
      <c r="F14" s="26"/>
    </row>
    <row r="15" spans="1:6" ht="14.25">
      <c r="A15" s="50"/>
      <c r="B15" s="26"/>
      <c r="C15" s="26"/>
      <c r="D15" s="26"/>
      <c r="E15" s="26"/>
      <c r="F15" s="26"/>
    </row>
    <row r="16" spans="1:6" ht="14.25">
      <c r="A16" s="50"/>
      <c r="B16" s="26"/>
      <c r="C16" s="26"/>
      <c r="D16" s="26"/>
      <c r="E16" s="26"/>
      <c r="F16" s="26"/>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dc:creator>
  <cp:keywords/>
  <dc:description/>
  <cp:lastModifiedBy>Bobčíková Martina, Bc.</cp:lastModifiedBy>
  <cp:lastPrinted>2016-11-02T13:53:26Z</cp:lastPrinted>
  <dcterms:created xsi:type="dcterms:W3CDTF">2016-07-12T11:36:35Z</dcterms:created>
  <dcterms:modified xsi:type="dcterms:W3CDTF">2021-10-16T18:59:06Z</dcterms:modified>
  <cp:category/>
  <cp:version/>
  <cp:contentType/>
  <cp:contentStatus/>
</cp:coreProperties>
</file>