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krov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<sst xmlns="http://schemas.openxmlformats.org/spreadsheetml/2006/main" count="50" uniqueCount="37">
  <si>
    <t>rozmer</t>
  </si>
  <si>
    <t>dĺžka</t>
  </si>
  <si>
    <t>m3</t>
  </si>
  <si>
    <t>ks</t>
  </si>
  <si>
    <t>ks x dĺžka</t>
  </si>
  <si>
    <t>krokva</t>
  </si>
  <si>
    <t>spolu</t>
  </si>
  <si>
    <t>označ.</t>
  </si>
  <si>
    <t>NÁZOV</t>
  </si>
  <si>
    <t>SPOLU</t>
  </si>
  <si>
    <t>Výpis dreva</t>
  </si>
  <si>
    <t>KROV :</t>
  </si>
  <si>
    <t>stĺpik</t>
  </si>
  <si>
    <t>150 X 150</t>
  </si>
  <si>
    <t xml:space="preserve"> !!! Pri každej položke je cca + 300 mm pridaných</t>
  </si>
  <si>
    <t>podľa tohto sa môže drevo rezať !!!!</t>
  </si>
  <si>
    <t>140 X 180</t>
  </si>
  <si>
    <t>pasik</t>
  </si>
  <si>
    <t>100 X 120</t>
  </si>
  <si>
    <t>väzný trám</t>
  </si>
  <si>
    <t xml:space="preserve">pomúrnica </t>
  </si>
  <si>
    <t>150 x 150</t>
  </si>
  <si>
    <t>stropný trám</t>
  </si>
  <si>
    <t>RD</t>
  </si>
  <si>
    <t>Stopka Považany</t>
  </si>
  <si>
    <t>80 x 180</t>
  </si>
  <si>
    <t>140 X 160</t>
  </si>
  <si>
    <t>120 X 180</t>
  </si>
  <si>
    <t>120 x 180</t>
  </si>
  <si>
    <t>úžlabna / nárožná krokva</t>
  </si>
  <si>
    <t>271 m2</t>
  </si>
  <si>
    <t xml:space="preserve"> / na latovanie a krytinu</t>
  </si>
  <si>
    <t>presná plocha strechy :</t>
  </si>
  <si>
    <t>e</t>
  </si>
  <si>
    <t>stresne laty 1800 bm !!!!!!</t>
  </si>
  <si>
    <t>1800bm</t>
  </si>
  <si>
    <t>stresne laty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</si>
</sst>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0"/>
    <numFmt numFmtId="173" formatCode="0.0000"/>
  </numFmts>
  <fonts count="4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26"/>
      <name val="Arial CE"/>
      <family val="2"/>
    </font>
    <font>
      <sz val="2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53"/>
      <name val="Arial CE"/>
      <family val="2"/>
    </font>
    <font>
      <sz val="12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9" tint="-0.24997000396251678"/>
      <name val="Arial CE"/>
      <family val="2"/>
    </font>
    <font>
      <sz val="12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2" fontId="2" fillId="0" borderId="21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17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1" fillId="0" borderId="2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/>
    </xf>
    <xf numFmtId="0" fontId="1" fillId="0" borderId="27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12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="55" zoomScaleNormal="55" zoomScalePageLayoutView="0" workbookViewId="0" topLeftCell="A35">
      <selection activeCell="J43" sqref="J43"/>
    </sheetView>
  </sheetViews>
  <sheetFormatPr defaultColWidth="9.00390625" defaultRowHeight="12.75"/>
  <cols>
    <col min="1" max="1" width="32.625" style="2" customWidth="1"/>
    <col min="2" max="2" width="12.375" style="2" customWidth="1"/>
    <col min="3" max="3" width="8.625" style="3" customWidth="1"/>
    <col min="4" max="4" width="9.125" style="2" customWidth="1"/>
    <col min="5" max="5" width="4.375" style="2" customWidth="1"/>
    <col min="6" max="6" width="18.00390625" style="2" customWidth="1"/>
    <col min="7" max="7" width="8.75390625" style="4" customWidth="1"/>
    <col min="8" max="8" width="7.125" style="2" customWidth="1"/>
    <col min="9" max="9" width="9.125" style="2" customWidth="1"/>
    <col min="10" max="10" width="48.25390625" style="2" customWidth="1"/>
    <col min="11" max="11" width="9.125" style="2" customWidth="1"/>
    <col min="12" max="12" width="10.875" style="2" bestFit="1" customWidth="1"/>
    <col min="13" max="16384" width="9.125" style="2" customWidth="1"/>
  </cols>
  <sheetData>
    <row r="1" spans="1:11" ht="18">
      <c r="A1" s="1" t="s">
        <v>10</v>
      </c>
      <c r="B1" s="6" t="s">
        <v>23</v>
      </c>
      <c r="C1" s="1" t="s">
        <v>24</v>
      </c>
      <c r="J1" s="5"/>
      <c r="K1" s="5"/>
    </row>
    <row r="2" spans="1:11" ht="15.75">
      <c r="A2" s="1"/>
      <c r="G2" s="4" t="s">
        <v>33</v>
      </c>
      <c r="J2" s="5"/>
      <c r="K2" s="5"/>
    </row>
    <row r="3" spans="1:11" ht="15.75">
      <c r="A3" s="1" t="s">
        <v>11</v>
      </c>
      <c r="J3" s="5"/>
      <c r="K3" s="5"/>
    </row>
    <row r="4" spans="10:11" ht="9" customHeight="1" thickBot="1">
      <c r="J4" s="5"/>
      <c r="K4" s="5"/>
    </row>
    <row r="5" spans="1:11" ht="16.5" thickBot="1">
      <c r="A5" s="7" t="s">
        <v>8</v>
      </c>
      <c r="B5" s="7" t="s">
        <v>0</v>
      </c>
      <c r="C5" s="7" t="s">
        <v>7</v>
      </c>
      <c r="D5" s="7" t="s">
        <v>1</v>
      </c>
      <c r="E5" s="7" t="s">
        <v>3</v>
      </c>
      <c r="F5" s="7" t="s">
        <v>4</v>
      </c>
      <c r="G5" s="8" t="s">
        <v>2</v>
      </c>
      <c r="J5" s="5"/>
      <c r="K5" s="5"/>
    </row>
    <row r="6" ht="15.75" thickBot="1">
      <c r="A6" s="46" t="s">
        <v>34</v>
      </c>
    </row>
    <row r="7" spans="1:7" ht="15.75" thickBot="1">
      <c r="A7" s="47" t="s">
        <v>5</v>
      </c>
      <c r="B7" s="10" t="s">
        <v>25</v>
      </c>
      <c r="C7" s="11">
        <v>1</v>
      </c>
      <c r="D7" s="12">
        <v>0.9</v>
      </c>
      <c r="E7" s="10">
        <v>1</v>
      </c>
      <c r="F7" s="12">
        <f aca="true" t="shared" si="0" ref="F7:F32">D7*E7</f>
        <v>0.9</v>
      </c>
      <c r="G7" s="13"/>
    </row>
    <row r="8" spans="1:7" ht="15">
      <c r="A8" s="14"/>
      <c r="B8" s="15"/>
      <c r="C8" s="16">
        <f aca="true" t="shared" si="1" ref="C8:C32">C7+1</f>
        <v>2</v>
      </c>
      <c r="D8" s="17">
        <v>1.1</v>
      </c>
      <c r="E8" s="15">
        <v>3</v>
      </c>
      <c r="F8" s="12">
        <f t="shared" si="0"/>
        <v>3.3000000000000003</v>
      </c>
      <c r="G8" s="18"/>
    </row>
    <row r="9" spans="1:7" ht="15">
      <c r="A9" s="14"/>
      <c r="B9" s="15"/>
      <c r="C9" s="16">
        <f t="shared" si="1"/>
        <v>3</v>
      </c>
      <c r="D9" s="17">
        <v>1.4</v>
      </c>
      <c r="E9" s="15">
        <v>4</v>
      </c>
      <c r="F9" s="17">
        <f t="shared" si="0"/>
        <v>5.6</v>
      </c>
      <c r="G9" s="18"/>
    </row>
    <row r="10" spans="1:7" ht="15">
      <c r="A10" s="40"/>
      <c r="B10" s="41"/>
      <c r="C10" s="16">
        <f t="shared" si="1"/>
        <v>4</v>
      </c>
      <c r="D10" s="17">
        <v>1.2</v>
      </c>
      <c r="E10" s="15">
        <v>4</v>
      </c>
      <c r="F10" s="17">
        <f t="shared" si="0"/>
        <v>4.8</v>
      </c>
      <c r="G10" s="42"/>
    </row>
    <row r="11" spans="1:7" ht="15">
      <c r="A11" s="40"/>
      <c r="B11" s="41"/>
      <c r="C11" s="16">
        <f t="shared" si="1"/>
        <v>5</v>
      </c>
      <c r="D11" s="17">
        <v>1.8</v>
      </c>
      <c r="E11" s="15">
        <v>1</v>
      </c>
      <c r="F11" s="17">
        <f t="shared" si="0"/>
        <v>1.8</v>
      </c>
      <c r="G11" s="42"/>
    </row>
    <row r="12" spans="1:7" ht="15">
      <c r="A12" s="40"/>
      <c r="B12" s="41"/>
      <c r="C12" s="16">
        <f t="shared" si="1"/>
        <v>6</v>
      </c>
      <c r="D12" s="17">
        <v>2.1</v>
      </c>
      <c r="E12" s="15">
        <v>5</v>
      </c>
      <c r="F12" s="17">
        <f t="shared" si="0"/>
        <v>10.5</v>
      </c>
      <c r="G12" s="42"/>
    </row>
    <row r="13" spans="1:7" ht="15">
      <c r="A13" s="40"/>
      <c r="B13" s="41"/>
      <c r="C13" s="16">
        <f t="shared" si="1"/>
        <v>7</v>
      </c>
      <c r="D13" s="17">
        <v>2.3</v>
      </c>
      <c r="E13" s="15">
        <v>3</v>
      </c>
      <c r="F13" s="17">
        <f t="shared" si="0"/>
        <v>6.8999999999999995</v>
      </c>
      <c r="G13" s="42"/>
    </row>
    <row r="14" spans="1:7" ht="15">
      <c r="A14" s="40"/>
      <c r="B14" s="41"/>
      <c r="C14" s="16">
        <f t="shared" si="1"/>
        <v>8</v>
      </c>
      <c r="D14" s="17">
        <v>2.5</v>
      </c>
      <c r="E14" s="15">
        <v>3</v>
      </c>
      <c r="F14" s="17">
        <f t="shared" si="0"/>
        <v>7.5</v>
      </c>
      <c r="G14" s="42"/>
    </row>
    <row r="15" spans="1:7" ht="15">
      <c r="A15" s="40"/>
      <c r="B15" s="41"/>
      <c r="C15" s="16">
        <f t="shared" si="1"/>
        <v>9</v>
      </c>
      <c r="D15" s="17">
        <v>2.8</v>
      </c>
      <c r="E15" s="15">
        <v>1</v>
      </c>
      <c r="F15" s="17">
        <f t="shared" si="0"/>
        <v>2.8</v>
      </c>
      <c r="G15" s="42"/>
    </row>
    <row r="16" spans="1:7" ht="15">
      <c r="A16" s="40"/>
      <c r="B16" s="41"/>
      <c r="C16" s="16">
        <f t="shared" si="1"/>
        <v>10</v>
      </c>
      <c r="D16" s="17">
        <v>3.2</v>
      </c>
      <c r="E16" s="15">
        <v>1</v>
      </c>
      <c r="F16" s="17">
        <f t="shared" si="0"/>
        <v>3.2</v>
      </c>
      <c r="G16" s="42"/>
    </row>
    <row r="17" spans="1:7" ht="15">
      <c r="A17" s="40"/>
      <c r="B17" s="41"/>
      <c r="C17" s="16">
        <f t="shared" si="1"/>
        <v>11</v>
      </c>
      <c r="D17" s="17">
        <v>3.2</v>
      </c>
      <c r="E17" s="15">
        <v>6</v>
      </c>
      <c r="F17" s="17">
        <f t="shared" si="0"/>
        <v>19.200000000000003</v>
      </c>
      <c r="G17" s="42"/>
    </row>
    <row r="18" spans="1:7" ht="15">
      <c r="A18" s="40"/>
      <c r="B18" s="41"/>
      <c r="C18" s="16">
        <f t="shared" si="1"/>
        <v>12</v>
      </c>
      <c r="D18" s="17">
        <v>3.4</v>
      </c>
      <c r="E18" s="15">
        <v>1</v>
      </c>
      <c r="F18" s="17">
        <f t="shared" si="0"/>
        <v>3.4</v>
      </c>
      <c r="G18" s="42"/>
    </row>
    <row r="19" spans="1:7" ht="15">
      <c r="A19" s="40"/>
      <c r="B19" s="41"/>
      <c r="C19" s="16">
        <f t="shared" si="1"/>
        <v>13</v>
      </c>
      <c r="D19" s="17">
        <v>3.5</v>
      </c>
      <c r="E19" s="15">
        <v>3</v>
      </c>
      <c r="F19" s="17">
        <f t="shared" si="0"/>
        <v>10.5</v>
      </c>
      <c r="G19" s="42"/>
    </row>
    <row r="20" spans="1:7" ht="15">
      <c r="A20" s="40"/>
      <c r="B20" s="41"/>
      <c r="C20" s="16">
        <f t="shared" si="1"/>
        <v>14</v>
      </c>
      <c r="D20" s="17">
        <v>3.8</v>
      </c>
      <c r="E20" s="15">
        <v>1</v>
      </c>
      <c r="F20" s="17">
        <f t="shared" si="0"/>
        <v>3.8</v>
      </c>
      <c r="G20" s="42"/>
    </row>
    <row r="21" spans="1:7" ht="15">
      <c r="A21" s="40"/>
      <c r="B21" s="41"/>
      <c r="C21" s="16">
        <f t="shared" si="1"/>
        <v>15</v>
      </c>
      <c r="D21" s="17">
        <v>4.1</v>
      </c>
      <c r="E21" s="15">
        <v>2</v>
      </c>
      <c r="F21" s="17">
        <f t="shared" si="0"/>
        <v>8.2</v>
      </c>
      <c r="G21" s="42"/>
    </row>
    <row r="22" spans="1:7" ht="15">
      <c r="A22" s="40"/>
      <c r="B22" s="41"/>
      <c r="C22" s="16">
        <f t="shared" si="1"/>
        <v>16</v>
      </c>
      <c r="D22" s="17">
        <v>4.2</v>
      </c>
      <c r="E22" s="15">
        <v>5</v>
      </c>
      <c r="F22" s="17">
        <f t="shared" si="0"/>
        <v>21</v>
      </c>
      <c r="G22" s="42"/>
    </row>
    <row r="23" spans="1:7" ht="15">
      <c r="A23" s="40"/>
      <c r="B23" s="41"/>
      <c r="C23" s="16">
        <f t="shared" si="1"/>
        <v>17</v>
      </c>
      <c r="D23" s="17">
        <v>4.3</v>
      </c>
      <c r="E23" s="15">
        <v>1</v>
      </c>
      <c r="F23" s="17">
        <f t="shared" si="0"/>
        <v>4.3</v>
      </c>
      <c r="G23" s="42"/>
    </row>
    <row r="24" spans="1:7" ht="15">
      <c r="A24" s="40"/>
      <c r="B24" s="41"/>
      <c r="C24" s="16">
        <f t="shared" si="1"/>
        <v>18</v>
      </c>
      <c r="D24" s="17">
        <v>4.4</v>
      </c>
      <c r="E24" s="15">
        <v>3</v>
      </c>
      <c r="F24" s="17">
        <f t="shared" si="0"/>
        <v>13.200000000000001</v>
      </c>
      <c r="G24" s="42"/>
    </row>
    <row r="25" spans="1:7" ht="15">
      <c r="A25" s="40"/>
      <c r="B25" s="41"/>
      <c r="C25" s="16">
        <f t="shared" si="1"/>
        <v>19</v>
      </c>
      <c r="D25" s="17">
        <v>4.8</v>
      </c>
      <c r="E25" s="15">
        <v>1</v>
      </c>
      <c r="F25" s="17">
        <f t="shared" si="0"/>
        <v>4.8</v>
      </c>
      <c r="G25" s="42"/>
    </row>
    <row r="26" spans="1:7" ht="15">
      <c r="A26" s="40"/>
      <c r="B26" s="41"/>
      <c r="C26" s="16">
        <f t="shared" si="1"/>
        <v>20</v>
      </c>
      <c r="D26" s="17">
        <v>5.1</v>
      </c>
      <c r="E26" s="15">
        <v>7</v>
      </c>
      <c r="F26" s="17">
        <f t="shared" si="0"/>
        <v>35.699999999999996</v>
      </c>
      <c r="G26" s="42"/>
    </row>
    <row r="27" spans="1:7" ht="15">
      <c r="A27" s="40"/>
      <c r="B27" s="41"/>
      <c r="C27" s="16">
        <f t="shared" si="1"/>
        <v>21</v>
      </c>
      <c r="D27" s="17">
        <v>5.4</v>
      </c>
      <c r="E27" s="15">
        <v>4</v>
      </c>
      <c r="F27" s="17">
        <f t="shared" si="0"/>
        <v>21.6</v>
      </c>
      <c r="G27" s="42"/>
    </row>
    <row r="28" spans="1:7" ht="15">
      <c r="A28" s="40"/>
      <c r="B28" s="41"/>
      <c r="C28" s="16">
        <f t="shared" si="1"/>
        <v>22</v>
      </c>
      <c r="D28" s="17">
        <v>5.7</v>
      </c>
      <c r="E28" s="15">
        <v>3</v>
      </c>
      <c r="F28" s="17">
        <f t="shared" si="0"/>
        <v>17.1</v>
      </c>
      <c r="G28" s="42"/>
    </row>
    <row r="29" spans="1:7" ht="15">
      <c r="A29" s="40"/>
      <c r="B29" s="41"/>
      <c r="C29" s="16">
        <f t="shared" si="1"/>
        <v>23</v>
      </c>
      <c r="D29" s="17">
        <v>6.2</v>
      </c>
      <c r="E29" s="15">
        <v>3</v>
      </c>
      <c r="F29" s="17">
        <f t="shared" si="0"/>
        <v>18.6</v>
      </c>
      <c r="G29" s="42"/>
    </row>
    <row r="30" spans="1:7" ht="15">
      <c r="A30" s="40"/>
      <c r="B30" s="41"/>
      <c r="C30" s="16">
        <f t="shared" si="1"/>
        <v>24</v>
      </c>
      <c r="D30" s="17">
        <v>6.1</v>
      </c>
      <c r="E30" s="15">
        <v>2</v>
      </c>
      <c r="F30" s="17">
        <f t="shared" si="0"/>
        <v>12.2</v>
      </c>
      <c r="G30" s="42"/>
    </row>
    <row r="31" spans="1:7" ht="15">
      <c r="A31" s="40"/>
      <c r="B31" s="41"/>
      <c r="C31" s="16">
        <f t="shared" si="1"/>
        <v>25</v>
      </c>
      <c r="D31" s="17">
        <v>6.4</v>
      </c>
      <c r="E31" s="15">
        <v>2</v>
      </c>
      <c r="F31" s="17">
        <f t="shared" si="0"/>
        <v>12.8</v>
      </c>
      <c r="G31" s="42"/>
    </row>
    <row r="32" spans="1:7" ht="15.75" thickBot="1">
      <c r="A32" s="40"/>
      <c r="B32" s="41"/>
      <c r="C32" s="16">
        <f t="shared" si="1"/>
        <v>26</v>
      </c>
      <c r="D32" s="17">
        <v>6.6</v>
      </c>
      <c r="E32" s="15">
        <v>11</v>
      </c>
      <c r="F32" s="17">
        <f t="shared" si="0"/>
        <v>72.6</v>
      </c>
      <c r="G32" s="42"/>
    </row>
    <row r="33" spans="1:12" ht="16.5" thickBot="1">
      <c r="A33" s="19" t="s">
        <v>9</v>
      </c>
      <c r="B33" s="20" t="s">
        <v>25</v>
      </c>
      <c r="C33" s="7"/>
      <c r="D33" s="20"/>
      <c r="E33" s="20"/>
      <c r="F33" s="21">
        <f>SUM(F7:F32)</f>
        <v>326.29999999999995</v>
      </c>
      <c r="G33" s="22">
        <f>0.08*0.18*F33</f>
        <v>4.698719999999999</v>
      </c>
      <c r="I33" s="5"/>
      <c r="J33" s="5"/>
      <c r="K33" s="5"/>
      <c r="L33" s="5"/>
    </row>
    <row r="34" spans="8:11" ht="15.75" thickBot="1">
      <c r="H34" s="5"/>
      <c r="I34" s="5"/>
      <c r="J34" s="5"/>
      <c r="K34" s="5"/>
    </row>
    <row r="35" spans="1:11" ht="15.75" thickBot="1">
      <c r="A35" s="9" t="s">
        <v>20</v>
      </c>
      <c r="B35" s="10" t="s">
        <v>13</v>
      </c>
      <c r="C35" s="11">
        <v>27</v>
      </c>
      <c r="D35" s="12">
        <v>14.8</v>
      </c>
      <c r="E35" s="25">
        <v>2</v>
      </c>
      <c r="F35" s="12">
        <f>D35*E35</f>
        <v>29.6</v>
      </c>
      <c r="G35" s="13"/>
      <c r="I35" s="5"/>
      <c r="J35" s="5"/>
      <c r="K35" s="5"/>
    </row>
    <row r="36" spans="1:11" ht="15.75" thickBot="1">
      <c r="A36" s="28"/>
      <c r="B36" s="10"/>
      <c r="C36" s="43">
        <v>28</v>
      </c>
      <c r="D36" s="44">
        <v>9</v>
      </c>
      <c r="E36" s="45">
        <v>2</v>
      </c>
      <c r="F36" s="12">
        <f>D36*E36</f>
        <v>18</v>
      </c>
      <c r="G36" s="35"/>
      <c r="I36" s="5"/>
      <c r="J36" s="5"/>
      <c r="K36" s="5"/>
    </row>
    <row r="37" spans="1:11" ht="15.75" thickBot="1">
      <c r="A37" s="28"/>
      <c r="B37" s="10"/>
      <c r="C37" s="43">
        <v>29</v>
      </c>
      <c r="D37" s="44">
        <v>5</v>
      </c>
      <c r="E37" s="45">
        <v>2</v>
      </c>
      <c r="F37" s="12">
        <f>D37*E37</f>
        <v>10</v>
      </c>
      <c r="G37" s="35"/>
      <c r="I37" s="5"/>
      <c r="J37" s="5"/>
      <c r="K37" s="5"/>
    </row>
    <row r="38" spans="1:11" ht="16.5" thickBot="1">
      <c r="A38" s="19" t="s">
        <v>9</v>
      </c>
      <c r="B38" s="36" t="s">
        <v>13</v>
      </c>
      <c r="C38" s="7"/>
      <c r="D38" s="21"/>
      <c r="E38" s="21"/>
      <c r="F38" s="21">
        <f>SUM(F35:F37)</f>
        <v>57.6</v>
      </c>
      <c r="G38" s="22">
        <f>0.15*0.15*F38</f>
        <v>1.296</v>
      </c>
      <c r="I38" s="5"/>
      <c r="J38" s="5"/>
      <c r="K38" s="5"/>
    </row>
    <row r="39" spans="1:11" ht="16.5" thickBot="1">
      <c r="A39" s="26"/>
      <c r="B39" s="26"/>
      <c r="C39" s="24"/>
      <c r="D39" s="27"/>
      <c r="E39" s="27"/>
      <c r="F39" s="27"/>
      <c r="G39" s="27"/>
      <c r="I39" s="5"/>
      <c r="J39" s="5"/>
      <c r="K39" s="5"/>
    </row>
    <row r="40" spans="1:11" ht="15.75" thickBot="1">
      <c r="A40" s="9" t="s">
        <v>19</v>
      </c>
      <c r="B40" s="10" t="s">
        <v>26</v>
      </c>
      <c r="C40" s="11">
        <v>30</v>
      </c>
      <c r="D40" s="12">
        <v>7.9</v>
      </c>
      <c r="E40" s="25">
        <v>3</v>
      </c>
      <c r="F40" s="12">
        <f>D40*E40</f>
        <v>23.700000000000003</v>
      </c>
      <c r="G40" s="13"/>
      <c r="I40" s="5"/>
      <c r="J40" s="23"/>
      <c r="K40" s="5"/>
    </row>
    <row r="41" spans="1:11" ht="15.75" thickBot="1">
      <c r="A41" s="28"/>
      <c r="B41" s="10"/>
      <c r="C41" s="16">
        <f>C40+1</f>
        <v>31</v>
      </c>
      <c r="D41" s="44">
        <v>5.3</v>
      </c>
      <c r="E41" s="45">
        <v>1</v>
      </c>
      <c r="F41" s="12">
        <f>D41*E41</f>
        <v>5.3</v>
      </c>
      <c r="G41" s="35"/>
      <c r="I41" s="5"/>
      <c r="J41" s="23"/>
      <c r="K41" s="5"/>
    </row>
    <row r="42" spans="1:11" ht="15.75" thickBot="1">
      <c r="A42" s="28"/>
      <c r="B42" s="10"/>
      <c r="C42" s="16">
        <f>C41+1</f>
        <v>32</v>
      </c>
      <c r="D42" s="44">
        <v>3.2</v>
      </c>
      <c r="E42" s="45">
        <v>5</v>
      </c>
      <c r="F42" s="12">
        <f>D42*E42</f>
        <v>16</v>
      </c>
      <c r="G42" s="35"/>
      <c r="I42" s="5"/>
      <c r="J42" s="23"/>
      <c r="K42" s="5"/>
    </row>
    <row r="43" spans="1:11" ht="16.5" thickBot="1">
      <c r="A43" s="19" t="s">
        <v>9</v>
      </c>
      <c r="B43" s="36" t="s">
        <v>26</v>
      </c>
      <c r="C43" s="7"/>
      <c r="D43" s="21"/>
      <c r="E43" s="21"/>
      <c r="F43" s="21">
        <f>SUM(F40:F42)</f>
        <v>45</v>
      </c>
      <c r="G43" s="22">
        <f>0.14*0.16*F43</f>
        <v>1.0080000000000002</v>
      </c>
      <c r="I43" s="5"/>
      <c r="J43" s="23"/>
      <c r="K43" s="5"/>
    </row>
    <row r="44" spans="1:11" ht="16.5" thickBot="1">
      <c r="A44" s="26"/>
      <c r="B44" s="26"/>
      <c r="C44" s="24"/>
      <c r="D44" s="27"/>
      <c r="E44" s="27"/>
      <c r="F44" s="27"/>
      <c r="G44" s="27"/>
      <c r="I44" s="5"/>
      <c r="J44" s="5"/>
      <c r="K44" s="5"/>
    </row>
    <row r="45" spans="1:11" ht="15.75" thickBot="1">
      <c r="A45" s="9" t="s">
        <v>12</v>
      </c>
      <c r="B45" s="10" t="s">
        <v>13</v>
      </c>
      <c r="C45" s="11">
        <v>33</v>
      </c>
      <c r="D45" s="12">
        <v>1.5</v>
      </c>
      <c r="E45" s="25">
        <v>12</v>
      </c>
      <c r="F45" s="12">
        <f>D45*E45</f>
        <v>18</v>
      </c>
      <c r="G45" s="13"/>
      <c r="J45" s="5"/>
      <c r="K45" s="5"/>
    </row>
    <row r="46" spans="1:11" ht="16.5" thickBot="1">
      <c r="A46" s="19" t="s">
        <v>9</v>
      </c>
      <c r="B46" s="20" t="s">
        <v>21</v>
      </c>
      <c r="C46" s="7"/>
      <c r="D46" s="21"/>
      <c r="E46" s="21"/>
      <c r="F46" s="21">
        <f>SUM(F45:F45)</f>
        <v>18</v>
      </c>
      <c r="G46" s="22">
        <f>0.15*0.15*F46</f>
        <v>0.40499999999999997</v>
      </c>
      <c r="J46" s="5"/>
      <c r="K46" s="5"/>
    </row>
    <row r="47" spans="1:11" ht="16.5" thickBot="1">
      <c r="A47" s="26"/>
      <c r="B47" s="26"/>
      <c r="C47" s="24"/>
      <c r="D47" s="27"/>
      <c r="E47" s="27"/>
      <c r="F47" s="27"/>
      <c r="G47" s="27"/>
      <c r="I47" s="5"/>
      <c r="J47" s="23"/>
      <c r="K47" s="5"/>
    </row>
    <row r="48" spans="1:11" ht="15.75" thickBot="1">
      <c r="A48" s="9" t="s">
        <v>17</v>
      </c>
      <c r="B48" s="10" t="s">
        <v>18</v>
      </c>
      <c r="C48" s="11">
        <v>34</v>
      </c>
      <c r="D48" s="12">
        <v>1.2</v>
      </c>
      <c r="E48" s="25">
        <v>38</v>
      </c>
      <c r="F48" s="12">
        <f>D48*E48</f>
        <v>45.6</v>
      </c>
      <c r="G48" s="13"/>
      <c r="I48" s="5"/>
      <c r="J48" s="23"/>
      <c r="K48" s="5"/>
    </row>
    <row r="49" spans="1:11" ht="16.5" thickBot="1">
      <c r="A49" s="19" t="s">
        <v>9</v>
      </c>
      <c r="B49" s="36" t="s">
        <v>18</v>
      </c>
      <c r="C49" s="7"/>
      <c r="D49" s="21"/>
      <c r="E49" s="21"/>
      <c r="F49" s="21">
        <f>SUM(F48:F48)</f>
        <v>45.6</v>
      </c>
      <c r="G49" s="22">
        <f>0.1*0.12*F49</f>
        <v>0.5472</v>
      </c>
      <c r="I49" s="5"/>
      <c r="J49" s="23"/>
      <c r="K49" s="5"/>
    </row>
    <row r="50" spans="1:11" ht="16.5" thickBot="1">
      <c r="A50" s="26"/>
      <c r="B50" s="26"/>
      <c r="C50" s="24"/>
      <c r="D50" s="27"/>
      <c r="E50" s="27"/>
      <c r="F50" s="27"/>
      <c r="G50" s="27"/>
      <c r="I50" s="5"/>
      <c r="J50" s="23"/>
      <c r="K50" s="5"/>
    </row>
    <row r="51" spans="1:11" ht="15.75" thickBot="1">
      <c r="A51" s="9" t="s">
        <v>29</v>
      </c>
      <c r="B51" s="10" t="s">
        <v>27</v>
      </c>
      <c r="C51" s="11">
        <v>35</v>
      </c>
      <c r="D51" s="12">
        <v>8.9</v>
      </c>
      <c r="E51" s="25">
        <v>6</v>
      </c>
      <c r="F51" s="12">
        <f>D51*E51</f>
        <v>53.400000000000006</v>
      </c>
      <c r="G51" s="13"/>
      <c r="I51" s="5"/>
      <c r="J51" s="23"/>
      <c r="K51" s="5"/>
    </row>
    <row r="52" spans="1:11" ht="16.5" thickBot="1">
      <c r="A52" s="19" t="s">
        <v>9</v>
      </c>
      <c r="B52" s="20" t="s">
        <v>28</v>
      </c>
      <c r="C52" s="7"/>
      <c r="D52" s="21"/>
      <c r="E52" s="21"/>
      <c r="F52" s="21">
        <f>SUM(F51:F51)</f>
        <v>53.400000000000006</v>
      </c>
      <c r="G52" s="22">
        <f>0.12*0.18*F52</f>
        <v>1.15344</v>
      </c>
      <c r="I52" s="5"/>
      <c r="J52" s="23"/>
      <c r="K52" s="5"/>
    </row>
    <row r="53" spans="1:11" ht="16.5" thickBot="1">
      <c r="A53" s="26"/>
      <c r="B53" s="26"/>
      <c r="C53" s="24"/>
      <c r="D53" s="27"/>
      <c r="E53" s="27"/>
      <c r="F53" s="27"/>
      <c r="G53" s="27"/>
      <c r="I53" s="5"/>
      <c r="J53" s="23"/>
      <c r="K53" s="5"/>
    </row>
    <row r="54" spans="1:7" ht="15.75" thickBot="1">
      <c r="A54" s="9" t="s">
        <v>22</v>
      </c>
      <c r="B54" s="10" t="s">
        <v>16</v>
      </c>
      <c r="C54" s="11">
        <v>36</v>
      </c>
      <c r="D54" s="12">
        <v>2.5</v>
      </c>
      <c r="E54" s="25">
        <v>6</v>
      </c>
      <c r="F54" s="12">
        <f>D54*E54</f>
        <v>15</v>
      </c>
      <c r="G54" s="13"/>
    </row>
    <row r="55" spans="1:7" ht="15.75" thickBot="1">
      <c r="A55" s="28"/>
      <c r="B55" s="10"/>
      <c r="C55" s="16">
        <f aca="true" t="shared" si="2" ref="C55:C64">C54+1</f>
        <v>37</v>
      </c>
      <c r="D55" s="44">
        <v>2.1</v>
      </c>
      <c r="E55" s="45">
        <v>2</v>
      </c>
      <c r="F55" s="12">
        <f aca="true" t="shared" si="3" ref="F55:F64">D55*E55</f>
        <v>4.2</v>
      </c>
      <c r="G55" s="35"/>
    </row>
    <row r="56" spans="1:7" ht="15.75" thickBot="1">
      <c r="A56" s="28"/>
      <c r="B56" s="10"/>
      <c r="C56" s="16">
        <f t="shared" si="2"/>
        <v>38</v>
      </c>
      <c r="D56" s="44">
        <v>3.9</v>
      </c>
      <c r="E56" s="45">
        <v>3</v>
      </c>
      <c r="F56" s="12">
        <f t="shared" si="3"/>
        <v>11.7</v>
      </c>
      <c r="G56" s="35"/>
    </row>
    <row r="57" spans="1:7" ht="15.75" thickBot="1">
      <c r="A57" s="28"/>
      <c r="B57" s="10"/>
      <c r="C57" s="16">
        <f t="shared" si="2"/>
        <v>39</v>
      </c>
      <c r="D57" s="44">
        <v>3.6</v>
      </c>
      <c r="E57" s="45">
        <v>3</v>
      </c>
      <c r="F57" s="12">
        <f t="shared" si="3"/>
        <v>10.8</v>
      </c>
      <c r="G57" s="35"/>
    </row>
    <row r="58" spans="1:7" ht="15.75" thickBot="1">
      <c r="A58" s="28"/>
      <c r="B58" s="10"/>
      <c r="C58" s="16">
        <f t="shared" si="2"/>
        <v>40</v>
      </c>
      <c r="D58" s="44">
        <v>4.4</v>
      </c>
      <c r="E58" s="45">
        <v>4</v>
      </c>
      <c r="F58" s="12">
        <f t="shared" si="3"/>
        <v>17.6</v>
      </c>
      <c r="G58" s="35"/>
    </row>
    <row r="59" spans="1:7" ht="15.75" thickBot="1">
      <c r="A59" s="28"/>
      <c r="B59" s="10"/>
      <c r="C59" s="16">
        <f t="shared" si="2"/>
        <v>41</v>
      </c>
      <c r="D59" s="44">
        <v>4.8</v>
      </c>
      <c r="E59" s="45">
        <v>10</v>
      </c>
      <c r="F59" s="12">
        <f t="shared" si="3"/>
        <v>48</v>
      </c>
      <c r="G59" s="35"/>
    </row>
    <row r="60" spans="1:7" ht="15.75" thickBot="1">
      <c r="A60" s="28"/>
      <c r="B60" s="10"/>
      <c r="C60" s="16">
        <f t="shared" si="2"/>
        <v>42</v>
      </c>
      <c r="D60" s="44">
        <v>5</v>
      </c>
      <c r="E60" s="45">
        <v>13</v>
      </c>
      <c r="F60" s="12">
        <f t="shared" si="3"/>
        <v>65</v>
      </c>
      <c r="G60" s="35"/>
    </row>
    <row r="61" spans="1:7" ht="15.75" thickBot="1">
      <c r="A61" s="28"/>
      <c r="B61" s="10"/>
      <c r="C61" s="16">
        <f t="shared" si="2"/>
        <v>43</v>
      </c>
      <c r="D61" s="44">
        <v>5.3</v>
      </c>
      <c r="E61" s="45">
        <v>15</v>
      </c>
      <c r="F61" s="12">
        <f t="shared" si="3"/>
        <v>79.5</v>
      </c>
      <c r="G61" s="35"/>
    </row>
    <row r="62" spans="1:7" ht="15.75" thickBot="1">
      <c r="A62" s="28"/>
      <c r="B62" s="10"/>
      <c r="C62" s="16">
        <f t="shared" si="2"/>
        <v>44</v>
      </c>
      <c r="D62" s="44">
        <v>6.3</v>
      </c>
      <c r="E62" s="45">
        <v>4</v>
      </c>
      <c r="F62" s="12">
        <f t="shared" si="3"/>
        <v>25.2</v>
      </c>
      <c r="G62" s="35"/>
    </row>
    <row r="63" spans="1:7" ht="15.75" thickBot="1">
      <c r="A63" s="28"/>
      <c r="B63" s="10"/>
      <c r="C63" s="16">
        <f t="shared" si="2"/>
        <v>45</v>
      </c>
      <c r="D63" s="44">
        <v>4.5</v>
      </c>
      <c r="E63" s="45">
        <v>1</v>
      </c>
      <c r="F63" s="44">
        <f t="shared" si="3"/>
        <v>4.5</v>
      </c>
      <c r="G63" s="35"/>
    </row>
    <row r="64" spans="1:7" ht="15.75" thickBot="1">
      <c r="A64" s="28"/>
      <c r="B64" s="10"/>
      <c r="C64" s="16">
        <f t="shared" si="2"/>
        <v>46</v>
      </c>
      <c r="D64" s="44">
        <v>1.1</v>
      </c>
      <c r="E64" s="45">
        <v>1</v>
      </c>
      <c r="F64" s="44">
        <f t="shared" si="3"/>
        <v>1.1</v>
      </c>
      <c r="G64" s="35"/>
    </row>
    <row r="65" spans="1:7" ht="16.5" thickBot="1">
      <c r="A65" s="19" t="s">
        <v>9</v>
      </c>
      <c r="B65" s="36" t="s">
        <v>16</v>
      </c>
      <c r="C65" s="7"/>
      <c r="D65" s="21"/>
      <c r="E65" s="21"/>
      <c r="F65" s="21">
        <f>SUM(F54:F64)</f>
        <v>282.6</v>
      </c>
      <c r="G65" s="22">
        <f>0.14*0.18*F65</f>
        <v>7.12152</v>
      </c>
    </row>
    <row r="66" spans="1:11" ht="16.5" thickBot="1">
      <c r="A66" s="26"/>
      <c r="B66" s="26"/>
      <c r="C66" s="24"/>
      <c r="D66" s="27"/>
      <c r="E66" s="27"/>
      <c r="F66" s="27"/>
      <c r="G66" s="27"/>
      <c r="I66" s="5"/>
      <c r="J66" s="23"/>
      <c r="K66" s="5"/>
    </row>
    <row r="67" spans="1:11" ht="16.5" thickBot="1">
      <c r="A67" s="26"/>
      <c r="B67" s="26"/>
      <c r="C67" s="24"/>
      <c r="D67" s="27"/>
      <c r="E67" s="27"/>
      <c r="F67" s="29" t="s">
        <v>6</v>
      </c>
      <c r="G67" s="30">
        <f>SUM(G33:G66)</f>
        <v>16.22988</v>
      </c>
      <c r="H67" s="31" t="s">
        <v>2</v>
      </c>
      <c r="I67" s="5"/>
      <c r="J67" s="23"/>
      <c r="K67" s="5"/>
    </row>
    <row r="68" spans="1:11" ht="15.75">
      <c r="A68" s="26"/>
      <c r="B68" s="26"/>
      <c r="C68" s="24"/>
      <c r="D68" s="27"/>
      <c r="E68" s="27"/>
      <c r="F68" s="34" t="e">
        <f>+stresne laty</f>
        <v>#NAME?</v>
      </c>
      <c r="G68" s="27" t="s">
        <v>35</v>
      </c>
      <c r="H68" s="26" t="s">
        <v>36</v>
      </c>
      <c r="I68" s="26"/>
      <c r="J68" s="23"/>
      <c r="K68" s="5"/>
    </row>
    <row r="69" spans="1:14" ht="15.75">
      <c r="A69" s="37" t="s">
        <v>32</v>
      </c>
      <c r="B69" s="2" t="s">
        <v>30</v>
      </c>
      <c r="C69" s="32" t="s">
        <v>31</v>
      </c>
      <c r="I69" s="23"/>
      <c r="J69" s="33"/>
      <c r="K69" s="33"/>
      <c r="L69" s="33"/>
      <c r="M69" s="23"/>
      <c r="N69" s="5"/>
    </row>
    <row r="70" spans="3:14" ht="15">
      <c r="C70" s="32"/>
      <c r="I70" s="23"/>
      <c r="J70" s="33"/>
      <c r="K70" s="33"/>
      <c r="L70" s="33"/>
      <c r="M70" s="23"/>
      <c r="N70" s="5"/>
    </row>
    <row r="71" spans="3:14" ht="15">
      <c r="C71" s="32"/>
      <c r="I71" s="23"/>
      <c r="J71" s="33"/>
      <c r="K71" s="33"/>
      <c r="L71" s="33"/>
      <c r="M71" s="23"/>
      <c r="N71" s="5"/>
    </row>
    <row r="72" spans="1:14" ht="33.75">
      <c r="A72" s="38"/>
      <c r="I72" s="23"/>
      <c r="J72" s="33"/>
      <c r="K72" s="33"/>
      <c r="L72" s="33"/>
      <c r="M72" s="23"/>
      <c r="N72" s="5"/>
    </row>
    <row r="73" spans="1:14" ht="25.5">
      <c r="A73" s="39" t="s">
        <v>14</v>
      </c>
      <c r="H73" s="5"/>
      <c r="I73" s="23"/>
      <c r="J73" s="33"/>
      <c r="K73" s="33"/>
      <c r="L73" s="33"/>
      <c r="M73" s="23"/>
      <c r="N73" s="5"/>
    </row>
    <row r="74" spans="1:14" ht="25.5">
      <c r="A74" s="39" t="s">
        <v>15</v>
      </c>
      <c r="H74" s="5"/>
      <c r="I74" s="23"/>
      <c r="J74" s="33"/>
      <c r="K74" s="33"/>
      <c r="L74" s="33"/>
      <c r="M74" s="23"/>
      <c r="N74" s="5"/>
    </row>
    <row r="75" spans="1:11" ht="15.75">
      <c r="A75" s="26"/>
      <c r="B75" s="26"/>
      <c r="C75" s="24"/>
      <c r="G75" s="27"/>
      <c r="I75" s="5"/>
      <c r="J75" s="23"/>
      <c r="K75" s="5"/>
    </row>
    <row r="76" spans="4:11" ht="15.75">
      <c r="D76" s="5"/>
      <c r="E76" s="5"/>
      <c r="F76" s="34"/>
      <c r="G76" s="27"/>
      <c r="H76" s="26"/>
      <c r="I76" s="5"/>
      <c r="J76" s="23"/>
      <c r="K76" s="5"/>
    </row>
    <row r="77" spans="4:11" ht="15">
      <c r="D77" s="5"/>
      <c r="E77" s="5"/>
      <c r="F77" s="5"/>
      <c r="G77" s="23"/>
      <c r="H77" s="5"/>
      <c r="I77" s="5"/>
      <c r="J77" s="23"/>
      <c r="K77" s="5"/>
    </row>
    <row r="78" spans="4:11" ht="15">
      <c r="D78" s="5"/>
      <c r="E78" s="5"/>
      <c r="F78" s="5"/>
      <c r="G78" s="23"/>
      <c r="H78" s="5"/>
      <c r="I78" s="5"/>
      <c r="J78" s="23"/>
      <c r="K78" s="5"/>
    </row>
    <row r="79" spans="4:11" ht="15">
      <c r="D79" s="5"/>
      <c r="E79" s="5"/>
      <c r="F79" s="5"/>
      <c r="G79" s="23"/>
      <c r="H79" s="5"/>
      <c r="I79" s="5"/>
      <c r="J79" s="23"/>
      <c r="K79" s="5"/>
    </row>
    <row r="80" spans="3:11" ht="15">
      <c r="C80" s="32"/>
      <c r="H80" s="5"/>
      <c r="I80" s="5"/>
      <c r="J80" s="23"/>
      <c r="K80" s="5"/>
    </row>
    <row r="81" spans="8:11" ht="15">
      <c r="H81" s="5"/>
      <c r="I81" s="5"/>
      <c r="J81" s="23"/>
      <c r="K81" s="5"/>
    </row>
    <row r="82" spans="8:11" ht="15">
      <c r="H82" s="5"/>
      <c r="I82" s="5"/>
      <c r="J82" s="23"/>
      <c r="K82" s="5"/>
    </row>
    <row r="83" spans="8:11" ht="15">
      <c r="H83" s="5"/>
      <c r="I83" s="5"/>
      <c r="J83" s="23"/>
      <c r="K83" s="5"/>
    </row>
    <row r="84" spans="8:11" ht="8.25" customHeight="1">
      <c r="H84" s="5"/>
      <c r="I84" s="5"/>
      <c r="J84" s="23"/>
      <c r="K84" s="5"/>
    </row>
    <row r="85" spans="8:11" ht="15">
      <c r="H85" s="5"/>
      <c r="I85" s="5"/>
      <c r="J85" s="23"/>
      <c r="K85" s="5"/>
    </row>
    <row r="86" spans="8:11" ht="15">
      <c r="H86" s="5"/>
      <c r="I86" s="5"/>
      <c r="J86" s="23"/>
      <c r="K86" s="5"/>
    </row>
    <row r="87" spans="8:11" ht="15">
      <c r="H87" s="5"/>
      <c r="I87" s="5"/>
      <c r="J87" s="23"/>
      <c r="K87" s="5"/>
    </row>
    <row r="88" ht="15">
      <c r="H88" s="5"/>
    </row>
    <row r="89" ht="15">
      <c r="H89" s="5"/>
    </row>
    <row r="90" ht="15">
      <c r="H90" s="5"/>
    </row>
    <row r="91" spans="8:11" ht="15">
      <c r="H91" s="5"/>
      <c r="I91" s="5"/>
      <c r="J91" s="5"/>
      <c r="K91" s="5"/>
    </row>
    <row r="92" spans="8:11" ht="15">
      <c r="H92" s="5"/>
      <c r="I92" s="5"/>
      <c r="J92" s="5"/>
      <c r="K92" s="5"/>
    </row>
    <row r="93" spans="8:11" ht="15">
      <c r="H93" s="5"/>
      <c r="I93" s="5"/>
      <c r="J93" s="5"/>
      <c r="K93" s="5"/>
    </row>
    <row r="94" spans="8:11" ht="15">
      <c r="H94" s="5"/>
      <c r="I94" s="5"/>
      <c r="J94" s="5"/>
      <c r="K94" s="5"/>
    </row>
    <row r="95" spans="9:11" ht="15">
      <c r="I95" s="5"/>
      <c r="J95" s="5"/>
      <c r="K95" s="5"/>
    </row>
    <row r="96" spans="9:11" ht="15">
      <c r="I96" s="5"/>
      <c r="J96" s="5"/>
      <c r="K96" s="5"/>
    </row>
    <row r="97" spans="9:11" ht="15">
      <c r="I97" s="5"/>
      <c r="J97" s="5"/>
      <c r="K97" s="5"/>
    </row>
    <row r="98" spans="9:11" ht="15">
      <c r="I98" s="5"/>
      <c r="J98" s="5"/>
      <c r="K98" s="5"/>
    </row>
    <row r="99" spans="9:11" ht="15">
      <c r="I99" s="5"/>
      <c r="J99" s="5"/>
      <c r="K99" s="5"/>
    </row>
    <row r="100" spans="9:11" ht="15">
      <c r="I100" s="5"/>
      <c r="J100" s="5"/>
      <c r="K100" s="5"/>
    </row>
    <row r="101" spans="9:11" ht="15">
      <c r="I101" s="5"/>
      <c r="J101" s="5"/>
      <c r="K101" s="5"/>
    </row>
    <row r="102" spans="9:11" ht="15">
      <c r="I102" s="5"/>
      <c r="J102" s="5"/>
      <c r="K102" s="5"/>
    </row>
    <row r="103" spans="9:11" ht="15">
      <c r="I103" s="5"/>
      <c r="J103" s="5"/>
      <c r="K103" s="5"/>
    </row>
    <row r="104" spans="9:11" ht="15">
      <c r="I104" s="5"/>
      <c r="J104" s="5"/>
      <c r="K104" s="5"/>
    </row>
    <row r="105" spans="9:11" ht="15">
      <c r="I105" s="5"/>
      <c r="J105" s="5"/>
      <c r="K105" s="5"/>
    </row>
    <row r="106" spans="9:11" ht="15">
      <c r="I106" s="5"/>
      <c r="J106" s="5"/>
      <c r="K106" s="5"/>
    </row>
    <row r="107" spans="9:11" ht="15">
      <c r="I107" s="5"/>
      <c r="J107" s="5"/>
      <c r="K107" s="5"/>
    </row>
    <row r="108" spans="9:11" ht="15">
      <c r="I108" s="5"/>
      <c r="J108" s="5"/>
      <c r="K108" s="5"/>
    </row>
    <row r="109" spans="9:11" ht="15">
      <c r="I109" s="5"/>
      <c r="J109" s="5"/>
      <c r="K109" s="5"/>
    </row>
    <row r="110" spans="9:11" ht="15">
      <c r="I110" s="5"/>
      <c r="J110" s="5"/>
      <c r="K110" s="5"/>
    </row>
  </sheetData>
  <sheetProtection/>
  <printOptions/>
  <pageMargins left="1.39" right="0.13" top="0.12" bottom="0.27" header="0.12" footer="0.27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JOZO</dc:creator>
  <cp:keywords/>
  <dc:description/>
  <cp:lastModifiedBy>user</cp:lastModifiedBy>
  <cp:lastPrinted>2012-10-18T09:00:10Z</cp:lastPrinted>
  <dcterms:created xsi:type="dcterms:W3CDTF">1998-04-12T04:47:18Z</dcterms:created>
  <dcterms:modified xsi:type="dcterms:W3CDTF">2012-12-30T21:41:40Z</dcterms:modified>
  <cp:category/>
  <cp:version/>
  <cp:contentType/>
  <cp:contentStatus/>
</cp:coreProperties>
</file>