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rospect\Desktop\"/>
    </mc:Choice>
  </mc:AlternateContent>
  <xr:revisionPtr revIDLastSave="0" documentId="13_ncr:1_{11F3A564-3C5B-4C29-B874-5D30EE550A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 - SO-1 Vlastná stavba" sheetId="2" r:id="rId1"/>
  </sheets>
  <definedNames>
    <definedName name="_xlnm._FilterDatabase" localSheetId="0" hidden="1">'01 - SO-1 Vlastná stavba'!$C$15:$J$21</definedName>
    <definedName name="_xlnm.Print_Titles" localSheetId="0">'01 - SO-1 Vlastná stavba'!$15:$15</definedName>
    <definedName name="_xlnm.Print_Area" localSheetId="0">'01 - SO-1 Vlastná stavba'!$C$3:$J$21</definedName>
  </definedNames>
  <calcPr calcId="18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2" l="1"/>
  <c r="AL18" i="2"/>
  <c r="AM18" i="2"/>
  <c r="AN18" i="2"/>
  <c r="AO18" i="2"/>
  <c r="AP18" i="2"/>
  <c r="AR18" i="2"/>
  <c r="J19" i="2"/>
  <c r="AL19" i="2"/>
  <c r="AM19" i="2"/>
  <c r="AN19" i="2"/>
  <c r="AO19" i="2"/>
  <c r="AP19" i="2"/>
  <c r="AR19" i="2"/>
  <c r="J20" i="2"/>
  <c r="AL20" i="2"/>
  <c r="AM20" i="2"/>
  <c r="AN20" i="2"/>
  <c r="AO20" i="2"/>
  <c r="AP20" i="2"/>
  <c r="AR20" i="2"/>
  <c r="J21" i="2"/>
  <c r="AL21" i="2"/>
  <c r="AM21" i="2"/>
  <c r="AN21" i="2"/>
  <c r="AO21" i="2"/>
  <c r="AP21" i="2"/>
  <c r="AR21" i="2"/>
  <c r="AR17" i="2" l="1"/>
  <c r="J17" i="2"/>
  <c r="AR16" i="2" l="1"/>
</calcChain>
</file>

<file path=xl/sharedStrings.xml><?xml version="1.0" encoding="utf-8"?>
<sst xmlns="http://schemas.openxmlformats.org/spreadsheetml/2006/main" count="78" uniqueCount="49">
  <si>
    <t>Stavba:</t>
  </si>
  <si>
    <t>Miesto:</t>
  </si>
  <si>
    <t>Tvrdošovce</t>
  </si>
  <si>
    <t>Dátum:</t>
  </si>
  <si>
    <t>Objednávateľ:</t>
  </si>
  <si>
    <t>Obec Tvrdošovce</t>
  </si>
  <si>
    <t>Zhotoviteľ:</t>
  </si>
  <si>
    <t>Projektant:</t>
  </si>
  <si>
    <t>Spracovateľ:</t>
  </si>
  <si>
    <t>Kód</t>
  </si>
  <si>
    <t>Popis</t>
  </si>
  <si>
    <t>Typ</t>
  </si>
  <si>
    <t>D</t>
  </si>
  <si>
    <t>1</t>
  </si>
  <si>
    <t>2</t>
  </si>
  <si>
    <t>Objekt: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</si>
  <si>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</si>
  <si>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</si>
  <si>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</si>
  <si>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</si>
  <si>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</si>
  <si>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</si>
  <si>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</si>
  <si>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</si>
  <si>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ROZPOCET</t>
  </si>
  <si>
    <t>K</t>
  </si>
  <si>
    <t>4</t>
  </si>
  <si>
    <t>8</t>
  </si>
  <si>
    <t>ks</t>
  </si>
  <si>
    <t>M</t>
  </si>
  <si>
    <t>66050201</t>
  </si>
  <si>
    <t>Stolárske konštrukcie - interiérové výplne otvorov</t>
  </si>
  <si>
    <t>159</t>
  </si>
  <si>
    <t>66050201020310</t>
  </si>
  <si>
    <t>Montáž dverového krídla dvojkrídlového, vrátane zárubne a kovania</t>
  </si>
  <si>
    <t>-429138999</t>
  </si>
  <si>
    <t>160</t>
  </si>
  <si>
    <t>61161000040081</t>
  </si>
  <si>
    <t>Dvere vnútorné drevené 2-kr., so svetlíkom, výplň hladké, drevená dýha vrátane kovania, 2150x2800mm+zárubňa</t>
  </si>
  <si>
    <t>978763785</t>
  </si>
  <si>
    <t>161</t>
  </si>
  <si>
    <t>61161000040082</t>
  </si>
  <si>
    <t>Dvere vnútorné drevené 2-kr., so svetlíkom, protipožiarne EW-C 30, výplň hladké, drevená dýha vrátane kovania, 2150x2930mm+zárubňa</t>
  </si>
  <si>
    <t>945306130</t>
  </si>
  <si>
    <t>162</t>
  </si>
  <si>
    <t>61161000040083</t>
  </si>
  <si>
    <t xml:space="preserve">Dvere vnútorné drevené 2-kr., so svetlíkom, výplň hladké, drevená dýha vrátane kovania, 2150x2800mm+zárubňa, panikovým východovým uzáverom ovládaným horizontálnym držadlom </t>
  </si>
  <si>
    <t>1367242043</t>
  </si>
  <si>
    <t>Prístavba k obecnému domu Tvrdošovce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</si>
</sst>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1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9"/>
      <name val="Arial CE"/>
    </font>
    <font>
      <b/>
      <sz val="12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sz val="10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/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" fontId="8" fillId="0" borderId="0" xfId="0" applyNumberFormat="1" applyFont="1" applyAlignment="1"/>
    <xf numFmtId="4" fontId="9" fillId="0" borderId="0" xfId="0" applyNumberFormat="1" applyFont="1" applyAlignment="1">
      <alignment vertical="center"/>
    </xf>
    <xf numFmtId="0" fontId="5" fillId="0" borderId="3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Border="1" applyAlignment="1" applyProtection="1">
      <alignment vertical="center"/>
      <protection locked="0"/>
    </xf>
    <xf numFmtId="4" fontId="7" fillId="0" borderId="9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165" fontId="7" fillId="0" borderId="9" xfId="0" applyNumberFormat="1" applyFont="1" applyFill="1" applyBorder="1" applyAlignment="1" applyProtection="1">
      <alignment vertical="center"/>
      <protection locked="0"/>
    </xf>
    <xf numFmtId="165" fontId="10" fillId="0" borderId="9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165" fontId="0" fillId="0" borderId="0" xfId="0" applyNumberFormat="1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left" vertical="center"/>
      <protection locked="0"/>
    </xf>
    <xf numFmtId="165" fontId="0" fillId="0" borderId="5" xfId="0" applyNumberFormat="1" applyFont="1" applyBorder="1" applyAlignment="1" applyProtection="1">
      <alignment vertical="center"/>
      <protection locked="0"/>
    </xf>
    <xf numFmtId="165" fontId="0" fillId="0" borderId="2" xfId="0" applyNumberFormat="1" applyFont="1" applyBorder="1" applyAlignment="1" applyProtection="1">
      <alignment vertical="center"/>
      <protection locked="0"/>
    </xf>
    <xf numFmtId="165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Alignment="1" applyProtection="1">
      <protection locked="0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/>
    <xf numFmtId="0" fontId="0" fillId="0" borderId="12" xfId="0" applyFont="1" applyBorder="1" applyAlignment="1">
      <alignment vertical="center"/>
    </xf>
    <xf numFmtId="0" fontId="0" fillId="0" borderId="10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T22"/>
  <sheetViews>
    <sheetView showGridLines="0" tabSelected="1" zoomScaleNormal="100" workbookViewId="0">
      <selection activeCell="P35" sqref="P35"/>
    </sheetView>
  </sheetViews>
  <sheetFormatPr defaultRowHeight="11.25" x14ac:dyDescent="0.2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6" width="43.5" customWidth="1"/>
    <col min="7" max="7" width="6" customWidth="1"/>
    <col min="8" max="8" width="11.5" customWidth="1"/>
    <col min="9" max="9" width="14.33203125" style="45" customWidth="1"/>
    <col min="10" max="10" width="19.5" customWidth="1"/>
    <col min="11" max="11" width="2.5" customWidth="1"/>
    <col min="12" max="12" width="14" customWidth="1"/>
    <col min="25" max="46" width="9.1640625" hidden="1"/>
  </cols>
  <sheetData>
    <row r="1" spans="2:44" x14ac:dyDescent="0.2">
      <c r="K1" s="56"/>
    </row>
    <row r="2" spans="2:44" s="1" customFormat="1" x14ac:dyDescent="0.2">
      <c r="B2" s="12"/>
      <c r="C2" s="13"/>
      <c r="D2" s="13"/>
      <c r="E2" s="13"/>
      <c r="F2" s="13"/>
      <c r="G2" s="13"/>
      <c r="H2" s="13"/>
      <c r="I2" s="49"/>
      <c r="J2" s="13"/>
      <c r="K2" s="52"/>
    </row>
    <row r="3" spans="2:44" s="1" customFormat="1" ht="18" x14ac:dyDescent="0.2">
      <c r="B3" s="9"/>
      <c r="C3" s="5" t="s">
        <v>19</v>
      </c>
      <c r="I3" s="46"/>
      <c r="K3" s="52"/>
    </row>
    <row r="4" spans="2:44" s="1" customFormat="1" x14ac:dyDescent="0.2">
      <c r="B4" s="9"/>
      <c r="I4" s="46"/>
      <c r="K4" s="52"/>
    </row>
    <row r="5" spans="2:44" s="1" customFormat="1" ht="12.75" x14ac:dyDescent="0.2">
      <c r="B5" s="9"/>
      <c r="C5" s="7" t="s">
        <v>0</v>
      </c>
      <c r="I5" s="46"/>
      <c r="K5" s="52"/>
    </row>
    <row r="6" spans="2:44" s="1" customFormat="1" ht="18.75" customHeight="1" x14ac:dyDescent="0.2">
      <c r="B6" s="9"/>
      <c r="E6" s="58" t="s">
        <v>48</v>
      </c>
      <c r="F6" s="58"/>
      <c r="G6" s="58"/>
      <c r="H6" s="58"/>
      <c r="I6" s="46"/>
      <c r="K6" s="52"/>
    </row>
    <row r="7" spans="2:44" s="1" customFormat="1" ht="12.75" x14ac:dyDescent="0.2">
      <c r="B7" s="9"/>
      <c r="C7" s="7" t="s">
        <v>15</v>
      </c>
      <c r="I7" s="46"/>
      <c r="K7" s="52"/>
    </row>
    <row r="8" spans="2:44" s="1" customFormat="1" ht="15" x14ac:dyDescent="0.2">
      <c r="B8" s="9"/>
      <c r="E8" s="59"/>
      <c r="F8" s="59"/>
      <c r="G8" s="59"/>
      <c r="H8" s="59"/>
      <c r="I8" s="46"/>
      <c r="K8" s="52"/>
    </row>
    <row r="9" spans="2:44" s="1" customFormat="1" x14ac:dyDescent="0.2">
      <c r="B9" s="9"/>
      <c r="I9" s="46"/>
      <c r="K9" s="52"/>
    </row>
    <row r="10" spans="2:44" s="1" customFormat="1" ht="12.75" x14ac:dyDescent="0.2">
      <c r="B10" s="9"/>
      <c r="C10" s="7" t="s">
        <v>1</v>
      </c>
      <c r="F10" s="57" t="s">
        <v>2</v>
      </c>
      <c r="I10" s="47" t="s">
        <v>3</v>
      </c>
      <c r="J10" s="14"/>
      <c r="K10" s="52"/>
    </row>
    <row r="11" spans="2:44" s="1" customFormat="1" x14ac:dyDescent="0.2">
      <c r="B11" s="9"/>
      <c r="I11" s="46"/>
      <c r="K11" s="52"/>
    </row>
    <row r="12" spans="2:44" s="1" customFormat="1" ht="12.75" x14ac:dyDescent="0.2">
      <c r="B12" s="9"/>
      <c r="C12" s="7" t="s">
        <v>4</v>
      </c>
      <c r="F12" s="57" t="s">
        <v>5</v>
      </c>
      <c r="I12" s="47" t="s">
        <v>7</v>
      </c>
      <c r="J12" s="8"/>
      <c r="K12" s="52"/>
    </row>
    <row r="13" spans="2:44" s="1" customFormat="1" ht="12.75" x14ac:dyDescent="0.2">
      <c r="B13" s="9"/>
      <c r="C13" s="7" t="s">
        <v>6</v>
      </c>
      <c r="F13" s="6"/>
      <c r="I13" s="47" t="s">
        <v>8</v>
      </c>
      <c r="J13" s="8"/>
      <c r="K13" s="52"/>
    </row>
    <row r="14" spans="2:44" s="1" customFormat="1" x14ac:dyDescent="0.2">
      <c r="B14" s="9"/>
      <c r="I14" s="46"/>
      <c r="K14" s="52"/>
    </row>
    <row r="15" spans="2:44" s="2" customFormat="1" ht="24" x14ac:dyDescent="0.2">
      <c r="B15" s="16"/>
      <c r="C15" s="17" t="s">
        <v>20</v>
      </c>
      <c r="D15" s="18" t="s">
        <v>11</v>
      </c>
      <c r="E15" s="18" t="s">
        <v>9</v>
      </c>
      <c r="F15" s="18" t="s">
        <v>10</v>
      </c>
      <c r="G15" s="18" t="s">
        <v>21</v>
      </c>
      <c r="H15" s="18" t="s">
        <v>22</v>
      </c>
      <c r="I15" s="50" t="s">
        <v>23</v>
      </c>
      <c r="J15" s="19" t="s">
        <v>16</v>
      </c>
      <c r="K15" s="53"/>
    </row>
    <row r="16" spans="2:44" s="1" customFormat="1" ht="15.75" x14ac:dyDescent="0.25">
      <c r="B16" s="9"/>
      <c r="C16" s="15" t="s">
        <v>17</v>
      </c>
      <c r="I16" s="46"/>
      <c r="J16" s="20"/>
      <c r="K16" s="52"/>
      <c r="AA16" s="4" t="s">
        <v>12</v>
      </c>
      <c r="AB16" s="4" t="s">
        <v>18</v>
      </c>
      <c r="AR16" s="21" t="e">
        <f>#REF!+#REF!</f>
        <v>#REF!</v>
      </c>
    </row>
    <row r="17" spans="2:46" s="3" customFormat="1" ht="12.75" x14ac:dyDescent="0.2">
      <c r="B17" s="22"/>
      <c r="D17" s="23" t="s">
        <v>12</v>
      </c>
      <c r="E17" s="26" t="s">
        <v>30</v>
      </c>
      <c r="F17" s="26" t="s">
        <v>31</v>
      </c>
      <c r="I17" s="51"/>
      <c r="J17" s="27">
        <f>SUM(J18:J21)</f>
        <v>0</v>
      </c>
      <c r="K17" s="54"/>
      <c r="Y17" s="23" t="s">
        <v>13</v>
      </c>
      <c r="AA17" s="24" t="s">
        <v>12</v>
      </c>
      <c r="AB17" s="24" t="s">
        <v>13</v>
      </c>
      <c r="AF17" s="23" t="s">
        <v>24</v>
      </c>
      <c r="AR17" s="25">
        <f>SUM(AR18:AR21)</f>
        <v>0</v>
      </c>
    </row>
    <row r="18" spans="2:46" s="1" customFormat="1" ht="24" x14ac:dyDescent="0.2">
      <c r="B18" s="28"/>
      <c r="C18" s="29" t="s">
        <v>32</v>
      </c>
      <c r="D18" s="29" t="s">
        <v>25</v>
      </c>
      <c r="E18" s="30" t="s">
        <v>33</v>
      </c>
      <c r="F18" s="31" t="s">
        <v>34</v>
      </c>
      <c r="G18" s="32" t="s">
        <v>28</v>
      </c>
      <c r="H18" s="33">
        <v>3</v>
      </c>
      <c r="I18" s="43"/>
      <c r="J18" s="34">
        <f t="shared" ref="J18:J21" si="0">ROUND(I18*H18,2)</f>
        <v>0</v>
      </c>
      <c r="K18" s="52"/>
      <c r="Y18" s="35" t="s">
        <v>26</v>
      </c>
      <c r="AA18" s="35" t="s">
        <v>25</v>
      </c>
      <c r="AB18" s="35" t="s">
        <v>14</v>
      </c>
      <c r="AF18" s="4" t="s">
        <v>24</v>
      </c>
      <c r="AL18" s="36" t="e">
        <f>IF(#REF!="základná",J18,0)</f>
        <v>#REF!</v>
      </c>
      <c r="AM18" s="36" t="e">
        <f>IF(#REF!="znížená",J18,0)</f>
        <v>#REF!</v>
      </c>
      <c r="AN18" s="36" t="e">
        <f>IF(#REF!="zákl. prenesená",J18,0)</f>
        <v>#REF!</v>
      </c>
      <c r="AO18" s="36" t="e">
        <f>IF(#REF!="zníž. prenesená",J18,0)</f>
        <v>#REF!</v>
      </c>
      <c r="AP18" s="36" t="e">
        <f>IF(#REF!="nulová",J18,0)</f>
        <v>#REF!</v>
      </c>
      <c r="AQ18" s="4" t="s">
        <v>14</v>
      </c>
      <c r="AR18" s="36">
        <f t="shared" ref="AR18:AR21" si="1">ROUND(I18*H18,2)</f>
        <v>0</v>
      </c>
      <c r="AS18" s="4" t="s">
        <v>26</v>
      </c>
      <c r="AT18" s="35" t="s">
        <v>35</v>
      </c>
    </row>
    <row r="19" spans="2:46" s="1" customFormat="1" ht="36" x14ac:dyDescent="0.2">
      <c r="B19" s="28"/>
      <c r="C19" s="37" t="s">
        <v>36</v>
      </c>
      <c r="D19" s="37" t="s">
        <v>29</v>
      </c>
      <c r="E19" s="38" t="s">
        <v>37</v>
      </c>
      <c r="F19" s="39" t="s">
        <v>38</v>
      </c>
      <c r="G19" s="40" t="s">
        <v>28</v>
      </c>
      <c r="H19" s="41">
        <v>1</v>
      </c>
      <c r="I19" s="44"/>
      <c r="J19" s="42">
        <f t="shared" si="0"/>
        <v>0</v>
      </c>
      <c r="K19" s="52"/>
      <c r="Y19" s="35" t="s">
        <v>27</v>
      </c>
      <c r="AA19" s="35" t="s">
        <v>29</v>
      </c>
      <c r="AB19" s="35" t="s">
        <v>14</v>
      </c>
      <c r="AF19" s="4" t="s">
        <v>24</v>
      </c>
      <c r="AL19" s="36" t="e">
        <f>IF(#REF!="základná",J19,0)</f>
        <v>#REF!</v>
      </c>
      <c r="AM19" s="36" t="e">
        <f>IF(#REF!="znížená",J19,0)</f>
        <v>#REF!</v>
      </c>
      <c r="AN19" s="36" t="e">
        <f>IF(#REF!="zákl. prenesená",J19,0)</f>
        <v>#REF!</v>
      </c>
      <c r="AO19" s="36" t="e">
        <f>IF(#REF!="zníž. prenesená",J19,0)</f>
        <v>#REF!</v>
      </c>
      <c r="AP19" s="36" t="e">
        <f>IF(#REF!="nulová",J19,0)</f>
        <v>#REF!</v>
      </c>
      <c r="AQ19" s="4" t="s">
        <v>14</v>
      </c>
      <c r="AR19" s="36">
        <f t="shared" si="1"/>
        <v>0</v>
      </c>
      <c r="AS19" s="4" t="s">
        <v>26</v>
      </c>
      <c r="AT19" s="35" t="s">
        <v>39</v>
      </c>
    </row>
    <row r="20" spans="2:46" s="1" customFormat="1" ht="48" x14ac:dyDescent="0.2">
      <c r="B20" s="28"/>
      <c r="C20" s="37" t="s">
        <v>40</v>
      </c>
      <c r="D20" s="37" t="s">
        <v>29</v>
      </c>
      <c r="E20" s="38" t="s">
        <v>41</v>
      </c>
      <c r="F20" s="39" t="s">
        <v>42</v>
      </c>
      <c r="G20" s="40" t="s">
        <v>28</v>
      </c>
      <c r="H20" s="41">
        <v>1</v>
      </c>
      <c r="I20" s="44"/>
      <c r="J20" s="42">
        <f t="shared" si="0"/>
        <v>0</v>
      </c>
      <c r="K20" s="52"/>
      <c r="Y20" s="35" t="s">
        <v>27</v>
      </c>
      <c r="AA20" s="35" t="s">
        <v>29</v>
      </c>
      <c r="AB20" s="35" t="s">
        <v>14</v>
      </c>
      <c r="AF20" s="4" t="s">
        <v>24</v>
      </c>
      <c r="AL20" s="36" t="e">
        <f>IF(#REF!="základná",J20,0)</f>
        <v>#REF!</v>
      </c>
      <c r="AM20" s="36" t="e">
        <f>IF(#REF!="znížená",J20,0)</f>
        <v>#REF!</v>
      </c>
      <c r="AN20" s="36" t="e">
        <f>IF(#REF!="zákl. prenesená",J20,0)</f>
        <v>#REF!</v>
      </c>
      <c r="AO20" s="36" t="e">
        <f>IF(#REF!="zníž. prenesená",J20,0)</f>
        <v>#REF!</v>
      </c>
      <c r="AP20" s="36" t="e">
        <f>IF(#REF!="nulová",J20,0)</f>
        <v>#REF!</v>
      </c>
      <c r="AQ20" s="4" t="s">
        <v>14</v>
      </c>
      <c r="AR20" s="36">
        <f t="shared" si="1"/>
        <v>0</v>
      </c>
      <c r="AS20" s="4" t="s">
        <v>26</v>
      </c>
      <c r="AT20" s="35" t="s">
        <v>43</v>
      </c>
    </row>
    <row r="21" spans="2:46" s="1" customFormat="1" ht="60" x14ac:dyDescent="0.2">
      <c r="B21" s="28"/>
      <c r="C21" s="37" t="s">
        <v>44</v>
      </c>
      <c r="D21" s="37" t="s">
        <v>29</v>
      </c>
      <c r="E21" s="38" t="s">
        <v>45</v>
      </c>
      <c r="F21" s="39" t="s">
        <v>46</v>
      </c>
      <c r="G21" s="40" t="s">
        <v>28</v>
      </c>
      <c r="H21" s="41">
        <v>1</v>
      </c>
      <c r="I21" s="44"/>
      <c r="J21" s="42">
        <f t="shared" si="0"/>
        <v>0</v>
      </c>
      <c r="K21" s="52"/>
      <c r="Y21" s="35" t="s">
        <v>27</v>
      </c>
      <c r="AA21" s="35" t="s">
        <v>29</v>
      </c>
      <c r="AB21" s="35" t="s">
        <v>14</v>
      </c>
      <c r="AF21" s="4" t="s">
        <v>24</v>
      </c>
      <c r="AL21" s="36" t="e">
        <f>IF(#REF!="základná",J21,0)</f>
        <v>#REF!</v>
      </c>
      <c r="AM21" s="36" t="e">
        <f>IF(#REF!="znížená",J21,0)</f>
        <v>#REF!</v>
      </c>
      <c r="AN21" s="36" t="e">
        <f>IF(#REF!="zákl. prenesená",J21,0)</f>
        <v>#REF!</v>
      </c>
      <c r="AO21" s="36" t="e">
        <f>IF(#REF!="zníž. prenesená",J21,0)</f>
        <v>#REF!</v>
      </c>
      <c r="AP21" s="36" t="e">
        <f>IF(#REF!="nulová",J21,0)</f>
        <v>#REF!</v>
      </c>
      <c r="AQ21" s="4" t="s">
        <v>14</v>
      </c>
      <c r="AR21" s="36">
        <f t="shared" si="1"/>
        <v>0</v>
      </c>
      <c r="AS21" s="4" t="s">
        <v>26</v>
      </c>
      <c r="AT21" s="35" t="s">
        <v>47</v>
      </c>
    </row>
    <row r="22" spans="2:46" s="1" customFormat="1" x14ac:dyDescent="0.2">
      <c r="B22" s="10"/>
      <c r="C22" s="11"/>
      <c r="D22" s="11"/>
      <c r="E22" s="11"/>
      <c r="F22" s="11"/>
      <c r="G22" s="11"/>
      <c r="H22" s="11"/>
      <c r="I22" s="48"/>
      <c r="J22" s="11"/>
      <c r="K22" s="55"/>
    </row>
  </sheetData>
  <autoFilter ref="C15:J21" xr:uid="{00000000-0009-0000-0000-000001000000}"/>
  <mergeCells count="2">
    <mergeCell ref="E6:H6"/>
    <mergeCell ref="E8:H8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01 - SO-1 Vlastná stavba</vt:lpstr>
      <vt:lpstr>'01 - SO-1 Vlastná stavba'!Názvy_tlače</vt:lpstr>
      <vt:lpstr>'01 - SO-1 Vlastná stavba'!Oblasť_tlače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SLAMA, Richard (CESTY)</dc:creator>
  <cp:lastModifiedBy>Prospect</cp:lastModifiedBy>
  <cp:lastPrinted>2020-02-04T15:12:55Z</cp:lastPrinted>
  <dcterms:created xsi:type="dcterms:W3CDTF">2020-01-29T13:27:59Z</dcterms:created>
  <dcterms:modified xsi:type="dcterms:W3CDTF">2020-08-03T11:19:37Z</dcterms:modified>
</cp:coreProperties>
</file>