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 /><Relationship Id="rId2" Type="http://schemas.openxmlformats.org/package/2006/relationships/metadata/core-properties" Target="docProps/core.xml" /><Relationship Id="rId1" Type="http://schemas.openxmlformats.org/officeDocument/2006/relationships/officeDocument" Target="xl/workbook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624"/>
  <workbookPr defaultThemeVersion="166925"/>
  <mc:AlternateContent xmlns:mc="http://schemas.openxmlformats.org/markup-compatibility/2006">
    <mc:Choice Requires="x15">
      <x15ac:absPath xmlns:x15ac="http://schemas.microsoft.com/office/spreadsheetml/2010/11/ac" url="E:\00 NTj\0_2022\02 n z\"/>
    </mc:Choice>
  </mc:AlternateContent>
  <xr:revisionPtr revIDLastSave="0" documentId="13_ncr:1000001_{25B27709-2BC5-264E-8239-ACC1FC9B7E6B}" xr6:coauthVersionLast="45" xr6:coauthVersionMax="47" xr10:uidLastSave="{00000000-0000-0000-0000-000000000000}"/>
  <bookViews>
    <workbookView xWindow="1800" yWindow="20" windowWidth="9100" windowHeight="9920" xr2:uid="{00000000-000D-0000-FFFF-FFFF00000000}"/>
  </bookViews>
  <sheets>
    <sheet name="Rozpočet" sheetId="1" r:id="rId1"/>
  </sheets>
  <definedNames>
    <definedName name="_xlnm.Print_Titles" localSheetId="0">Rozpočet!$1:$8</definedName>
  </definedNames>
  <calcPr calcId="191028" iterateCount="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51" i="1" l="1"/>
  <c r="G88" i="1"/>
  <c r="G87" i="1"/>
  <c r="G86" i="1"/>
  <c r="E85" i="1"/>
  <c r="E84" i="1"/>
  <c r="E83" i="1"/>
  <c r="G83" i="1"/>
  <c r="G84" i="1"/>
  <c r="G85" i="1"/>
  <c r="G55" i="1"/>
  <c r="G54" i="1"/>
  <c r="G18" i="1"/>
  <c r="G17" i="1"/>
  <c r="G16" i="1"/>
  <c r="G14" i="1"/>
  <c r="G11" i="1"/>
  <c r="G10" i="1"/>
  <c r="G9" i="1"/>
  <c r="G89" i="1"/>
  <c r="G6" i="1"/>
</calcChain>
</file>

<file path=xl/sharedStrings.xml><?xml version="1.0" encoding="utf-8"?>
<sst xmlns="http://schemas.openxmlformats.org/spreadsheetml/2006/main" count="133" uniqueCount="109">
  <si>
    <t>Stavba:   ANZ komplet</t>
  </si>
  <si>
    <t xml:space="preserve">Objednávateľ:   </t>
  </si>
  <si>
    <t xml:space="preserve">Zhotoviteľ:   </t>
  </si>
  <si>
    <t xml:space="preserve">Spracoval:   </t>
  </si>
  <si>
    <t xml:space="preserve">Miesto:  </t>
  </si>
  <si>
    <t>Dátum:   31. 8. 2022</t>
  </si>
  <si>
    <t>Č.</t>
  </si>
  <si>
    <t>Kód položky</t>
  </si>
  <si>
    <t>Popis</t>
  </si>
  <si>
    <t>MJ</t>
  </si>
  <si>
    <t>Množstvo celkom</t>
  </si>
  <si>
    <t>Cena jednotková</t>
  </si>
  <si>
    <t>Cena celkom</t>
  </si>
  <si>
    <t>1</t>
  </si>
  <si>
    <t>2</t>
  </si>
  <si>
    <t>3</t>
  </si>
  <si>
    <t>4</t>
  </si>
  <si>
    <t>5</t>
  </si>
  <si>
    <t>6</t>
  </si>
  <si>
    <t>7</t>
  </si>
  <si>
    <t>03</t>
  </si>
  <si>
    <t xml:space="preserve">Lešenárske práce   </t>
  </si>
  <si>
    <t>0301</t>
  </si>
  <si>
    <t xml:space="preserve">Lešenie radové   </t>
  </si>
  <si>
    <t>03010101010010</t>
  </si>
  <si>
    <t xml:space="preserve">Montáž lešenia ľahkého pracovného radového s podlahami šírky od 0, 80 do 1,00 m a výšky do 10 m   </t>
  </si>
  <si>
    <t>m2</t>
  </si>
  <si>
    <t xml:space="preserve">15*9   </t>
  </si>
  <si>
    <t>lešenie</t>
  </si>
  <si>
    <t xml:space="preserve">Súčet   </t>
  </si>
  <si>
    <t>03010101015010</t>
  </si>
  <si>
    <t xml:space="preserve">Demontáž lešenia ľahkého pracovného radového a s podlahami, šírky 0,80-1,00 m a výšky do 10m   </t>
  </si>
  <si>
    <t xml:space="preserve">lešenie   </t>
  </si>
  <si>
    <t>HSV</t>
  </si>
  <si>
    <t xml:space="preserve">Práce a dodávky HSV   </t>
  </si>
  <si>
    <t xml:space="preserve">Úpravy povrchov, podlahy, osadenie   </t>
  </si>
  <si>
    <t>612465172hr</t>
  </si>
  <si>
    <t xml:space="preserve">Vnútorná omietka stien BAUMIT tepelnoizolačná, strojné nanášanie, Termo omietka Extra (ThermoExtra), hr. 15 mm   </t>
  </si>
  <si>
    <t xml:space="preserve">"3NP:"   </t>
  </si>
  <si>
    <t xml:space="preserve">"3,108" (3,5+2,8)*2*3,5-0,8*1,95   </t>
  </si>
  <si>
    <t xml:space="preserve">"3,109" (4+6,8)*2*3,5-0,8*1,95   </t>
  </si>
  <si>
    <t xml:space="preserve">"3,110" (4+6,8)*2*3,5-0,8*1,95   </t>
  </si>
  <si>
    <t xml:space="preserve">"3,111" (3,75+4,6)*2*3,5-0,8*1,95   </t>
  </si>
  <si>
    <t xml:space="preserve">"3,112" (3,4+3,753)*2*3,5+(1,5+1,2)*2*3,5-0,9*1,95   </t>
  </si>
  <si>
    <t xml:space="preserve">"3,113" (1,2+6,73)*2*3,5-0,9*1,95   </t>
  </si>
  <si>
    <t xml:space="preserve">"3,103" (12,25+1,2)*2*3,5+(1,2+3,85)*2*3,5-0,9*1,95-1,35*2,05   </t>
  </si>
  <si>
    <t xml:space="preserve">"okná " -1*(1,6*0,965*4)   </t>
  </si>
  <si>
    <t xml:space="preserve">"minus" -1*(4,6+3,4)   </t>
  </si>
  <si>
    <t xml:space="preserve">"3,115"  (8,5+4,4)*4,5-1,1*2,07   </t>
  </si>
  <si>
    <t xml:space="preserve">"3,116" (4,35+6,7)*4,5-1,15*2,15   </t>
  </si>
  <si>
    <t xml:space="preserve">Medzisúčet III.NP   </t>
  </si>
  <si>
    <t xml:space="preserve">"2NP:"   </t>
  </si>
  <si>
    <t xml:space="preserve">"2,102" (20,8+28,8)*4,5   </t>
  </si>
  <si>
    <t xml:space="preserve">"2,105 /6 /7 /10" (2*(12,2+2,7)+(10+3,6+2,1+1,43+3,9+1,5))*4,5   </t>
  </si>
  <si>
    <t xml:space="preserve">"2,108" (2,1*2+20,8+3,369+5,523)*4,5   </t>
  </si>
  <si>
    <t xml:space="preserve">"2,108 CH" (2,1*2+25*2)*4,5   </t>
  </si>
  <si>
    <t xml:space="preserve">"okná dv" -1*(2*2,25*6+1,65*2,03+1,1*2,1)   </t>
  </si>
  <si>
    <t xml:space="preserve">Medzisúčet II.NP   </t>
  </si>
  <si>
    <t xml:space="preserve">"1,01:"   </t>
  </si>
  <si>
    <t xml:space="preserve">"1,103" (3+4,6)*4,5-1,1*2,25   </t>
  </si>
  <si>
    <t xml:space="preserve">"1,104" (4,17+3,55+13,45+1,9+3,95+1,95+3,45+2,1)*4,5-(2*2,5+1,1*2,1+1*1,25+0,9*2,25+2*2,25+1,1*2,25+2,2*2,5)   </t>
  </si>
  <si>
    <t xml:space="preserve">"1,117" (9,55*2+13,451)*4,5-2*2,25   </t>
  </si>
  <si>
    <t xml:space="preserve">"1,05" (4,765+2,35+8,25+12+4,175+7,12)*4,5-2*2,25   </t>
  </si>
  <si>
    <t xml:space="preserve">"1.110" (9,5+4,17+7,12+2,2+3,9+4,5+12+2,2)*4,5-(2*2,5+2*2,25+0,9*2,25+0,9*2,25)   </t>
  </si>
  <si>
    <t xml:space="preserve">"1,109" (17,5*2+2*2)*4,5-(1,6*2,3+2*2,2+2*2,5)   </t>
  </si>
  <si>
    <t xml:space="preserve">"1,113" (2,6*4*4,5)-0,9*2,25   </t>
  </si>
  <si>
    <t xml:space="preserve">"1,112" (3,95+2,6+4,2)*4,5   </t>
  </si>
  <si>
    <t xml:space="preserve">"1,112" (3,95+4,25+2,6)*3,5   </t>
  </si>
  <si>
    <t xml:space="preserve">Medzisúčet   </t>
  </si>
  <si>
    <t>585650003100</t>
  </si>
  <si>
    <t xml:space="preserve">Omietka sadrová gletovaná BAUMIT RatioGlatt, strojová pre vnútorné použitie, 30 kg   </t>
  </si>
  <si>
    <t>kg</t>
  </si>
  <si>
    <t xml:space="preserve">Spotreba: 11 kg/m2/cm. Jednovrstvová strojová omietka s gletovaným povrchom pre všetky vnútorné priestory, vrátane bytových kuchýň a kúpeľní a priestorov s podobným využitím a miernym vlhkostným zaťažením. Vhodná aj pre stenové vykurovanie (teplota vykurovacieho média max. +40°C)   </t>
  </si>
  <si>
    <t>612465219</t>
  </si>
  <si>
    <t xml:space="preserve">Vnútorná omietka stien štuková BAUMIT, ručné miešanie a nanášanie, KlimaPerla, hr. 3 mm   </t>
  </si>
  <si>
    <t>612481011.S</t>
  </si>
  <si>
    <t xml:space="preserve">Priebežná omietková lišta (omietnik) z pozinkovaného plechu pre hrúbku omietky 6 mm   </t>
  </si>
  <si>
    <t>m</t>
  </si>
  <si>
    <t>612481031.S</t>
  </si>
  <si>
    <t xml:space="preserve">Rohový profil z pozinkovaného plechu pre hrúbku omietky 8 až 12 mm   </t>
  </si>
  <si>
    <t xml:space="preserve">"3,108" 0,8+2*1,95   </t>
  </si>
  <si>
    <t xml:space="preserve">"3,109" 0,8+2*1,95   </t>
  </si>
  <si>
    <t xml:space="preserve">"3,110" 0,8+2*1,95   </t>
  </si>
  <si>
    <t xml:space="preserve">"3,111" 0,8+2*1,95   </t>
  </si>
  <si>
    <t xml:space="preserve">"3,112" 0,9+2*1,95   </t>
  </si>
  <si>
    <t xml:space="preserve">"3,113" 0,9+2*1,95   </t>
  </si>
  <si>
    <t xml:space="preserve">"3,103" 0,9+2*1,95+1,135+2*2,07   </t>
  </si>
  <si>
    <t xml:space="preserve">"okná " (1,6+0,965)*4*4   </t>
  </si>
  <si>
    <t xml:space="preserve">"3,115"  1,1+2*2,07   </t>
  </si>
  <si>
    <t xml:space="preserve">"3,116" 1,15+2*2,15   </t>
  </si>
  <si>
    <t xml:space="preserve">"okná dv" (2+2*2,25)*6+(1,65+2*2,03)+(1,1+2*2,1)   </t>
  </si>
  <si>
    <t xml:space="preserve">"1,103" 1,1+2*2,25   </t>
  </si>
  <si>
    <t xml:space="preserve">"1,104" (2*2,5+1,1*2,1+1*1,25+0,9*2,25+2*2,25+1,1*2,25+2,2*2,5)   </t>
  </si>
  <si>
    <t>612481119.ST</t>
  </si>
  <si>
    <t xml:space="preserve">Potiahnutie vnútorných stien sklotextílnou mriežkou s celoplošným prilepením Tank in   </t>
  </si>
  <si>
    <t>612481121.S</t>
  </si>
  <si>
    <t xml:space="preserve">Potiahnutie vnútorných stien sklotextílnou mriežkou s vložením bez lepidla   </t>
  </si>
  <si>
    <t>621462118</t>
  </si>
  <si>
    <t xml:space="preserve">Príprava vonkajšieho podkladu podhľadov BAUMIT, Uzatvárací základ (Baumit SperrGrund)   </t>
  </si>
  <si>
    <t>99</t>
  </si>
  <si>
    <t xml:space="preserve">Presun hmôt HSV   </t>
  </si>
  <si>
    <t>998011001.Shr</t>
  </si>
  <si>
    <t xml:space="preserve">Presun hmôt pre budovy (801, 803, 812), zvislá konštr. z tehál, tvárnic, z kovu výšky do 12 m   </t>
  </si>
  <si>
    <t>t</t>
  </si>
  <si>
    <t>998011015.Shr</t>
  </si>
  <si>
    <t xml:space="preserve">Príplatok za zväčšený presun (801,803,812) zvislá konštr. z tehál, tvárnic, z kovu nad vymedzenú najväčšiu dopravnú vzdialenosť do 1000 m   </t>
  </si>
  <si>
    <t xml:space="preserve">Celkom   </t>
  </si>
  <si>
    <t xml:space="preserve">Objekt:  </t>
  </si>
  <si>
    <t>ROZPOČET S VÝKAZOM  VÝMER Omietky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</si>
</sst>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0;\-#,##0.000"/>
  </numFmts>
  <fonts count="14" x14ac:knownFonts="1">
    <font>
      <sz val="8"/>
      <name val="MS Sans Serif"/>
      <charset val="1"/>
    </font>
    <font>
      <b/>
      <sz val="14"/>
      <name val="Arial CE"/>
      <charset val="238"/>
    </font>
    <font>
      <b/>
      <sz val="8"/>
      <name val="Arial CE"/>
      <charset val="238"/>
    </font>
    <font>
      <sz val="8"/>
      <name val="Arial CE"/>
      <charset val="238"/>
    </font>
    <font>
      <sz val="8"/>
      <name val="Arial CYR"/>
      <charset val="238"/>
    </font>
    <font>
      <b/>
      <sz val="11"/>
      <color indexed="18"/>
      <name val="Arial CE"/>
      <charset val="238"/>
    </font>
    <font>
      <b/>
      <sz val="10"/>
      <color indexed="18"/>
      <name val="Arial CE"/>
      <charset val="238"/>
    </font>
    <font>
      <sz val="8"/>
      <color indexed="63"/>
      <name val="Arial CE"/>
      <charset val="238"/>
    </font>
    <font>
      <sz val="8"/>
      <color indexed="61"/>
      <name val="Arial CE"/>
      <charset val="238"/>
    </font>
    <font>
      <sz val="8"/>
      <color indexed="20"/>
      <name val="Arial CE"/>
      <charset val="238"/>
    </font>
    <font>
      <sz val="8"/>
      <color indexed="18"/>
      <name val="Arial CE"/>
      <charset val="238"/>
    </font>
    <font>
      <i/>
      <sz val="8"/>
      <color indexed="12"/>
      <name val="Arial CE"/>
      <charset val="238"/>
    </font>
    <font>
      <i/>
      <sz val="7"/>
      <name val="Arial CE"/>
      <charset val="238"/>
    </font>
    <font>
      <b/>
      <sz val="11"/>
      <name val="Arial CE"/>
      <charset val="238"/>
    </font>
  </fonts>
  <fills count="3">
    <fill>
      <patternFill patternType="none"/>
    </fill>
    <fill>
      <patternFill patternType="gray125"/>
    </fill>
    <fill>
      <patternFill patternType="solid">
        <fgColor indexed="9"/>
      </patternFill>
    </fill>
  </fills>
  <borders count="2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1">
    <xf numFmtId="0" fontId="0" fillId="0" borderId="0" applyAlignment="0">
      <alignment vertical="top"/>
      <protection locked="0"/>
    </xf>
  </cellStyleXfs>
  <cellXfs count="56">
    <xf numFmtId="0" fontId="0" fillId="0" borderId="0" xfId="0">
      <alignment vertical="top"/>
      <protection locked="0"/>
    </xf>
    <xf numFmtId="0" fontId="0" fillId="0" borderId="0" xfId="0" applyFont="1" applyAlignment="1">
      <alignment horizontal="left" vertical="top"/>
      <protection locked="0"/>
    </xf>
    <xf numFmtId="37" fontId="0" fillId="0" borderId="0" xfId="0" applyNumberFormat="1" applyAlignment="1">
      <alignment horizontal="right" vertical="top"/>
      <protection locked="0"/>
    </xf>
    <xf numFmtId="0" fontId="0" fillId="0" borderId="0" xfId="0" applyAlignment="1">
      <alignment horizontal="left" vertical="top" wrapText="1"/>
      <protection locked="0"/>
    </xf>
    <xf numFmtId="164" fontId="0" fillId="0" borderId="0" xfId="0" applyNumberFormat="1" applyAlignment="1">
      <alignment horizontal="right" vertical="top"/>
      <protection locked="0"/>
    </xf>
    <xf numFmtId="39" fontId="0" fillId="0" borderId="0" xfId="0" applyNumberFormat="1" applyAlignment="1">
      <alignment horizontal="right" vertical="top"/>
      <protection locked="0"/>
    </xf>
    <xf numFmtId="0" fontId="0" fillId="0" borderId="0" xfId="0" applyAlignment="1">
      <alignment horizontal="left" vertical="top"/>
      <protection locked="0"/>
    </xf>
    <xf numFmtId="0" fontId="2" fillId="0" borderId="0" xfId="0" applyFont="1" applyAlignment="1" applyProtection="1">
      <alignment horizontal="left"/>
    </xf>
    <xf numFmtId="0" fontId="3" fillId="0" borderId="0" xfId="0" applyFont="1" applyAlignment="1" applyProtection="1">
      <alignment horizontal="left"/>
    </xf>
    <xf numFmtId="0" fontId="3" fillId="0" borderId="0" xfId="0" applyFont="1" applyAlignment="1" applyProtection="1">
      <alignment horizontal="left" vertical="top" wrapText="1"/>
    </xf>
    <xf numFmtId="0" fontId="4" fillId="2" borderId="1" xfId="0" applyFont="1" applyFill="1" applyBorder="1" applyAlignment="1" applyProtection="1">
      <alignment horizontal="center" vertical="center" wrapText="1"/>
    </xf>
    <xf numFmtId="37" fontId="5" fillId="0" borderId="0" xfId="0" applyNumberFormat="1" applyFont="1" applyAlignment="1">
      <alignment horizontal="right"/>
      <protection locked="0"/>
    </xf>
    <xf numFmtId="0" fontId="5" fillId="0" borderId="0" xfId="0" applyFont="1" applyAlignment="1">
      <alignment horizontal="left" wrapText="1"/>
      <protection locked="0"/>
    </xf>
    <xf numFmtId="164" fontId="5" fillId="0" borderId="0" xfId="0" applyNumberFormat="1" applyFont="1" applyAlignment="1">
      <alignment horizontal="right"/>
      <protection locked="0"/>
    </xf>
    <xf numFmtId="39" fontId="5" fillId="0" borderId="0" xfId="0" applyNumberFormat="1" applyFont="1" applyAlignment="1">
      <alignment horizontal="right"/>
      <protection locked="0"/>
    </xf>
    <xf numFmtId="37" fontId="6" fillId="0" borderId="0" xfId="0" applyNumberFormat="1" applyFont="1" applyAlignment="1">
      <alignment horizontal="right"/>
      <protection locked="0"/>
    </xf>
    <xf numFmtId="0" fontId="6" fillId="0" borderId="0" xfId="0" applyFont="1" applyAlignment="1">
      <alignment horizontal="left" wrapText="1"/>
      <protection locked="0"/>
    </xf>
    <xf numFmtId="164" fontId="6" fillId="0" borderId="0" xfId="0" applyNumberFormat="1" applyFont="1" applyAlignment="1">
      <alignment horizontal="right"/>
      <protection locked="0"/>
    </xf>
    <xf numFmtId="39" fontId="6" fillId="0" borderId="0" xfId="0" applyNumberFormat="1" applyFont="1" applyAlignment="1">
      <alignment horizontal="right"/>
      <protection locked="0"/>
    </xf>
    <xf numFmtId="37" fontId="3" fillId="0" borderId="1" xfId="0" applyNumberFormat="1" applyFont="1" applyBorder="1" applyAlignment="1">
      <alignment horizontal="right"/>
      <protection locked="0"/>
    </xf>
    <xf numFmtId="0" fontId="3" fillId="0" borderId="1" xfId="0" applyFont="1" applyBorder="1" applyAlignment="1">
      <alignment horizontal="left" wrapText="1"/>
      <protection locked="0"/>
    </xf>
    <xf numFmtId="164" fontId="3" fillId="0" borderId="1" xfId="0" applyNumberFormat="1" applyFont="1" applyBorder="1" applyAlignment="1">
      <alignment horizontal="right"/>
      <protection locked="0"/>
    </xf>
    <xf numFmtId="39" fontId="3" fillId="0" borderId="1" xfId="0" applyNumberFormat="1" applyFont="1" applyBorder="1" applyAlignment="1">
      <alignment horizontal="right"/>
      <protection locked="0"/>
    </xf>
    <xf numFmtId="37" fontId="7" fillId="0" borderId="0" xfId="0" applyNumberFormat="1" applyFont="1" applyAlignment="1">
      <alignment horizontal="right"/>
      <protection locked="0"/>
    </xf>
    <xf numFmtId="0" fontId="7" fillId="0" borderId="0" xfId="0" applyFont="1" applyAlignment="1">
      <alignment horizontal="left" wrapText="1"/>
      <protection locked="0"/>
    </xf>
    <xf numFmtId="164" fontId="7" fillId="0" borderId="0" xfId="0" applyNumberFormat="1" applyFont="1" applyAlignment="1">
      <alignment horizontal="right"/>
      <protection locked="0"/>
    </xf>
    <xf numFmtId="39" fontId="7" fillId="0" borderId="0" xfId="0" applyNumberFormat="1" applyFont="1" applyAlignment="1">
      <alignment horizontal="right"/>
      <protection locked="0"/>
    </xf>
    <xf numFmtId="37" fontId="8" fillId="0" borderId="0" xfId="0" applyNumberFormat="1" applyFont="1" applyAlignment="1">
      <alignment horizontal="right"/>
      <protection locked="0"/>
    </xf>
    <xf numFmtId="0" fontId="8" fillId="0" borderId="0" xfId="0" applyFont="1" applyAlignment="1">
      <alignment horizontal="left" wrapText="1"/>
      <protection locked="0"/>
    </xf>
    <xf numFmtId="164" fontId="8" fillId="0" borderId="0" xfId="0" applyNumberFormat="1" applyFont="1" applyAlignment="1">
      <alignment horizontal="right"/>
      <protection locked="0"/>
    </xf>
    <xf numFmtId="39" fontId="8" fillId="0" borderId="0" xfId="0" applyNumberFormat="1" applyFont="1" applyAlignment="1">
      <alignment horizontal="right"/>
      <protection locked="0"/>
    </xf>
    <xf numFmtId="37" fontId="9" fillId="0" borderId="0" xfId="0" applyNumberFormat="1" applyFont="1" applyAlignment="1">
      <alignment horizontal="right"/>
      <protection locked="0"/>
    </xf>
    <xf numFmtId="0" fontId="9" fillId="0" borderId="0" xfId="0" applyFont="1" applyAlignment="1">
      <alignment horizontal="left" wrapText="1"/>
      <protection locked="0"/>
    </xf>
    <xf numFmtId="164" fontId="9" fillId="0" borderId="0" xfId="0" applyNumberFormat="1" applyFont="1" applyAlignment="1">
      <alignment horizontal="right"/>
      <protection locked="0"/>
    </xf>
    <xf numFmtId="39" fontId="9" fillId="0" borderId="0" xfId="0" applyNumberFormat="1" applyFont="1" applyAlignment="1">
      <alignment horizontal="right"/>
      <protection locked="0"/>
    </xf>
    <xf numFmtId="37" fontId="10" fillId="0" borderId="0" xfId="0" applyNumberFormat="1" applyFont="1" applyAlignment="1">
      <alignment horizontal="right"/>
      <protection locked="0"/>
    </xf>
    <xf numFmtId="0" fontId="10" fillId="0" borderId="0" xfId="0" applyFont="1" applyAlignment="1">
      <alignment horizontal="left" wrapText="1"/>
      <protection locked="0"/>
    </xf>
    <xf numFmtId="164" fontId="10" fillId="0" borderId="0" xfId="0" applyNumberFormat="1" applyFont="1" applyAlignment="1">
      <alignment horizontal="right"/>
      <protection locked="0"/>
    </xf>
    <xf numFmtId="39" fontId="10" fillId="0" borderId="0" xfId="0" applyNumberFormat="1" applyFont="1" applyAlignment="1">
      <alignment horizontal="right"/>
      <protection locked="0"/>
    </xf>
    <xf numFmtId="37" fontId="11" fillId="0" borderId="1" xfId="0" applyNumberFormat="1" applyFont="1" applyBorder="1" applyAlignment="1">
      <alignment horizontal="right"/>
      <protection locked="0"/>
    </xf>
    <xf numFmtId="0" fontId="11" fillId="0" borderId="1" xfId="0" applyFont="1" applyBorder="1" applyAlignment="1">
      <alignment horizontal="left" wrapText="1"/>
      <protection locked="0"/>
    </xf>
    <xf numFmtId="164" fontId="11" fillId="0" borderId="1" xfId="0" applyNumberFormat="1" applyFont="1" applyBorder="1" applyAlignment="1">
      <alignment horizontal="right"/>
      <protection locked="0"/>
    </xf>
    <xf numFmtId="39" fontId="11" fillId="0" borderId="1" xfId="0" applyNumberFormat="1" applyFont="1" applyBorder="1" applyAlignment="1">
      <alignment horizontal="right"/>
      <protection locked="0"/>
    </xf>
    <xf numFmtId="37" fontId="12" fillId="0" borderId="0" xfId="0" applyNumberFormat="1" applyFont="1" applyAlignment="1">
      <alignment horizontal="right" vertical="center"/>
      <protection locked="0"/>
    </xf>
    <xf numFmtId="0" fontId="12" fillId="0" borderId="0" xfId="0" applyFont="1" applyAlignment="1">
      <alignment horizontal="left" vertical="center" wrapText="1"/>
      <protection locked="0"/>
    </xf>
    <xf numFmtId="164" fontId="12" fillId="0" borderId="0" xfId="0" applyNumberFormat="1" applyFont="1" applyAlignment="1">
      <alignment horizontal="right" vertical="center"/>
      <protection locked="0"/>
    </xf>
    <xf numFmtId="39" fontId="12" fillId="0" borderId="0" xfId="0" applyNumberFormat="1" applyFont="1" applyAlignment="1">
      <alignment horizontal="right" vertical="center"/>
      <protection locked="0"/>
    </xf>
    <xf numFmtId="37" fontId="13" fillId="0" borderId="0" xfId="0" applyNumberFormat="1" applyFont="1" applyAlignment="1">
      <alignment horizontal="right"/>
      <protection locked="0"/>
    </xf>
    <xf numFmtId="0" fontId="13" fillId="0" borderId="0" xfId="0" applyFont="1" applyAlignment="1">
      <alignment horizontal="left" wrapText="1"/>
      <protection locked="0"/>
    </xf>
    <xf numFmtId="164" fontId="13" fillId="0" borderId="0" xfId="0" applyNumberFormat="1" applyFont="1" applyAlignment="1">
      <alignment horizontal="right"/>
      <protection locked="0"/>
    </xf>
    <xf numFmtId="39" fontId="13" fillId="0" borderId="0" xfId="0" applyNumberFormat="1" applyFont="1" applyAlignment="1">
      <alignment horizontal="right"/>
      <protection locked="0"/>
    </xf>
    <xf numFmtId="0" fontId="3" fillId="0" borderId="0" xfId="0" applyFont="1" applyAlignment="1" applyProtection="1"/>
    <xf numFmtId="39" fontId="3" fillId="0" borderId="0" xfId="0" applyNumberFormat="1" applyFont="1" applyAlignment="1" applyProtection="1">
      <alignment vertical="center"/>
    </xf>
    <xf numFmtId="0" fontId="1" fillId="0" borderId="0" xfId="0" applyFont="1" applyAlignment="1" applyProtection="1">
      <alignment horizontal="center" vertical="center"/>
    </xf>
    <xf numFmtId="0" fontId="3" fillId="0" borderId="0" xfId="0" applyFont="1" applyAlignment="1" applyProtection="1">
      <alignment horizontal="left"/>
    </xf>
    <xf numFmtId="0" fontId="3" fillId="0" borderId="0" xfId="0" applyFont="1" applyAlignment="1" applyProtection="1">
      <alignment horizontal="center" vertical="center"/>
    </xf>
  </cellXfs>
  <cellStyles count="1"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 /><Relationship Id="rId2" Type="http://schemas.openxmlformats.org/officeDocument/2006/relationships/theme" Target="theme/theme1.xml" /><Relationship Id="rId1" Type="http://schemas.openxmlformats.org/officeDocument/2006/relationships/worksheet" Target="worksheets/sheet1.xml" /><Relationship Id="rId5" Type="http://schemas.openxmlformats.org/officeDocument/2006/relationships/calcChain" Target="calcChain.xml" /><Relationship Id="rId4" Type="http://schemas.openxmlformats.org/officeDocument/2006/relationships/sharedStrings" Target="sharedStrings.xml" 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89"/>
  <sheetViews>
    <sheetView showGridLines="0" tabSelected="1" workbookViewId="0">
      <pane ySplit="8" topLeftCell="A84" activePane="bottomLeft" state="frozenSplit"/>
      <selection pane="bottomLeft" activeCell="A2" sqref="A2"/>
    </sheetView>
  </sheetViews>
  <sheetFormatPr defaultColWidth="10.44921875" defaultRowHeight="12" customHeight="1" x14ac:dyDescent="0.1"/>
  <cols>
    <col min="1" max="1" width="7.4140625" style="2" customWidth="1"/>
    <col min="2" max="2" width="14.15625" style="3" customWidth="1"/>
    <col min="3" max="3" width="49.05078125" style="3" customWidth="1"/>
    <col min="4" max="4" width="4.71875" style="3" customWidth="1"/>
    <col min="5" max="5" width="10.78515625" style="4" customWidth="1"/>
    <col min="6" max="6" width="10.78515625" style="5" customWidth="1"/>
    <col min="7" max="7" width="14.49609375" style="5" customWidth="1"/>
    <col min="8" max="16384" width="10.44921875" style="1"/>
  </cols>
  <sheetData>
    <row r="1" spans="1:7" s="6" customFormat="1" ht="17.100000000000001" customHeight="1" x14ac:dyDescent="0.1">
      <c r="A1" s="53" t="s">
        <v>108</v>
      </c>
      <c r="B1" s="53"/>
      <c r="C1" s="53"/>
      <c r="D1" s="53"/>
      <c r="E1" s="53"/>
      <c r="F1" s="53"/>
      <c r="G1" s="53"/>
    </row>
    <row r="2" spans="1:7" s="6" customFormat="1" ht="12.75" customHeight="1" x14ac:dyDescent="0.1">
      <c r="A2" s="7" t="s">
        <v>0</v>
      </c>
      <c r="B2" s="8"/>
      <c r="C2" s="8"/>
      <c r="D2" s="8"/>
      <c r="E2" s="8"/>
      <c r="F2" s="8"/>
      <c r="G2" s="8"/>
    </row>
    <row r="3" spans="1:7" s="6" customFormat="1" ht="12.75" customHeight="1" x14ac:dyDescent="0.1">
      <c r="A3" s="7" t="s">
        <v>107</v>
      </c>
      <c r="B3" s="8"/>
      <c r="C3" s="8"/>
      <c r="D3" s="8"/>
      <c r="E3" s="8"/>
      <c r="F3" s="8"/>
      <c r="G3" s="8"/>
    </row>
    <row r="4" spans="1:7" s="6" customFormat="1" ht="12.75" customHeight="1" x14ac:dyDescent="0.1">
      <c r="A4" s="8" t="s">
        <v>1</v>
      </c>
      <c r="B4" s="8"/>
      <c r="C4" s="8"/>
      <c r="D4" s="8"/>
      <c r="E4" s="8"/>
      <c r="F4" s="8"/>
      <c r="G4" s="8"/>
    </row>
    <row r="5" spans="1:7" s="6" customFormat="1" ht="13.5" customHeight="1" x14ac:dyDescent="0.1">
      <c r="A5" s="8" t="s">
        <v>2</v>
      </c>
      <c r="B5" s="8"/>
      <c r="C5" s="8"/>
      <c r="D5" s="8"/>
      <c r="E5" s="54" t="s">
        <v>3</v>
      </c>
      <c r="F5" s="55"/>
      <c r="G5" s="55"/>
    </row>
    <row r="6" spans="1:7" s="6" customFormat="1" ht="13.5" customHeight="1" x14ac:dyDescent="0.1">
      <c r="A6" s="8" t="s">
        <v>4</v>
      </c>
      <c r="B6" s="9"/>
      <c r="C6" s="9"/>
      <c r="D6" s="9"/>
      <c r="E6" s="51" t="s">
        <v>5</v>
      </c>
      <c r="F6" s="52"/>
      <c r="G6" s="52">
        <f>G89</f>
        <v>0</v>
      </c>
    </row>
    <row r="7" spans="1:7" s="6" customFormat="1" ht="24" customHeight="1" x14ac:dyDescent="0.1">
      <c r="A7" s="10" t="s">
        <v>6</v>
      </c>
      <c r="B7" s="10" t="s">
        <v>7</v>
      </c>
      <c r="C7" s="10" t="s">
        <v>8</v>
      </c>
      <c r="D7" s="10" t="s">
        <v>9</v>
      </c>
      <c r="E7" s="10" t="s">
        <v>10</v>
      </c>
      <c r="F7" s="10" t="s">
        <v>11</v>
      </c>
      <c r="G7" s="10" t="s">
        <v>12</v>
      </c>
    </row>
    <row r="8" spans="1:7" s="6" customFormat="1" ht="12.75" hidden="1" customHeight="1" x14ac:dyDescent="0.1">
      <c r="A8" s="10" t="s">
        <v>13</v>
      </c>
      <c r="B8" s="10" t="s">
        <v>14</v>
      </c>
      <c r="C8" s="10" t="s">
        <v>15</v>
      </c>
      <c r="D8" s="10" t="s">
        <v>16</v>
      </c>
      <c r="E8" s="10" t="s">
        <v>17</v>
      </c>
      <c r="F8" s="10" t="s">
        <v>18</v>
      </c>
      <c r="G8" s="10" t="s">
        <v>19</v>
      </c>
    </row>
    <row r="9" spans="1:7" s="6" customFormat="1" ht="12.6" customHeight="1" x14ac:dyDescent="0.15">
      <c r="A9" s="11"/>
      <c r="B9" s="12" t="s">
        <v>20</v>
      </c>
      <c r="C9" s="12" t="s">
        <v>21</v>
      </c>
      <c r="D9" s="12"/>
      <c r="E9" s="13"/>
      <c r="F9" s="14"/>
      <c r="G9" s="14">
        <f>G10</f>
        <v>0</v>
      </c>
    </row>
    <row r="10" spans="1:7" s="6" customFormat="1" ht="13.5" customHeight="1" x14ac:dyDescent="0.15">
      <c r="A10" s="15"/>
      <c r="B10" s="16" t="s">
        <v>22</v>
      </c>
      <c r="C10" s="16" t="s">
        <v>23</v>
      </c>
      <c r="D10" s="16"/>
      <c r="E10" s="17"/>
      <c r="F10" s="18"/>
      <c r="G10" s="18">
        <f>SUM(G11:G14)</f>
        <v>0</v>
      </c>
    </row>
    <row r="11" spans="1:7" s="6" customFormat="1" ht="24" customHeight="1" x14ac:dyDescent="0.1">
      <c r="A11" s="19">
        <v>5</v>
      </c>
      <c r="B11" s="20" t="s">
        <v>24</v>
      </c>
      <c r="C11" s="20" t="s">
        <v>25</v>
      </c>
      <c r="D11" s="20" t="s">
        <v>26</v>
      </c>
      <c r="E11" s="21">
        <v>135</v>
      </c>
      <c r="F11" s="22"/>
      <c r="G11" s="22">
        <f>F11*E11</f>
        <v>0</v>
      </c>
    </row>
    <row r="12" spans="1:7" s="6" customFormat="1" ht="13.5" customHeight="1" x14ac:dyDescent="0.1">
      <c r="A12" s="23"/>
      <c r="B12" s="24"/>
      <c r="C12" s="24" t="s">
        <v>27</v>
      </c>
      <c r="D12" s="24"/>
      <c r="E12" s="25">
        <v>135</v>
      </c>
      <c r="F12" s="26"/>
      <c r="G12" s="26"/>
    </row>
    <row r="13" spans="1:7" s="6" customFormat="1" ht="13.5" customHeight="1" x14ac:dyDescent="0.1">
      <c r="A13" s="27"/>
      <c r="B13" s="28" t="s">
        <v>28</v>
      </c>
      <c r="C13" s="28" t="s">
        <v>29</v>
      </c>
      <c r="D13" s="28"/>
      <c r="E13" s="29">
        <v>135</v>
      </c>
      <c r="F13" s="30"/>
      <c r="G13" s="30"/>
    </row>
    <row r="14" spans="1:7" s="6" customFormat="1" ht="24" customHeight="1" x14ac:dyDescent="0.1">
      <c r="A14" s="19">
        <v>6</v>
      </c>
      <c r="B14" s="20" t="s">
        <v>30</v>
      </c>
      <c r="C14" s="20" t="s">
        <v>31</v>
      </c>
      <c r="D14" s="20" t="s">
        <v>26</v>
      </c>
      <c r="E14" s="21">
        <v>135</v>
      </c>
      <c r="F14" s="22"/>
      <c r="G14" s="22">
        <f>F14*E14</f>
        <v>0</v>
      </c>
    </row>
    <row r="15" spans="1:7" s="6" customFormat="1" ht="13.5" customHeight="1" x14ac:dyDescent="0.1">
      <c r="A15" s="23"/>
      <c r="B15" s="24"/>
      <c r="C15" s="24" t="s">
        <v>32</v>
      </c>
      <c r="D15" s="24"/>
      <c r="E15" s="25">
        <v>135</v>
      </c>
      <c r="F15" s="26"/>
      <c r="G15" s="26"/>
    </row>
    <row r="16" spans="1:7" s="6" customFormat="1" ht="17.45" customHeight="1" x14ac:dyDescent="0.15">
      <c r="A16" s="11"/>
      <c r="B16" s="12" t="s">
        <v>33</v>
      </c>
      <c r="C16" s="12" t="s">
        <v>34</v>
      </c>
      <c r="D16" s="12"/>
      <c r="E16" s="13"/>
      <c r="F16" s="14"/>
      <c r="G16" s="14">
        <f>G17</f>
        <v>0</v>
      </c>
    </row>
    <row r="17" spans="1:7" s="6" customFormat="1" ht="18" customHeight="1" x14ac:dyDescent="0.15">
      <c r="A17" s="15"/>
      <c r="B17" s="16" t="s">
        <v>18</v>
      </c>
      <c r="C17" s="16" t="s">
        <v>35</v>
      </c>
      <c r="D17" s="16"/>
      <c r="E17" s="17"/>
      <c r="F17" s="18"/>
      <c r="G17" s="18">
        <f>SUM(G18:G85)</f>
        <v>0</v>
      </c>
    </row>
    <row r="18" spans="1:7" s="6" customFormat="1" ht="24" customHeight="1" x14ac:dyDescent="0.1">
      <c r="A18" s="19">
        <v>11</v>
      </c>
      <c r="B18" s="20" t="s">
        <v>36</v>
      </c>
      <c r="C18" s="20" t="s">
        <v>37</v>
      </c>
      <c r="D18" s="20" t="s">
        <v>26</v>
      </c>
      <c r="E18" s="21">
        <v>2365.1779999999999</v>
      </c>
      <c r="F18" s="22"/>
      <c r="G18" s="22">
        <f>F18*E18</f>
        <v>0</v>
      </c>
    </row>
    <row r="19" spans="1:7" s="6" customFormat="1" ht="13.5" customHeight="1" x14ac:dyDescent="0.1">
      <c r="A19" s="31"/>
      <c r="B19" s="32"/>
      <c r="C19" s="32" t="s">
        <v>38</v>
      </c>
      <c r="D19" s="32"/>
      <c r="E19" s="33"/>
      <c r="F19" s="34"/>
      <c r="G19" s="34"/>
    </row>
    <row r="20" spans="1:7" s="6" customFormat="1" ht="13.5" customHeight="1" x14ac:dyDescent="0.1">
      <c r="A20" s="23"/>
      <c r="B20" s="24"/>
      <c r="C20" s="24" t="s">
        <v>39</v>
      </c>
      <c r="D20" s="24"/>
      <c r="E20" s="25">
        <v>42.54</v>
      </c>
      <c r="F20" s="26"/>
      <c r="G20" s="26"/>
    </row>
    <row r="21" spans="1:7" s="6" customFormat="1" ht="13.5" customHeight="1" x14ac:dyDescent="0.1">
      <c r="A21" s="23"/>
      <c r="B21" s="24"/>
      <c r="C21" s="24" t="s">
        <v>40</v>
      </c>
      <c r="D21" s="24"/>
      <c r="E21" s="25">
        <v>74.040000000000006</v>
      </c>
      <c r="F21" s="26"/>
      <c r="G21" s="26"/>
    </row>
    <row r="22" spans="1:7" s="6" customFormat="1" ht="13.5" customHeight="1" x14ac:dyDescent="0.1">
      <c r="A22" s="23"/>
      <c r="B22" s="24"/>
      <c r="C22" s="24" t="s">
        <v>41</v>
      </c>
      <c r="D22" s="24"/>
      <c r="E22" s="25">
        <v>74.040000000000006</v>
      </c>
      <c r="F22" s="26"/>
      <c r="G22" s="26"/>
    </row>
    <row r="23" spans="1:7" s="6" customFormat="1" ht="13.5" customHeight="1" x14ac:dyDescent="0.1">
      <c r="A23" s="23"/>
      <c r="B23" s="24"/>
      <c r="C23" s="24" t="s">
        <v>42</v>
      </c>
      <c r="D23" s="24"/>
      <c r="E23" s="25">
        <v>56.89</v>
      </c>
      <c r="F23" s="26"/>
      <c r="G23" s="26"/>
    </row>
    <row r="24" spans="1:7" s="6" customFormat="1" ht="13.5" customHeight="1" x14ac:dyDescent="0.1">
      <c r="A24" s="23"/>
      <c r="B24" s="24"/>
      <c r="C24" s="24" t="s">
        <v>43</v>
      </c>
      <c r="D24" s="24"/>
      <c r="E24" s="25">
        <v>67.215999999999994</v>
      </c>
      <c r="F24" s="26"/>
      <c r="G24" s="26"/>
    </row>
    <row r="25" spans="1:7" s="6" customFormat="1" ht="13.5" customHeight="1" x14ac:dyDescent="0.1">
      <c r="A25" s="23"/>
      <c r="B25" s="24"/>
      <c r="C25" s="24" t="s">
        <v>44</v>
      </c>
      <c r="D25" s="24"/>
      <c r="E25" s="25">
        <v>53.755000000000003</v>
      </c>
      <c r="F25" s="26"/>
      <c r="G25" s="26"/>
    </row>
    <row r="26" spans="1:7" s="6" customFormat="1" ht="24" customHeight="1" x14ac:dyDescent="0.1">
      <c r="A26" s="23"/>
      <c r="B26" s="24"/>
      <c r="C26" s="24" t="s">
        <v>45</v>
      </c>
      <c r="D26" s="24"/>
      <c r="E26" s="25">
        <v>124.97799999999999</v>
      </c>
      <c r="F26" s="26"/>
      <c r="G26" s="26"/>
    </row>
    <row r="27" spans="1:7" s="6" customFormat="1" ht="13.5" customHeight="1" x14ac:dyDescent="0.1">
      <c r="A27" s="23"/>
      <c r="B27" s="24"/>
      <c r="C27" s="24" t="s">
        <v>46</v>
      </c>
      <c r="D27" s="24"/>
      <c r="E27" s="25">
        <v>-6.1760000000000002</v>
      </c>
      <c r="F27" s="26"/>
      <c r="G27" s="26"/>
    </row>
    <row r="28" spans="1:7" s="6" customFormat="1" ht="13.5" customHeight="1" x14ac:dyDescent="0.1">
      <c r="A28" s="23"/>
      <c r="B28" s="24"/>
      <c r="C28" s="24" t="s">
        <v>47</v>
      </c>
      <c r="D28" s="24"/>
      <c r="E28" s="25">
        <v>-8</v>
      </c>
      <c r="F28" s="26"/>
      <c r="G28" s="26"/>
    </row>
    <row r="29" spans="1:7" s="6" customFormat="1" ht="13.5" customHeight="1" x14ac:dyDescent="0.1">
      <c r="A29" s="23"/>
      <c r="B29" s="24"/>
      <c r="C29" s="24" t="s">
        <v>48</v>
      </c>
      <c r="D29" s="24"/>
      <c r="E29" s="25">
        <v>55.773000000000003</v>
      </c>
      <c r="F29" s="26"/>
      <c r="G29" s="26"/>
    </row>
    <row r="30" spans="1:7" s="6" customFormat="1" ht="13.5" customHeight="1" x14ac:dyDescent="0.1">
      <c r="A30" s="23"/>
      <c r="B30" s="24"/>
      <c r="C30" s="24" t="s">
        <v>49</v>
      </c>
      <c r="D30" s="24"/>
      <c r="E30" s="25">
        <v>47.253</v>
      </c>
      <c r="F30" s="26"/>
      <c r="G30" s="26"/>
    </row>
    <row r="31" spans="1:7" s="6" customFormat="1" ht="13.5" customHeight="1" x14ac:dyDescent="0.1">
      <c r="A31" s="35"/>
      <c r="B31" s="36"/>
      <c r="C31" s="36" t="s">
        <v>50</v>
      </c>
      <c r="D31" s="36"/>
      <c r="E31" s="37">
        <v>582.30899999999997</v>
      </c>
      <c r="F31" s="38"/>
      <c r="G31" s="38"/>
    </row>
    <row r="32" spans="1:7" s="6" customFormat="1" ht="13.5" customHeight="1" x14ac:dyDescent="0.1">
      <c r="A32" s="31"/>
      <c r="B32" s="32"/>
      <c r="C32" s="32" t="s">
        <v>51</v>
      </c>
      <c r="D32" s="32"/>
      <c r="E32" s="33"/>
      <c r="F32" s="34"/>
      <c r="G32" s="34"/>
    </row>
    <row r="33" spans="1:7" s="6" customFormat="1" ht="13.5" customHeight="1" x14ac:dyDescent="0.1">
      <c r="A33" s="23"/>
      <c r="B33" s="24"/>
      <c r="C33" s="24" t="s">
        <v>52</v>
      </c>
      <c r="D33" s="24"/>
      <c r="E33" s="25">
        <v>223.2</v>
      </c>
      <c r="F33" s="26"/>
      <c r="G33" s="26"/>
    </row>
    <row r="34" spans="1:7" s="6" customFormat="1" ht="24" customHeight="1" x14ac:dyDescent="0.1">
      <c r="A34" s="23"/>
      <c r="B34" s="24"/>
      <c r="C34" s="24" t="s">
        <v>53</v>
      </c>
      <c r="D34" s="24"/>
      <c r="E34" s="25">
        <v>235.48500000000001</v>
      </c>
      <c r="F34" s="26"/>
      <c r="G34" s="26"/>
    </row>
    <row r="35" spans="1:7" s="6" customFormat="1" ht="13.5" customHeight="1" x14ac:dyDescent="0.1">
      <c r="A35" s="23"/>
      <c r="B35" s="24"/>
      <c r="C35" s="24" t="s">
        <v>54</v>
      </c>
      <c r="D35" s="24"/>
      <c r="E35" s="25">
        <v>152.51400000000001</v>
      </c>
      <c r="F35" s="26"/>
      <c r="G35" s="26"/>
    </row>
    <row r="36" spans="1:7" s="6" customFormat="1" ht="13.5" customHeight="1" x14ac:dyDescent="0.1">
      <c r="A36" s="23"/>
      <c r="B36" s="24"/>
      <c r="C36" s="24" t="s">
        <v>55</v>
      </c>
      <c r="D36" s="24"/>
      <c r="E36" s="25">
        <v>243.9</v>
      </c>
      <c r="F36" s="26"/>
      <c r="G36" s="26"/>
    </row>
    <row r="37" spans="1:7" s="6" customFormat="1" ht="13.5" customHeight="1" x14ac:dyDescent="0.1">
      <c r="A37" s="23"/>
      <c r="B37" s="24"/>
      <c r="C37" s="24" t="s">
        <v>56</v>
      </c>
      <c r="D37" s="24"/>
      <c r="E37" s="25">
        <v>-32.659999999999997</v>
      </c>
      <c r="F37" s="26"/>
      <c r="G37" s="26"/>
    </row>
    <row r="38" spans="1:7" s="6" customFormat="1" ht="13.5" customHeight="1" x14ac:dyDescent="0.1">
      <c r="A38" s="35"/>
      <c r="B38" s="36"/>
      <c r="C38" s="36" t="s">
        <v>57</v>
      </c>
      <c r="D38" s="36"/>
      <c r="E38" s="37">
        <v>822.43899999999996</v>
      </c>
      <c r="F38" s="38"/>
      <c r="G38" s="38"/>
    </row>
    <row r="39" spans="1:7" s="6" customFormat="1" ht="13.5" customHeight="1" x14ac:dyDescent="0.1">
      <c r="A39" s="31"/>
      <c r="B39" s="32"/>
      <c r="C39" s="32" t="s">
        <v>58</v>
      </c>
      <c r="D39" s="32"/>
      <c r="E39" s="33"/>
      <c r="F39" s="34"/>
      <c r="G39" s="34"/>
    </row>
    <row r="40" spans="1:7" s="6" customFormat="1" ht="13.5" customHeight="1" x14ac:dyDescent="0.1">
      <c r="A40" s="23"/>
      <c r="B40" s="24"/>
      <c r="C40" s="24" t="s">
        <v>59</v>
      </c>
      <c r="D40" s="24"/>
      <c r="E40" s="25">
        <v>31.725000000000001</v>
      </c>
      <c r="F40" s="26"/>
      <c r="G40" s="26"/>
    </row>
    <row r="41" spans="1:7" s="6" customFormat="1" ht="34.5" customHeight="1" x14ac:dyDescent="0.1">
      <c r="A41" s="23"/>
      <c r="B41" s="24"/>
      <c r="C41" s="24" t="s">
        <v>60</v>
      </c>
      <c r="D41" s="24"/>
      <c r="E41" s="25">
        <v>132.28</v>
      </c>
      <c r="F41" s="26"/>
      <c r="G41" s="26"/>
    </row>
    <row r="42" spans="1:7" s="6" customFormat="1" ht="13.5" customHeight="1" x14ac:dyDescent="0.1">
      <c r="A42" s="23"/>
      <c r="B42" s="24"/>
      <c r="C42" s="24" t="s">
        <v>61</v>
      </c>
      <c r="D42" s="24"/>
      <c r="E42" s="25">
        <v>141.97999999999999</v>
      </c>
      <c r="F42" s="26"/>
      <c r="G42" s="26"/>
    </row>
    <row r="43" spans="1:7" s="6" customFormat="1" ht="13.5" customHeight="1" x14ac:dyDescent="0.1">
      <c r="A43" s="23"/>
      <c r="B43" s="24"/>
      <c r="C43" s="24" t="s">
        <v>62</v>
      </c>
      <c r="D43" s="24"/>
      <c r="E43" s="25">
        <v>169.47</v>
      </c>
      <c r="F43" s="26"/>
      <c r="G43" s="26"/>
    </row>
    <row r="44" spans="1:7" s="6" customFormat="1" ht="34.5" customHeight="1" x14ac:dyDescent="0.1">
      <c r="A44" s="23"/>
      <c r="B44" s="24"/>
      <c r="C44" s="24" t="s">
        <v>63</v>
      </c>
      <c r="D44" s="24"/>
      <c r="E44" s="25">
        <v>191.60499999999999</v>
      </c>
      <c r="F44" s="26"/>
      <c r="G44" s="26"/>
    </row>
    <row r="45" spans="1:7" s="6" customFormat="1" ht="13.5" customHeight="1" x14ac:dyDescent="0.1">
      <c r="A45" s="23"/>
      <c r="B45" s="24"/>
      <c r="C45" s="24" t="s">
        <v>64</v>
      </c>
      <c r="D45" s="24"/>
      <c r="E45" s="25">
        <v>162.41999999999999</v>
      </c>
      <c r="F45" s="26"/>
      <c r="G45" s="26"/>
    </row>
    <row r="46" spans="1:7" s="6" customFormat="1" ht="13.5" customHeight="1" x14ac:dyDescent="0.1">
      <c r="A46" s="23"/>
      <c r="B46" s="24"/>
      <c r="C46" s="24" t="s">
        <v>65</v>
      </c>
      <c r="D46" s="24"/>
      <c r="E46" s="25">
        <v>44.774999999999999</v>
      </c>
      <c r="F46" s="26"/>
      <c r="G46" s="26"/>
    </row>
    <row r="47" spans="1:7" s="6" customFormat="1" ht="13.5" customHeight="1" x14ac:dyDescent="0.1">
      <c r="A47" s="23"/>
      <c r="B47" s="24"/>
      <c r="C47" s="24" t="s">
        <v>66</v>
      </c>
      <c r="D47" s="24"/>
      <c r="E47" s="25">
        <v>48.375</v>
      </c>
      <c r="F47" s="26"/>
      <c r="G47" s="26"/>
    </row>
    <row r="48" spans="1:7" s="6" customFormat="1" ht="13.5" customHeight="1" x14ac:dyDescent="0.1">
      <c r="A48" s="23"/>
      <c r="B48" s="24"/>
      <c r="C48" s="24" t="s">
        <v>67</v>
      </c>
      <c r="D48" s="24"/>
      <c r="E48" s="25">
        <v>37.799999999999997</v>
      </c>
      <c r="F48" s="26"/>
      <c r="G48" s="26"/>
    </row>
    <row r="49" spans="1:7" s="6" customFormat="1" ht="13.5" customHeight="1" x14ac:dyDescent="0.1">
      <c r="A49" s="35"/>
      <c r="B49" s="36"/>
      <c r="C49" s="36" t="s">
        <v>68</v>
      </c>
      <c r="D49" s="36"/>
      <c r="E49" s="37">
        <v>960.43</v>
      </c>
      <c r="F49" s="38"/>
      <c r="G49" s="38"/>
    </row>
    <row r="50" spans="1:7" s="6" customFormat="1" ht="13.5" customHeight="1" x14ac:dyDescent="0.1">
      <c r="A50" s="27"/>
      <c r="B50" s="28"/>
      <c r="C50" s="28" t="s">
        <v>29</v>
      </c>
      <c r="D50" s="28"/>
      <c r="E50" s="29">
        <v>2365.1779999999999</v>
      </c>
      <c r="F50" s="30"/>
      <c r="G50" s="30"/>
    </row>
    <row r="51" spans="1:7" s="6" customFormat="1" ht="24" customHeight="1" x14ac:dyDescent="0.1">
      <c r="A51" s="39">
        <v>12</v>
      </c>
      <c r="B51" s="40" t="s">
        <v>69</v>
      </c>
      <c r="C51" s="40" t="s">
        <v>70</v>
      </c>
      <c r="D51" s="40" t="s">
        <v>71</v>
      </c>
      <c r="E51" s="41">
        <v>38683.934999999998</v>
      </c>
      <c r="F51" s="42"/>
      <c r="G51" s="42">
        <f>F51*E51</f>
        <v>0</v>
      </c>
    </row>
    <row r="52" spans="1:7" s="6" customFormat="1" ht="13.5" customHeight="1" x14ac:dyDescent="0.1">
      <c r="A52" s="43"/>
      <c r="B52" s="44"/>
      <c r="C52" s="44" t="s">
        <v>72</v>
      </c>
      <c r="D52" s="44"/>
      <c r="E52" s="45"/>
      <c r="F52" s="46"/>
      <c r="G52" s="46"/>
    </row>
    <row r="53" spans="1:7" s="6" customFormat="1" ht="24" customHeight="1" x14ac:dyDescent="0.1">
      <c r="A53" s="19">
        <v>1</v>
      </c>
      <c r="B53" s="20" t="s">
        <v>73</v>
      </c>
      <c r="C53" s="20" t="s">
        <v>74</v>
      </c>
      <c r="D53" s="20" t="s">
        <v>26</v>
      </c>
      <c r="E53" s="21">
        <v>0</v>
      </c>
      <c r="F53" s="22"/>
      <c r="G53" s="22">
        <v>0</v>
      </c>
    </row>
    <row r="54" spans="1:7" s="6" customFormat="1" ht="24" customHeight="1" x14ac:dyDescent="0.1">
      <c r="A54" s="19">
        <v>8</v>
      </c>
      <c r="B54" s="20" t="s">
        <v>75</v>
      </c>
      <c r="C54" s="20" t="s">
        <v>76</v>
      </c>
      <c r="D54" s="20" t="s">
        <v>77</v>
      </c>
      <c r="E54" s="21">
        <v>1200</v>
      </c>
      <c r="F54" s="22"/>
      <c r="G54" s="22">
        <f>F54*E54</f>
        <v>0</v>
      </c>
    </row>
    <row r="55" spans="1:7" s="6" customFormat="1" ht="24" customHeight="1" x14ac:dyDescent="0.1">
      <c r="A55" s="19">
        <v>7</v>
      </c>
      <c r="B55" s="20" t="s">
        <v>78</v>
      </c>
      <c r="C55" s="20" t="s">
        <v>79</v>
      </c>
      <c r="D55" s="20" t="s">
        <v>77</v>
      </c>
      <c r="E55" s="21">
        <v>965.3</v>
      </c>
      <c r="F55" s="22"/>
      <c r="G55" s="22">
        <f>F55*E55</f>
        <v>0</v>
      </c>
    </row>
    <row r="56" spans="1:7" s="6" customFormat="1" ht="13.5" customHeight="1" x14ac:dyDescent="0.1">
      <c r="A56" s="31"/>
      <c r="B56" s="32"/>
      <c r="C56" s="32" t="s">
        <v>38</v>
      </c>
      <c r="D56" s="32"/>
      <c r="E56" s="33"/>
      <c r="F56" s="34"/>
      <c r="G56" s="34"/>
    </row>
    <row r="57" spans="1:7" s="6" customFormat="1" ht="13.5" customHeight="1" x14ac:dyDescent="0.1">
      <c r="A57" s="23"/>
      <c r="B57" s="24"/>
      <c r="C57" s="24" t="s">
        <v>80</v>
      </c>
      <c r="D57" s="24"/>
      <c r="E57" s="25">
        <v>4.7</v>
      </c>
      <c r="F57" s="26"/>
      <c r="G57" s="26"/>
    </row>
    <row r="58" spans="1:7" s="6" customFormat="1" ht="13.5" customHeight="1" x14ac:dyDescent="0.1">
      <c r="A58" s="23"/>
      <c r="B58" s="24"/>
      <c r="C58" s="24" t="s">
        <v>81</v>
      </c>
      <c r="D58" s="24"/>
      <c r="E58" s="25">
        <v>4.7</v>
      </c>
      <c r="F58" s="26"/>
      <c r="G58" s="26"/>
    </row>
    <row r="59" spans="1:7" s="6" customFormat="1" ht="13.5" customHeight="1" x14ac:dyDescent="0.1">
      <c r="A59" s="23"/>
      <c r="B59" s="24"/>
      <c r="C59" s="24" t="s">
        <v>82</v>
      </c>
      <c r="D59" s="24"/>
      <c r="E59" s="25">
        <v>4.7</v>
      </c>
      <c r="F59" s="26"/>
      <c r="G59" s="26"/>
    </row>
    <row r="60" spans="1:7" s="6" customFormat="1" ht="13.5" customHeight="1" x14ac:dyDescent="0.1">
      <c r="A60" s="23"/>
      <c r="B60" s="24"/>
      <c r="C60" s="24" t="s">
        <v>83</v>
      </c>
      <c r="D60" s="24"/>
      <c r="E60" s="25">
        <v>4.7</v>
      </c>
      <c r="F60" s="26"/>
      <c r="G60" s="26"/>
    </row>
    <row r="61" spans="1:7" s="6" customFormat="1" ht="13.5" customHeight="1" x14ac:dyDescent="0.1">
      <c r="A61" s="23"/>
      <c r="B61" s="24"/>
      <c r="C61" s="24" t="s">
        <v>84</v>
      </c>
      <c r="D61" s="24"/>
      <c r="E61" s="25">
        <v>4.8</v>
      </c>
      <c r="F61" s="26"/>
      <c r="G61" s="26"/>
    </row>
    <row r="62" spans="1:7" s="6" customFormat="1" ht="13.5" customHeight="1" x14ac:dyDescent="0.1">
      <c r="A62" s="23"/>
      <c r="B62" s="24"/>
      <c r="C62" s="24" t="s">
        <v>85</v>
      </c>
      <c r="D62" s="24"/>
      <c r="E62" s="25">
        <v>4.8</v>
      </c>
      <c r="F62" s="26"/>
      <c r="G62" s="26"/>
    </row>
    <row r="63" spans="1:7" s="6" customFormat="1" ht="13.5" customHeight="1" x14ac:dyDescent="0.1">
      <c r="A63" s="23"/>
      <c r="B63" s="24"/>
      <c r="C63" s="24" t="s">
        <v>86</v>
      </c>
      <c r="D63" s="24"/>
      <c r="E63" s="25">
        <v>10.074999999999999</v>
      </c>
      <c r="F63" s="26"/>
      <c r="G63" s="26"/>
    </row>
    <row r="64" spans="1:7" s="6" customFormat="1" ht="13.5" customHeight="1" x14ac:dyDescent="0.1">
      <c r="A64" s="23"/>
      <c r="B64" s="24"/>
      <c r="C64" s="24" t="s">
        <v>87</v>
      </c>
      <c r="D64" s="24"/>
      <c r="E64" s="25">
        <v>41.04</v>
      </c>
      <c r="F64" s="26"/>
      <c r="G64" s="26"/>
    </row>
    <row r="65" spans="1:7" s="6" customFormat="1" ht="13.5" customHeight="1" x14ac:dyDescent="0.1">
      <c r="A65" s="23"/>
      <c r="B65" s="24"/>
      <c r="C65" s="24" t="s">
        <v>88</v>
      </c>
      <c r="D65" s="24"/>
      <c r="E65" s="25">
        <v>5.24</v>
      </c>
      <c r="F65" s="26"/>
      <c r="G65" s="26"/>
    </row>
    <row r="66" spans="1:7" s="6" customFormat="1" ht="13.5" customHeight="1" x14ac:dyDescent="0.1">
      <c r="A66" s="23"/>
      <c r="B66" s="24"/>
      <c r="C66" s="24" t="s">
        <v>89</v>
      </c>
      <c r="D66" s="24"/>
      <c r="E66" s="25">
        <v>5.45</v>
      </c>
      <c r="F66" s="26"/>
      <c r="G66" s="26"/>
    </row>
    <row r="67" spans="1:7" s="6" customFormat="1" ht="13.5" customHeight="1" x14ac:dyDescent="0.1">
      <c r="A67" s="35"/>
      <c r="B67" s="36"/>
      <c r="C67" s="36" t="s">
        <v>50</v>
      </c>
      <c r="D67" s="36"/>
      <c r="E67" s="37">
        <v>90.204999999999998</v>
      </c>
      <c r="F67" s="38"/>
      <c r="G67" s="38"/>
    </row>
    <row r="68" spans="1:7" s="6" customFormat="1" ht="13.5" customHeight="1" x14ac:dyDescent="0.1">
      <c r="A68" s="31"/>
      <c r="B68" s="32"/>
      <c r="C68" s="32" t="s">
        <v>51</v>
      </c>
      <c r="D68" s="32"/>
      <c r="E68" s="33"/>
      <c r="F68" s="34"/>
      <c r="G68" s="34"/>
    </row>
    <row r="69" spans="1:7" s="6" customFormat="1" ht="13.5" customHeight="1" x14ac:dyDescent="0.1">
      <c r="A69" s="23"/>
      <c r="B69" s="24"/>
      <c r="C69" s="24" t="s">
        <v>90</v>
      </c>
      <c r="D69" s="24"/>
      <c r="E69" s="25">
        <v>50.01</v>
      </c>
      <c r="F69" s="26"/>
      <c r="G69" s="26"/>
    </row>
    <row r="70" spans="1:7" s="6" customFormat="1" ht="13.5" customHeight="1" x14ac:dyDescent="0.1">
      <c r="A70" s="35"/>
      <c r="B70" s="36"/>
      <c r="C70" s="36" t="s">
        <v>57</v>
      </c>
      <c r="D70" s="36"/>
      <c r="E70" s="37">
        <v>50.01</v>
      </c>
      <c r="F70" s="38"/>
      <c r="G70" s="38"/>
    </row>
    <row r="71" spans="1:7" s="6" customFormat="1" ht="13.5" customHeight="1" x14ac:dyDescent="0.1">
      <c r="A71" s="31"/>
      <c r="B71" s="32"/>
      <c r="C71" s="32" t="s">
        <v>58</v>
      </c>
      <c r="D71" s="32"/>
      <c r="E71" s="33"/>
      <c r="F71" s="34"/>
      <c r="G71" s="34"/>
    </row>
    <row r="72" spans="1:7" s="6" customFormat="1" ht="13.5" customHeight="1" x14ac:dyDescent="0.1">
      <c r="A72" s="23"/>
      <c r="B72" s="24"/>
      <c r="C72" s="24" t="s">
        <v>91</v>
      </c>
      <c r="D72" s="24"/>
      <c r="E72" s="25">
        <v>5.6</v>
      </c>
      <c r="F72" s="26"/>
      <c r="G72" s="26"/>
    </row>
    <row r="73" spans="1:7" s="6" customFormat="1" ht="24" customHeight="1" x14ac:dyDescent="0.1">
      <c r="A73" s="23"/>
      <c r="B73" s="24"/>
      <c r="C73" s="24" t="s">
        <v>92</v>
      </c>
      <c r="D73" s="24"/>
      <c r="E73" s="25">
        <v>23.06</v>
      </c>
      <c r="F73" s="26"/>
      <c r="G73" s="26"/>
    </row>
    <row r="74" spans="1:7" s="6" customFormat="1" ht="13.5" customHeight="1" x14ac:dyDescent="0.1">
      <c r="A74" s="23"/>
      <c r="B74" s="24"/>
      <c r="C74" s="24" t="s">
        <v>61</v>
      </c>
      <c r="D74" s="24"/>
      <c r="E74" s="25">
        <v>141.97999999999999</v>
      </c>
      <c r="F74" s="26"/>
      <c r="G74" s="26"/>
    </row>
    <row r="75" spans="1:7" s="6" customFormat="1" ht="13.5" customHeight="1" x14ac:dyDescent="0.1">
      <c r="A75" s="23"/>
      <c r="B75" s="24"/>
      <c r="C75" s="24" t="s">
        <v>62</v>
      </c>
      <c r="D75" s="24"/>
      <c r="E75" s="25">
        <v>169.47</v>
      </c>
      <c r="F75" s="26"/>
      <c r="G75" s="26"/>
    </row>
    <row r="76" spans="1:7" s="6" customFormat="1" ht="34.5" customHeight="1" x14ac:dyDescent="0.1">
      <c r="A76" s="23"/>
      <c r="B76" s="24"/>
      <c r="C76" s="24" t="s">
        <v>63</v>
      </c>
      <c r="D76" s="24"/>
      <c r="E76" s="25">
        <v>191.60499999999999</v>
      </c>
      <c r="F76" s="26"/>
      <c r="G76" s="26"/>
    </row>
    <row r="77" spans="1:7" s="6" customFormat="1" ht="13.5" customHeight="1" x14ac:dyDescent="0.1">
      <c r="A77" s="23"/>
      <c r="B77" s="24"/>
      <c r="C77" s="24" t="s">
        <v>64</v>
      </c>
      <c r="D77" s="24"/>
      <c r="E77" s="25">
        <v>162.41999999999999</v>
      </c>
      <c r="F77" s="26"/>
      <c r="G77" s="26"/>
    </row>
    <row r="78" spans="1:7" s="6" customFormat="1" ht="13.5" customHeight="1" x14ac:dyDescent="0.1">
      <c r="A78" s="23"/>
      <c r="B78" s="24"/>
      <c r="C78" s="24" t="s">
        <v>65</v>
      </c>
      <c r="D78" s="24"/>
      <c r="E78" s="25">
        <v>44.774999999999999</v>
      </c>
      <c r="F78" s="26"/>
      <c r="G78" s="26"/>
    </row>
    <row r="79" spans="1:7" s="6" customFormat="1" ht="13.5" customHeight="1" x14ac:dyDescent="0.1">
      <c r="A79" s="23"/>
      <c r="B79" s="24"/>
      <c r="C79" s="24" t="s">
        <v>66</v>
      </c>
      <c r="D79" s="24"/>
      <c r="E79" s="25">
        <v>48.375</v>
      </c>
      <c r="F79" s="26"/>
      <c r="G79" s="26"/>
    </row>
    <row r="80" spans="1:7" s="6" customFormat="1" ht="13.5" customHeight="1" x14ac:dyDescent="0.1">
      <c r="A80" s="23"/>
      <c r="B80" s="24"/>
      <c r="C80" s="24" t="s">
        <v>67</v>
      </c>
      <c r="D80" s="24"/>
      <c r="E80" s="25">
        <v>37.799999999999997</v>
      </c>
      <c r="F80" s="26"/>
      <c r="G80" s="26"/>
    </row>
    <row r="81" spans="1:7" s="6" customFormat="1" ht="13.5" customHeight="1" x14ac:dyDescent="0.1">
      <c r="A81" s="35"/>
      <c r="B81" s="36"/>
      <c r="C81" s="36" t="s">
        <v>68</v>
      </c>
      <c r="D81" s="36"/>
      <c r="E81" s="37">
        <v>825.08500000000004</v>
      </c>
      <c r="F81" s="38"/>
      <c r="G81" s="38"/>
    </row>
    <row r="82" spans="1:7" s="6" customFormat="1" ht="13.5" customHeight="1" x14ac:dyDescent="0.1">
      <c r="A82" s="27"/>
      <c r="B82" s="28"/>
      <c r="C82" s="28" t="s">
        <v>29</v>
      </c>
      <c r="D82" s="28"/>
      <c r="E82" s="29">
        <v>965.3</v>
      </c>
      <c r="F82" s="30"/>
      <c r="G82" s="30"/>
    </row>
    <row r="83" spans="1:7" s="6" customFormat="1" ht="24" customHeight="1" x14ac:dyDescent="0.1">
      <c r="A83" s="19">
        <v>2</v>
      </c>
      <c r="B83" s="20" t="s">
        <v>93</v>
      </c>
      <c r="C83" s="20" t="s">
        <v>94</v>
      </c>
      <c r="D83" s="20" t="s">
        <v>26</v>
      </c>
      <c r="E83" s="21">
        <f>E84</f>
        <v>1182.5889999999999</v>
      </c>
      <c r="F83" s="22"/>
      <c r="G83" s="22">
        <f>F83*E83</f>
        <v>0</v>
      </c>
    </row>
    <row r="84" spans="1:7" s="6" customFormat="1" ht="24" customHeight="1" x14ac:dyDescent="0.1">
      <c r="A84" s="19">
        <v>9</v>
      </c>
      <c r="B84" s="20" t="s">
        <v>95</v>
      </c>
      <c r="C84" s="20" t="s">
        <v>96</v>
      </c>
      <c r="D84" s="20" t="s">
        <v>26</v>
      </c>
      <c r="E84" s="21">
        <f>E85*0.5</f>
        <v>1182.5889999999999</v>
      </c>
      <c r="F84" s="22"/>
      <c r="G84" s="22">
        <f>F84*E84</f>
        <v>0</v>
      </c>
    </row>
    <row r="85" spans="1:7" s="6" customFormat="1" ht="24" customHeight="1" x14ac:dyDescent="0.1">
      <c r="A85" s="19">
        <v>13</v>
      </c>
      <c r="B85" s="20" t="s">
        <v>97</v>
      </c>
      <c r="C85" s="20" t="s">
        <v>98</v>
      </c>
      <c r="D85" s="20" t="s">
        <v>26</v>
      </c>
      <c r="E85" s="21">
        <f>E18</f>
        <v>2365.1779999999999</v>
      </c>
      <c r="F85" s="22"/>
      <c r="G85" s="22">
        <f>F85*E85</f>
        <v>0</v>
      </c>
    </row>
    <row r="86" spans="1:7" s="6" customFormat="1" ht="28.5" customHeight="1" x14ac:dyDescent="0.15">
      <c r="A86" s="15"/>
      <c r="B86" s="16" t="s">
        <v>99</v>
      </c>
      <c r="C86" s="16" t="s">
        <v>100</v>
      </c>
      <c r="D86" s="16"/>
      <c r="E86" s="17"/>
      <c r="F86" s="18"/>
      <c r="G86" s="18">
        <f>SUM(G87:G88)</f>
        <v>0</v>
      </c>
    </row>
    <row r="87" spans="1:7" s="6" customFormat="1" ht="24" customHeight="1" x14ac:dyDescent="0.1">
      <c r="A87" s="19">
        <v>3</v>
      </c>
      <c r="B87" s="20" t="s">
        <v>101</v>
      </c>
      <c r="C87" s="20" t="s">
        <v>102</v>
      </c>
      <c r="D87" s="20" t="s">
        <v>103</v>
      </c>
      <c r="E87" s="21">
        <v>65.412000000000006</v>
      </c>
      <c r="F87" s="22"/>
      <c r="G87" s="22">
        <f>F87*E87</f>
        <v>0</v>
      </c>
    </row>
    <row r="88" spans="1:7" s="6" customFormat="1" ht="34.5" customHeight="1" x14ac:dyDescent="0.1">
      <c r="A88" s="19">
        <v>4</v>
      </c>
      <c r="B88" s="20" t="s">
        <v>104</v>
      </c>
      <c r="C88" s="20" t="s">
        <v>105</v>
      </c>
      <c r="D88" s="20" t="s">
        <v>103</v>
      </c>
      <c r="E88" s="21">
        <v>65.412000000000006</v>
      </c>
      <c r="F88" s="22"/>
      <c r="G88" s="22">
        <f>F88*E88</f>
        <v>0</v>
      </c>
    </row>
    <row r="89" spans="1:7" s="6" customFormat="1" ht="28.5" customHeight="1" x14ac:dyDescent="0.15">
      <c r="A89" s="47"/>
      <c r="B89" s="48"/>
      <c r="C89" s="48" t="s">
        <v>106</v>
      </c>
      <c r="D89" s="48"/>
      <c r="E89" s="49"/>
      <c r="F89" s="50"/>
      <c r="G89" s="50">
        <f>G17+G9</f>
        <v>0</v>
      </c>
    </row>
  </sheetData>
  <mergeCells count="2">
    <mergeCell ref="A1:G1"/>
    <mergeCell ref="E5:G5"/>
  </mergeCells>
  <pageMargins left="0.39370079040527345" right="0.39370079040527345" top="0.7874015808105469" bottom="0.7874015808105469" header="0" footer="0"/>
  <pageSetup paperSize="9" fitToHeight="100" orientation="portrait" blackAndWhite="1" r:id="rId1"/>
  <headerFooter alignWithMargins="0">
    <oddFooter>&amp;C   Strana &amp;P  z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Excel Android</Application>
  <DocSecurity>0</DocSecurity>
  <ScaleCrop>false</ScaleCrop>
  <HeadingPairs>
    <vt:vector size="4" baseType="variant">
      <vt:variant>
        <vt:lpstr>Hárky</vt:lpstr>
      </vt:variant>
      <vt:variant>
        <vt:i4>1</vt:i4>
      </vt:variant>
      <vt:variant>
        <vt:lpstr>Pomenované rozsahy</vt:lpstr>
      </vt:variant>
      <vt:variant>
        <vt:i4>1</vt:i4>
      </vt:variant>
    </vt:vector>
  </HeadingPairs>
  <TitlesOfParts>
    <vt:vector size="2" baseType="lpstr">
      <vt:lpstr>Rozpočet</vt:lpstr>
      <vt:lpstr>Rozpočet!Názvy_tlače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Roman Horn</dc:creator>
  <cp:lastModifiedBy>Horn</cp:lastModifiedBy>
  <dcterms:created xsi:type="dcterms:W3CDTF">2022-09-05T05:00:32Z</dcterms:created>
  <dcterms:modified xsi:type="dcterms:W3CDTF">2022-09-05T05:03:12Z</dcterms:modified>
</cp:coreProperties>
</file>