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D - Ceny" sheetId="1" state="visible" r:id="rId2"/>
  </sheets>
  <calcPr iterateCount="1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<sst xmlns="http://schemas.openxmlformats.org/spreadsheetml/2006/main" count="317" uniqueCount="152">
  <si>
    <t xml:space="preserve">Zkrácený popis: k.ú. Brnky, Zdiby</t>
  </si>
  <si>
    <t xml:space="preserve">M.j.</t>
  </si>
  <si>
    <t xml:space="preserve">Množství</t>
  </si>
  <si>
    <t xml:space="preserve">Jednotková cena (Kč)</t>
  </si>
  <si>
    <t xml:space="preserve">Náklady celkem (Kč)</t>
  </si>
  <si>
    <t xml:space="preserve">Stavební práce:</t>
  </si>
  <si>
    <t xml:space="preserve">Vnitřní prostory - omítky + stropy 1.NP</t>
  </si>
  <si>
    <t xml:space="preserve"> </t>
  </si>
  <si>
    <t xml:space="preserve">Zakrývání výplní vnitřních otvorů, předmětů a konstrukcí</t>
  </si>
  <si>
    <r>
      <rPr>
        <sz val="8"/>
        <rFont val="Arial"/>
        <family val="2"/>
        <charset val="238"/>
      </rPr>
      <t xml:space="preserve">m</t>
    </r>
    <r>
      <rPr>
        <vertAlign val="superscript"/>
        <sz val="8"/>
        <rFont val="Arial"/>
        <family val="2"/>
        <charset val="238"/>
      </rPr>
      <t xml:space="preserve">2</t>
    </r>
  </si>
  <si>
    <t xml:space="preserve">SDK podhled zavěšený , rovný 1 x opláštěný deskou 12,5 mm bez izolace</t>
  </si>
  <si>
    <t xml:space="preserve">Vnitřní omítka stěn - jádrová +  keraštuk </t>
  </si>
  <si>
    <t xml:space="preserve">Vnitřní omítka ostění - jádrová + keraštuk</t>
  </si>
  <si>
    <t xml:space="preserve">bm</t>
  </si>
  <si>
    <t xml:space="preserve">Vnitřní omítka zdiva vápenocementová ze suchých směsí hladká - pod obklad</t>
  </si>
  <si>
    <t xml:space="preserve">Připojovací profil APU</t>
  </si>
  <si>
    <t xml:space="preserve">Fasáda - systém zateplení - tl. 200mm</t>
  </si>
  <si>
    <t xml:space="preserve">Vnější omítka silikátová tenkovrstvá probarvená zatřená (škrábaná) tl 1,5 mm</t>
  </si>
  <si>
    <t xml:space="preserve">Nátěr základní penetrační Baumit pro tenkovrstvé omítky</t>
  </si>
  <si>
    <t xml:space="preserve">Zateplení z desek EPS 70 F  tl.200 mm, plastové hmoždinky + zátky</t>
  </si>
  <si>
    <t xml:space="preserve">Zateplení z desek XPS, tl. 200mm, plastové hmoždinky + zátky</t>
  </si>
  <si>
    <t xml:space="preserve">Zateplení z desek vaty s podélnou orientací vláken, tl. 200 mm</t>
  </si>
  <si>
    <t xml:space="preserve">Zateplení z desek vaty s kolnou orientací vláken, tl. 80 mm - pod obklad</t>
  </si>
  <si>
    <t xml:space="preserve">Zateplení z desek EPS 70F, tl. 100 mm, plastové hmoždinky + zátky- čela balkonů</t>
  </si>
  <si>
    <t xml:space="preserve">KZS lišta zakládací soklová Al tl 1 mm šířky 203 mm + ukončovací lišta okapní</t>
  </si>
  <si>
    <t xml:space="preserve">KZS lišta rohová Al s tkaninou 100/150 mm</t>
  </si>
  <si>
    <t xml:space="preserve">KZS lišta připojovací APU</t>
  </si>
  <si>
    <t xml:space="preserve">KZS lišta ukončovací plastová</t>
  </si>
  <si>
    <t xml:space="preserve">Konstrukce říms fasády ze Sádrokartonu, vč. přetažením sítí a lepidlem</t>
  </si>
  <si>
    <r>
      <rPr>
        <sz val="8"/>
        <color rgb="FFFF0000"/>
        <rFont val="Arial"/>
        <family val="2"/>
        <charset val="238"/>
      </rPr>
      <t xml:space="preserve">m</t>
    </r>
    <r>
      <rPr>
        <vertAlign val="superscript"/>
        <sz val="8"/>
        <color rgb="FFFF0000"/>
        <rFont val="Arial"/>
        <family val="2"/>
        <charset val="238"/>
      </rPr>
      <t xml:space="preserve">2</t>
    </r>
  </si>
  <si>
    <t xml:space="preserve">alternativně - obklad z palubek - dle výběru investora</t>
  </si>
  <si>
    <t xml:space="preserve">Montáž lešení jednořadového s podlahami š do 1,5 m v do 10 m</t>
  </si>
  <si>
    <t xml:space="preserve">Příplatek k lešení s podlahami š do 1,5 m v do 10 m za první a ZKD měsíc použití</t>
  </si>
  <si>
    <t xml:space="preserve">den</t>
  </si>
  <si>
    <t xml:space="preserve">Demontáž lešení jednořadového s podlahami š do 1,5 m v do 10 m</t>
  </si>
  <si>
    <t xml:space="preserve">Obklad fasády</t>
  </si>
  <si>
    <t xml:space="preserve">Obklad fasády Pásky Klinker, plocha - ODHAD přepočet dle přesného výběru</t>
  </si>
  <si>
    <t xml:space="preserve">bude upřesněno investorem</t>
  </si>
  <si>
    <t xml:space="preserve">Obklad fasády pásky klinker, roh - ODHAD přepočet dle přesného výběru</t>
  </si>
  <si>
    <t xml:space="preserve">Hrubé podlahy</t>
  </si>
  <si>
    <t xml:space="preserve">Uzavření skladby podlah v prostoru schodiště a atria 2NP - práh betonový</t>
  </si>
  <si>
    <t xml:space="preserve">Vyrovnávací anhydritový potěr samonivelační, tl 65 mm, dilatační pásky</t>
  </si>
  <si>
    <r>
      <rPr>
        <sz val="8"/>
        <color rgb="FF000000"/>
        <rFont val="Arial"/>
        <family val="2"/>
        <charset val="238"/>
      </rPr>
      <t xml:space="preserve">m</t>
    </r>
    <r>
      <rPr>
        <vertAlign val="superscript"/>
        <sz val="8"/>
        <color rgb="FF000000"/>
        <rFont val="Arial"/>
        <family val="2"/>
        <charset val="238"/>
      </rPr>
      <t xml:space="preserve">3</t>
    </r>
  </si>
  <si>
    <t xml:space="preserve">Vyrovnávka pod podlahový Polystyren, ochrana kab.vedení</t>
  </si>
  <si>
    <t xml:space="preserve">Stržení povrchu (šlem) anhydritové podlahy - broušením</t>
  </si>
  <si>
    <t xml:space="preserve">Přesun hmot - omítky, fasáda, hrubé podlahy</t>
  </si>
  <si>
    <t xml:space="preserve">Přesun hmot + doprava</t>
  </si>
  <si>
    <t xml:space="preserve">kpl</t>
  </si>
  <si>
    <t xml:space="preserve">Izolace tepelné - zateplení 2.NP</t>
  </si>
  <si>
    <t xml:space="preserve">celý plášť střechy</t>
  </si>
  <si>
    <t xml:space="preserve">Montáž izolace tepelné spodem stropů s úpravou drátem rohoží, pásů, dílců aj.</t>
  </si>
  <si>
    <t xml:space="preserve">Pomocný rastr - KVH hranol 60 x 120  x 3000 mm - montáž + příslušenství </t>
  </si>
  <si>
    <t xml:space="preserve">dimenze dle dostupnosti KVH</t>
  </si>
  <si>
    <t xml:space="preserve">Tepelná izolace ISOVER UNI desky 200 mm</t>
  </si>
  <si>
    <t xml:space="preserve">2 vrstvy</t>
  </si>
  <si>
    <t xml:space="preserve">Tepelná izolace ISOVER UNI desky 100 mm</t>
  </si>
  <si>
    <t xml:space="preserve">Pás tepelně izolační, DEKWOOL G 035r role 100 mm</t>
  </si>
  <si>
    <t xml:space="preserve">Montáž izolace tep. podlah volně kladenými rohož., pásy, dílci, deskami 1 vrstva</t>
  </si>
  <si>
    <t xml:space="preserve">Deska z pěnového polystyrenu bílá EPS 100 Z 1000 x 1000 x 30 mm</t>
  </si>
  <si>
    <t xml:space="preserve">Deska z pěnového polystyrenu bílá EPS 100 Z 1000 x 1000 x 50 mm</t>
  </si>
  <si>
    <t xml:space="preserve">Deska z pěnového polystyrenu bílá EPS 100 Z 1000 x 1000 x 60 mm</t>
  </si>
  <si>
    <t xml:space="preserve">Montáž izolace tepelné lepením desek - horní část věnce a základy</t>
  </si>
  <si>
    <t xml:space="preserve">dle skutečného stavu</t>
  </si>
  <si>
    <t xml:space="preserve">polystyren pěnový EPS 70 F - 120 mm - vrch věnce</t>
  </si>
  <si>
    <t xml:space="preserve">polystyren extrudovaný XPS - 1250 x 600 x 120 mm - štiíty</t>
  </si>
  <si>
    <t xml:space="preserve">Přesun hmot - Izolace tepelné</t>
  </si>
  <si>
    <t xml:space="preserve">ZTI </t>
  </si>
  <si>
    <t xml:space="preserve">vnitřní kanalizace</t>
  </si>
  <si>
    <t xml:space="preserve">Potrubí kanalizační plastové svodné systém KG DN 110</t>
  </si>
  <si>
    <t xml:space="preserve">m</t>
  </si>
  <si>
    <t xml:space="preserve">Potrubí kanalizační plastové svodné systém KG DN 125</t>
  </si>
  <si>
    <t xml:space="preserve">Potrubí kanalizační plastové svodné systém KG DN 125 - vedeno pod stropem</t>
  </si>
  <si>
    <t xml:space="preserve">Potrubí kanalizační plastové svodné systém KG DN 160</t>
  </si>
  <si>
    <t xml:space="preserve">Podloží pod potrubí ležaté z písku</t>
  </si>
  <si>
    <t xml:space="preserve">Potrubí kanalizační z PP odpadní DN 110</t>
  </si>
  <si>
    <t xml:space="preserve">Potrubí kanalizační z PP připojovací DN 50</t>
  </si>
  <si>
    <t xml:space="preserve">Potrubí kanalizační z PP připojovací DN 100</t>
  </si>
  <si>
    <t xml:space="preserve">vnitřní vodovod</t>
  </si>
  <si>
    <t xml:space="preserve">Potrubí vodovodní plastové PPR PN 20 D 20 x 3,4 mm</t>
  </si>
  <si>
    <t xml:space="preserve">Potrubí vodovodní plastové PPR PN 20 D 25 x 4,2 mm</t>
  </si>
  <si>
    <t xml:space="preserve">Potrubí vodovodní plastové PPR PN 20 D 32 x5,4 mm</t>
  </si>
  <si>
    <t xml:space="preserve">Ochrana vodovodního potrubí mirelon do DN 32 mm</t>
  </si>
  <si>
    <t xml:space="preserve">Přesun hmot - kanalizace + vodovod</t>
  </si>
  <si>
    <t xml:space="preserve">ZTI - zařizovací předměty - pouze montáž</t>
  </si>
  <si>
    <t xml:space="preserve">Osazení závěsných WC a bidetů</t>
  </si>
  <si>
    <t xml:space="preserve">ks</t>
  </si>
  <si>
    <t xml:space="preserve">Montáž umyvadel / dřezů se zápach. uzávěrou</t>
  </si>
  <si>
    <t xml:space="preserve">Montáž umyvadlových a bidetových baterií</t>
  </si>
  <si>
    <t xml:space="preserve">Montáž vany</t>
  </si>
  <si>
    <t xml:space="preserve">Montáž vanových baterií, vč. sprchy</t>
  </si>
  <si>
    <t xml:space="preserve">Montáž sprchového žlabu</t>
  </si>
  <si>
    <t xml:space="preserve">Montáž sprchové zástěny</t>
  </si>
  <si>
    <t xml:space="preserve">Montáž sprchových baterií, vč. tyče pro sprchu</t>
  </si>
  <si>
    <t xml:space="preserve">Přesun hmot - zařizovací předměty </t>
  </si>
  <si>
    <t xml:space="preserve">Přesun v rámci staveniště</t>
  </si>
  <si>
    <t xml:space="preserve">Sádrokartonové konstrukce - 2. NP</t>
  </si>
  <si>
    <t xml:space="preserve">D+M stropních dřevěných schodišť - Fakro LWF 45/305, 70x120 cm</t>
  </si>
  <si>
    <t xml:space="preserve">kus</t>
  </si>
  <si>
    <t xml:space="preserve">SDK příč. tl 125 mm profil CW+UW 75 desky 1xDF 12,5 TI 40 mm 3 EI 45 Rw 45 dB</t>
  </si>
  <si>
    <t xml:space="preserve">SDK podhled desk. 1xH impreg. 12,5 RED Green bez TI dvouvrst.spodní kce profil CD+UD</t>
  </si>
  <si>
    <t xml:space="preserve">SDK podhled desky 1xA 12,5 RED bez TI dvouvrstvá spodní kce profil CD+UD</t>
  </si>
  <si>
    <t xml:space="preserve">SDK kaslík pro odpad v 1NP</t>
  </si>
  <si>
    <t xml:space="preserve">SDK podhled základní penetrační nátěr + akryláty</t>
  </si>
  <si>
    <t xml:space="preserve">Přesun hmot - Sádrokartonové konstrukce </t>
  </si>
  <si>
    <t xml:space="preserve">Výplně otvorů - dveře - cena pouze montáž!</t>
  </si>
  <si>
    <t xml:space="preserve">Pouzdro pro posuvné dveře JAP 800 mm D+M</t>
  </si>
  <si>
    <t xml:space="preserve">Pouzdro pro posuvné dveře JAP 1000 mm D+M</t>
  </si>
  <si>
    <t xml:space="preserve">Kování k vnitřním dveřím, NEREZ 01</t>
  </si>
  <si>
    <t xml:space="preserve">Kování k vnitřním dveřím NEREZ 01 - WC sada</t>
  </si>
  <si>
    <t xml:space="preserve">Montáž dveří plných</t>
  </si>
  <si>
    <t xml:space="preserve">Montáž dveří plných - posuvných</t>
  </si>
  <si>
    <t xml:space="preserve">Podlahy - pokládka dlaždic</t>
  </si>
  <si>
    <t xml:space="preserve">Montáž soklíků z dlaždic keramických lepených rovných v do 120 mm</t>
  </si>
  <si>
    <t xml:space="preserve">Montáž podlah keramických režných hladkých lepených, vč. penetrace podkl.</t>
  </si>
  <si>
    <t xml:space="preserve">Spárování podlah keramických - flexi</t>
  </si>
  <si>
    <t xml:space="preserve">Podlahy spárování silikonem - sokl</t>
  </si>
  <si>
    <t xml:space="preserve">Přesun hmot - podkládka dlaždic včetně balkonu</t>
  </si>
  <si>
    <t xml:space="preserve">Přesun hmot - roznos po stavbě</t>
  </si>
  <si>
    <t xml:space="preserve">Podlahy - pokládka dlaždic balkon</t>
  </si>
  <si>
    <t xml:space="preserve">Zateplení vrchu balkonu XPS 100 mm</t>
  </si>
  <si>
    <t xml:space="preserve">Montáž soklů ker.lepeno Baumit Baumacol Flex.- lepidlo + hydro. stěrka - roh. spoje + těs. páska</t>
  </si>
  <si>
    <t xml:space="preserve">Montáž podlah keramických lepeno Baumit Baumacol Flextop - lepidlo + hydroizolační stěrka</t>
  </si>
  <si>
    <t xml:space="preserve">Dodávka dlažby dle výběru investora</t>
  </si>
  <si>
    <t xml:space="preserve">Příplatek podlah za spárování</t>
  </si>
  <si>
    <t xml:space="preserve">Příplatek balkonová lišta + oplechování</t>
  </si>
  <si>
    <t xml:space="preserve">Terasa - pouze montáž</t>
  </si>
  <si>
    <t xml:space="preserve">Vyr. potěr tl do 15 mm ze suchých směsí provedený v ploše - vyrovnávka balkonů</t>
  </si>
  <si>
    <t xml:space="preserve">Potěrový beton vyztužený Kari sítí tl. 60 mm</t>
  </si>
  <si>
    <t xml:space="preserve">Zateplení vrchu terasy XPS 100 mm</t>
  </si>
  <si>
    <t xml:space="preserve">Stěny - obklady keramické</t>
  </si>
  <si>
    <t xml:space="preserve">Montáž obkladů keramických, flexibilní lepidlo</t>
  </si>
  <si>
    <t xml:space="preserve">Spárování obkladů keramických</t>
  </si>
  <si>
    <t xml:space="preserve">Profil ukončovací - 8 mm</t>
  </si>
  <si>
    <t xml:space="preserve">Přesun hmot - obklady keramické</t>
  </si>
  <si>
    <t xml:space="preserve">Dokončovací práce - malby</t>
  </si>
  <si>
    <t xml:space="preserve">Malby směsi PRIMALEX plus tekuté bílé dvojnásobné</t>
  </si>
  <si>
    <t xml:space="preserve">m2</t>
  </si>
  <si>
    <t xml:space="preserve">Ostatní náklady:</t>
  </si>
  <si>
    <t xml:space="preserve">Zařízení staveniště  - WC</t>
  </si>
  <si>
    <t xml:space="preserve">Úklid - eko.likvidace odpadu + kontejner </t>
  </si>
  <si>
    <t xml:space="preserve">Úklid -pravidelný + finální před předáním zakázky</t>
  </si>
  <si>
    <t xml:space="preserve">Doprava osobní</t>
  </si>
  <si>
    <t xml:space="preserve">Cena celkem bez DPH:</t>
  </si>
  <si>
    <t xml:space="preserve">Stavební práce</t>
  </si>
  <si>
    <t xml:space="preserve">Izolace tepelné</t>
  </si>
  <si>
    <t xml:space="preserve">ZTI</t>
  </si>
  <si>
    <t xml:space="preserve">SDK </t>
  </si>
  <si>
    <t xml:space="preserve">Výplně otvorů - montáž</t>
  </si>
  <si>
    <t xml:space="preserve">Dlažby, obklady - interiér, balkon a terasa - montáž</t>
  </si>
  <si>
    <t xml:space="preserve">Přesuny hmot - celkem</t>
  </si>
  <si>
    <t xml:space="preserve">Ostatní náklady</t>
  </si>
  <si>
    <t xml:space="preserve">Celkem bez DPH: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</si>
</sst>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D/M/YYYY"/>
    <numFmt numFmtId="167" formatCode="@"/>
    <numFmt numFmtId="168" formatCode="0.00"/>
    <numFmt numFmtId="169" formatCode="0.0"/>
    <numFmt numFmtId="170" formatCode="#,##0,&quot;Kč&quot;"/>
  </numFmts>
  <fonts count="18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6"/>
      <color rgb="FF00000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vertAlign val="superscript"/>
      <sz val="8"/>
      <color rgb="FFFF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C0C0C0"/>
        <bgColor rgb="FFCCCC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1" xfId="0" applyFont="true" applyBorder="true" applyAlignment="true" applyProtection="true">
      <alignment horizontal="left" vertical="distributed" textRotation="0" wrapText="true" indent="0" shrinkToFit="false"/>
      <protection locked="true" hidden="false"/>
    </xf>
    <xf numFmtId="167" fontId="6" fillId="0" borderId="2" xfId="0" applyFont="true" applyBorder="true" applyAlignment="true" applyProtection="true">
      <alignment horizontal="left" vertical="distributed" textRotation="0" wrapText="true" indent="0" shrinkToFit="false"/>
      <protection locked="true" hidden="false"/>
    </xf>
    <xf numFmtId="165" fontId="6" fillId="0" borderId="2" xfId="0" applyFont="true" applyBorder="true" applyAlignment="true" applyProtection="true">
      <alignment horizontal="left" vertical="distributed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left" vertical="distributed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distributed" textRotation="0" wrapText="true" indent="0" shrinkToFit="false"/>
      <protection locked="true" hidden="false"/>
    </xf>
    <xf numFmtId="168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2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8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6" fillId="2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2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8" fillId="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6" fillId="3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172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A142" activeCellId="0" sqref="142:142"/>
    </sheetView>
  </sheetViews>
  <sheetFormatPr defaultRowHeight="11.25" outlineLevelRow="0" outlineLevelCol="0"/>
  <cols>
    <col collapsed="false" customWidth="true" hidden="false" outlineLevel="0" max="1" min="1" style="1" width="55.57"/>
    <col collapsed="false" customWidth="true" hidden="false" outlineLevel="0" max="2" min="2" style="2" width="4.43"/>
    <col collapsed="false" customWidth="true" hidden="false" outlineLevel="0" max="3" min="3" style="1" width="8"/>
    <col collapsed="false" customWidth="true" hidden="false" outlineLevel="0" max="4" min="4" style="3" width="17.59"/>
    <col collapsed="false" customWidth="true" hidden="false" outlineLevel="0" max="5" min="5" style="3" width="16.71"/>
    <col collapsed="false" customWidth="false" hidden="true" outlineLevel="0" max="6" min="6" style="1" width="11.52"/>
    <col collapsed="false" customWidth="true" hidden="false" outlineLevel="0" max="7" min="7" style="1" width="10.58"/>
    <col collapsed="false" customWidth="true" hidden="false" outlineLevel="0" max="8" min="8" style="1" width="8.71"/>
    <col collapsed="false" customWidth="true" hidden="false" outlineLevel="0" max="250" min="9" style="1" width="8.41"/>
    <col collapsed="false" customWidth="true" hidden="false" outlineLevel="0" max="251" min="251" style="1" width="53.14"/>
    <col collapsed="false" customWidth="true" hidden="false" outlineLevel="0" max="252" min="252" style="1" width="3.14"/>
    <col collapsed="false" customWidth="true" hidden="false" outlineLevel="0" max="253" min="253" style="1" width="8.14"/>
    <col collapsed="false" customWidth="true" hidden="false" outlineLevel="0" max="254" min="254" style="1" width="10.42"/>
    <col collapsed="false" customWidth="true" hidden="false" outlineLevel="0" max="255" min="255" style="1" width="13.29"/>
    <col collapsed="false" customWidth="false" hidden="true" outlineLevel="0" max="257" min="256" style="1" width="11.52"/>
    <col collapsed="false" customWidth="true" hidden="false" outlineLevel="0" max="258" min="258" style="1" width="1.85"/>
    <col collapsed="false" customWidth="true" hidden="false" outlineLevel="0" max="259" min="259" style="1" width="30.28"/>
    <col collapsed="false" customWidth="true" hidden="false" outlineLevel="0" max="260" min="260" style="1" width="8.41"/>
    <col collapsed="false" customWidth="true" hidden="false" outlineLevel="0" max="261" min="261" style="1" width="33.87"/>
    <col collapsed="false" customWidth="true" hidden="false" outlineLevel="0" max="506" min="262" style="1" width="8.41"/>
    <col collapsed="false" customWidth="true" hidden="false" outlineLevel="0" max="507" min="507" style="1" width="53.14"/>
    <col collapsed="false" customWidth="true" hidden="false" outlineLevel="0" max="508" min="508" style="1" width="3.14"/>
    <col collapsed="false" customWidth="true" hidden="false" outlineLevel="0" max="509" min="509" style="1" width="8.14"/>
    <col collapsed="false" customWidth="true" hidden="false" outlineLevel="0" max="510" min="510" style="1" width="10.42"/>
    <col collapsed="false" customWidth="true" hidden="false" outlineLevel="0" max="511" min="511" style="1" width="13.29"/>
    <col collapsed="false" customWidth="false" hidden="true" outlineLevel="0" max="513" min="512" style="1" width="11.52"/>
    <col collapsed="false" customWidth="true" hidden="false" outlineLevel="0" max="514" min="514" style="1" width="1.85"/>
    <col collapsed="false" customWidth="true" hidden="false" outlineLevel="0" max="515" min="515" style="1" width="30.28"/>
    <col collapsed="false" customWidth="true" hidden="false" outlineLevel="0" max="516" min="516" style="1" width="8.41"/>
    <col collapsed="false" customWidth="true" hidden="false" outlineLevel="0" max="517" min="517" style="1" width="33.87"/>
    <col collapsed="false" customWidth="true" hidden="false" outlineLevel="0" max="762" min="518" style="1" width="8.41"/>
    <col collapsed="false" customWidth="true" hidden="false" outlineLevel="0" max="763" min="763" style="1" width="53.14"/>
    <col collapsed="false" customWidth="true" hidden="false" outlineLevel="0" max="764" min="764" style="1" width="3.14"/>
    <col collapsed="false" customWidth="true" hidden="false" outlineLevel="0" max="765" min="765" style="1" width="8.14"/>
    <col collapsed="false" customWidth="true" hidden="false" outlineLevel="0" max="766" min="766" style="1" width="10.42"/>
    <col collapsed="false" customWidth="true" hidden="false" outlineLevel="0" max="767" min="767" style="1" width="13.29"/>
    <col collapsed="false" customWidth="false" hidden="true" outlineLevel="0" max="769" min="768" style="1" width="11.52"/>
    <col collapsed="false" customWidth="true" hidden="false" outlineLevel="0" max="770" min="770" style="1" width="1.85"/>
    <col collapsed="false" customWidth="true" hidden="false" outlineLevel="0" max="771" min="771" style="1" width="30.28"/>
    <col collapsed="false" customWidth="true" hidden="false" outlineLevel="0" max="772" min="772" style="1" width="8.41"/>
    <col collapsed="false" customWidth="true" hidden="false" outlineLevel="0" max="773" min="773" style="1" width="33.87"/>
    <col collapsed="false" customWidth="true" hidden="false" outlineLevel="0" max="1018" min="774" style="1" width="8.41"/>
    <col collapsed="false" customWidth="true" hidden="false" outlineLevel="0" max="1019" min="1019" style="1" width="53.14"/>
    <col collapsed="false" customWidth="true" hidden="false" outlineLevel="0" max="1020" min="1020" style="1" width="3.14"/>
    <col collapsed="false" customWidth="true" hidden="false" outlineLevel="0" max="1021" min="1021" style="1" width="8.14"/>
    <col collapsed="false" customWidth="true" hidden="false" outlineLevel="0" max="1022" min="1022" style="1" width="10.42"/>
    <col collapsed="false" customWidth="true" hidden="false" outlineLevel="0" max="1023" min="1023" style="1" width="13.29"/>
    <col collapsed="false" customWidth="false" hidden="true" outlineLevel="0" max="1025" min="1024" style="1" width="11.52"/>
  </cols>
  <sheetData>
    <row r="1" customFormat="false" ht="22.5" hidden="false" customHeight="true" outlineLevel="0" collapsed="false">
      <c r="A1" s="4"/>
    </row>
    <row r="2" s="9" customFormat="true" ht="23.25" hidden="false" customHeight="true" outlineLevel="0" collapsed="false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</row>
    <row r="3" customFormat="false" ht="18" hidden="false" customHeight="true" outlineLevel="0" collapsed="false">
      <c r="A3" s="10" t="s">
        <v>5</v>
      </c>
      <c r="B3" s="11"/>
      <c r="C3" s="12"/>
      <c r="D3" s="13"/>
      <c r="E3" s="14"/>
    </row>
    <row r="4" customFormat="false" ht="11.25" hidden="false" customHeight="true" outlineLevel="0" collapsed="false">
      <c r="A4" s="15" t="s">
        <v>6</v>
      </c>
      <c r="B4" s="16" t="s">
        <v>7</v>
      </c>
      <c r="C4" s="17" t="s">
        <v>7</v>
      </c>
      <c r="D4" s="18" t="s">
        <v>7</v>
      </c>
      <c r="E4" s="14" t="n">
        <f aca="false">SUM(E5:E11)</f>
        <v>0</v>
      </c>
    </row>
    <row r="5" customFormat="false" ht="11.25" hidden="false" customHeight="true" outlineLevel="0" collapsed="false">
      <c r="A5" s="19" t="s">
        <v>8</v>
      </c>
      <c r="B5" s="20" t="s">
        <v>9</v>
      </c>
      <c r="C5" s="21" t="n">
        <v>63.814</v>
      </c>
      <c r="D5" s="21"/>
      <c r="E5" s="22" t="n">
        <f aca="false">D5*C5</f>
        <v>0</v>
      </c>
    </row>
    <row r="6" customFormat="false" ht="11.25" hidden="false" customHeight="true" outlineLevel="0" collapsed="false">
      <c r="A6" s="23" t="s">
        <v>10</v>
      </c>
      <c r="B6" s="20" t="s">
        <v>9</v>
      </c>
      <c r="C6" s="21" t="n">
        <v>154.05</v>
      </c>
      <c r="D6" s="21"/>
      <c r="E6" s="22" t="n">
        <f aca="false">D6*C6</f>
        <v>0</v>
      </c>
    </row>
    <row r="7" customFormat="false" ht="11.25" hidden="false" customHeight="true" outlineLevel="0" collapsed="false">
      <c r="A7" s="19" t="s">
        <v>11</v>
      </c>
      <c r="B7" s="20" t="s">
        <v>9</v>
      </c>
      <c r="C7" s="21" t="n">
        <v>547.845</v>
      </c>
      <c r="D7" s="21"/>
      <c r="E7" s="22" t="n">
        <f aca="false">D7*C7</f>
        <v>0</v>
      </c>
    </row>
    <row r="8" customFormat="false" ht="11.25" hidden="false" customHeight="true" outlineLevel="0" collapsed="false">
      <c r="A8" s="19" t="s">
        <v>12</v>
      </c>
      <c r="B8" s="20" t="s">
        <v>13</v>
      </c>
      <c r="C8" s="21" t="n">
        <v>99.48</v>
      </c>
      <c r="D8" s="21"/>
      <c r="E8" s="22" t="n">
        <f aca="false">D8*C8</f>
        <v>0</v>
      </c>
    </row>
    <row r="9" customFormat="false" ht="11.25" hidden="false" customHeight="true" outlineLevel="0" collapsed="false">
      <c r="A9" s="19" t="s">
        <v>14</v>
      </c>
      <c r="B9" s="20" t="s">
        <v>9</v>
      </c>
      <c r="C9" s="21" t="n">
        <v>76.12</v>
      </c>
      <c r="D9" s="21"/>
      <c r="E9" s="22" t="n">
        <f aca="false">D9*C9</f>
        <v>0</v>
      </c>
    </row>
    <row r="10" customFormat="false" ht="11.25" hidden="false" customHeight="true" outlineLevel="0" collapsed="false">
      <c r="A10" s="19" t="s">
        <v>15</v>
      </c>
      <c r="B10" s="24" t="s">
        <v>13</v>
      </c>
      <c r="C10" s="21" t="n">
        <v>99.48</v>
      </c>
      <c r="D10" s="21"/>
      <c r="E10" s="22" t="n">
        <f aca="false">D10*C10</f>
        <v>0</v>
      </c>
    </row>
    <row r="11" customFormat="false" ht="9.75" hidden="false" customHeight="true" outlineLevel="0" collapsed="false">
      <c r="A11" s="19"/>
      <c r="B11" s="25"/>
      <c r="C11" s="21"/>
      <c r="D11" s="21"/>
      <c r="E11" s="22"/>
    </row>
    <row r="12" customFormat="false" ht="11.25" hidden="false" customHeight="true" outlineLevel="0" collapsed="false">
      <c r="A12" s="15" t="s">
        <v>16</v>
      </c>
      <c r="B12" s="16" t="s">
        <v>7</v>
      </c>
      <c r="C12" s="17" t="s">
        <v>7</v>
      </c>
      <c r="D12" s="18" t="s">
        <v>7</v>
      </c>
      <c r="E12" s="14" t="n">
        <f aca="false">SUM(E13:E29)</f>
        <v>0</v>
      </c>
    </row>
    <row r="13" customFormat="false" ht="11.25" hidden="false" customHeight="true" outlineLevel="0" collapsed="false">
      <c r="A13" s="23" t="s">
        <v>8</v>
      </c>
      <c r="B13" s="20" t="s">
        <v>9</v>
      </c>
      <c r="C13" s="26" t="n">
        <v>63.812</v>
      </c>
      <c r="D13" s="26"/>
      <c r="E13" s="22" t="n">
        <f aca="false">D13*C13</f>
        <v>0</v>
      </c>
    </row>
    <row r="14" customFormat="false" ht="11.25" hidden="false" customHeight="true" outlineLevel="0" collapsed="false">
      <c r="A14" s="23" t="s">
        <v>17</v>
      </c>
      <c r="B14" s="20" t="s">
        <v>9</v>
      </c>
      <c r="C14" s="26" t="n">
        <v>437.88</v>
      </c>
      <c r="D14" s="26"/>
      <c r="E14" s="22" t="n">
        <f aca="false">D14*C14</f>
        <v>0</v>
      </c>
    </row>
    <row r="15" customFormat="false" ht="11.25" hidden="false" customHeight="true" outlineLevel="0" collapsed="false">
      <c r="A15" s="23" t="s">
        <v>18</v>
      </c>
      <c r="B15" s="20" t="s">
        <v>9</v>
      </c>
      <c r="C15" s="26" t="n">
        <v>437.88</v>
      </c>
      <c r="D15" s="26"/>
      <c r="E15" s="22" t="n">
        <f aca="false">D15*C15</f>
        <v>0</v>
      </c>
    </row>
    <row r="16" customFormat="false" ht="11.25" hidden="false" customHeight="true" outlineLevel="0" collapsed="false">
      <c r="A16" s="23" t="s">
        <v>19</v>
      </c>
      <c r="B16" s="20" t="s">
        <v>9</v>
      </c>
      <c r="C16" s="26" t="n">
        <v>271.795</v>
      </c>
      <c r="D16" s="26"/>
      <c r="E16" s="22" t="n">
        <f aca="false">D16*C16</f>
        <v>0</v>
      </c>
    </row>
    <row r="17" customFormat="false" ht="11.25" hidden="false" customHeight="true" outlineLevel="0" collapsed="false">
      <c r="A17" s="23" t="s">
        <v>20</v>
      </c>
      <c r="B17" s="20" t="s">
        <v>9</v>
      </c>
      <c r="C17" s="26" t="n">
        <v>19.185</v>
      </c>
      <c r="D17" s="26"/>
      <c r="E17" s="22" t="n">
        <f aca="false">D17*C17</f>
        <v>0</v>
      </c>
    </row>
    <row r="18" customFormat="false" ht="11.25" hidden="false" customHeight="true" outlineLevel="0" collapsed="false">
      <c r="A18" s="23" t="s">
        <v>21</v>
      </c>
      <c r="B18" s="20" t="s">
        <v>9</v>
      </c>
      <c r="C18" s="26" t="n">
        <v>6</v>
      </c>
      <c r="D18" s="26"/>
      <c r="E18" s="22" t="n">
        <f aca="false">D18*C18</f>
        <v>0</v>
      </c>
    </row>
    <row r="19" customFormat="false" ht="11.25" hidden="false" customHeight="true" outlineLevel="0" collapsed="false">
      <c r="A19" s="23" t="s">
        <v>22</v>
      </c>
      <c r="B19" s="20" t="s">
        <v>9</v>
      </c>
      <c r="C19" s="26" t="n">
        <v>18</v>
      </c>
      <c r="D19" s="26"/>
      <c r="E19" s="22" t="n">
        <f aca="false">D19*C19</f>
        <v>0</v>
      </c>
    </row>
    <row r="20" customFormat="false" ht="11.25" hidden="false" customHeight="true" outlineLevel="0" collapsed="false">
      <c r="A20" s="23" t="s">
        <v>23</v>
      </c>
      <c r="B20" s="20" t="s">
        <v>9</v>
      </c>
      <c r="C20" s="26" t="n">
        <v>7.95</v>
      </c>
      <c r="D20" s="26"/>
      <c r="E20" s="22" t="n">
        <f aca="false">D20*C20</f>
        <v>0</v>
      </c>
    </row>
    <row r="21" customFormat="false" ht="11.25" hidden="false" customHeight="true" outlineLevel="0" collapsed="false">
      <c r="A21" s="23" t="s">
        <v>24</v>
      </c>
      <c r="B21" s="20" t="s">
        <v>13</v>
      </c>
      <c r="C21" s="26" t="n">
        <v>59.05</v>
      </c>
      <c r="D21" s="26"/>
      <c r="E21" s="22" t="n">
        <f aca="false">D21*C21</f>
        <v>0</v>
      </c>
    </row>
    <row r="22" customFormat="false" ht="11.25" hidden="false" customHeight="true" outlineLevel="0" collapsed="false">
      <c r="A22" s="23" t="s">
        <v>25</v>
      </c>
      <c r="B22" s="20" t="s">
        <v>13</v>
      </c>
      <c r="C22" s="26" t="n">
        <v>223.61</v>
      </c>
      <c r="D22" s="26"/>
      <c r="E22" s="22" t="n">
        <f aca="false">D22*C22</f>
        <v>0</v>
      </c>
    </row>
    <row r="23" customFormat="false" ht="11.25" hidden="false" customHeight="true" outlineLevel="0" collapsed="false">
      <c r="A23" s="23" t="s">
        <v>26</v>
      </c>
      <c r="B23" s="20" t="s">
        <v>13</v>
      </c>
      <c r="C23" s="26" t="n">
        <v>99.48</v>
      </c>
      <c r="D23" s="26"/>
      <c r="E23" s="22" t="n">
        <f aca="false">D23*C23</f>
        <v>0</v>
      </c>
    </row>
    <row r="24" customFormat="false" ht="11.25" hidden="false" customHeight="true" outlineLevel="0" collapsed="false">
      <c r="A24" s="23" t="s">
        <v>27</v>
      </c>
      <c r="B24" s="20" t="s">
        <v>13</v>
      </c>
      <c r="C24" s="26" t="n">
        <v>3.5</v>
      </c>
      <c r="D24" s="26"/>
      <c r="E24" s="22" t="n">
        <f aca="false">D24*C24</f>
        <v>0</v>
      </c>
    </row>
    <row r="25" customFormat="false" ht="11.25" hidden="false" customHeight="true" outlineLevel="0" collapsed="false">
      <c r="A25" s="27" t="s">
        <v>28</v>
      </c>
      <c r="B25" s="28" t="s">
        <v>29</v>
      </c>
      <c r="C25" s="29" t="n">
        <v>98.038</v>
      </c>
      <c r="D25" s="29"/>
      <c r="E25" s="30" t="n">
        <f aca="false">D25*C25</f>
        <v>0</v>
      </c>
      <c r="G25" s="1" t="s">
        <v>30</v>
      </c>
    </row>
    <row r="26" customFormat="false" ht="11.25" hidden="false" customHeight="true" outlineLevel="0" collapsed="false">
      <c r="A26" s="23" t="s">
        <v>31</v>
      </c>
      <c r="B26" s="20" t="s">
        <v>9</v>
      </c>
      <c r="C26" s="26" t="n">
        <v>370</v>
      </c>
      <c r="D26" s="26"/>
      <c r="E26" s="22" t="n">
        <f aca="false">D26*C26</f>
        <v>0</v>
      </c>
    </row>
    <row r="27" customFormat="false" ht="11.25" hidden="false" customHeight="true" outlineLevel="0" collapsed="false">
      <c r="A27" s="23" t="s">
        <v>32</v>
      </c>
      <c r="B27" s="31" t="s">
        <v>33</v>
      </c>
      <c r="C27" s="32" t="n">
        <v>40</v>
      </c>
      <c r="D27" s="26"/>
      <c r="E27" s="22" t="n">
        <f aca="false">D27*C27</f>
        <v>0</v>
      </c>
    </row>
    <row r="28" customFormat="false" ht="11.25" hidden="false" customHeight="true" outlineLevel="0" collapsed="false">
      <c r="A28" s="23" t="s">
        <v>34</v>
      </c>
      <c r="B28" s="20" t="s">
        <v>9</v>
      </c>
      <c r="C28" s="26" t="n">
        <v>370</v>
      </c>
      <c r="D28" s="26"/>
      <c r="E28" s="22" t="n">
        <f aca="false">D28*C28</f>
        <v>0</v>
      </c>
    </row>
    <row r="29" customFormat="false" ht="11.25" hidden="false" customHeight="true" outlineLevel="0" collapsed="false">
      <c r="A29" s="19"/>
      <c r="B29" s="33"/>
      <c r="C29" s="21"/>
      <c r="D29" s="21"/>
      <c r="E29" s="22"/>
    </row>
    <row r="30" customFormat="false" ht="11.25" hidden="false" customHeight="true" outlineLevel="0" collapsed="false">
      <c r="A30" s="15" t="s">
        <v>35</v>
      </c>
      <c r="B30" s="16" t="s">
        <v>7</v>
      </c>
      <c r="C30" s="17" t="s">
        <v>7</v>
      </c>
      <c r="D30" s="18" t="s">
        <v>7</v>
      </c>
      <c r="E30" s="14" t="n">
        <f aca="false">SUM(E31:E33)</f>
        <v>0</v>
      </c>
    </row>
    <row r="31" customFormat="false" ht="11.25" hidden="false" customHeight="true" outlineLevel="0" collapsed="false">
      <c r="A31" s="19" t="s">
        <v>36</v>
      </c>
      <c r="B31" s="20" t="s">
        <v>9</v>
      </c>
      <c r="C31" s="21" t="n">
        <v>12.215</v>
      </c>
      <c r="D31" s="21"/>
      <c r="E31" s="22" t="n">
        <f aca="false">D31*C31</f>
        <v>0</v>
      </c>
      <c r="G31" s="1" t="s">
        <v>37</v>
      </c>
    </row>
    <row r="32" customFormat="false" ht="11.25" hidden="false" customHeight="true" outlineLevel="0" collapsed="false">
      <c r="A32" s="23" t="s">
        <v>38</v>
      </c>
      <c r="B32" s="20" t="s">
        <v>13</v>
      </c>
      <c r="C32" s="21" t="n">
        <v>18</v>
      </c>
      <c r="D32" s="21"/>
      <c r="E32" s="22" t="n">
        <f aca="false">D32*C32</f>
        <v>0</v>
      </c>
      <c r="G32" s="1" t="s">
        <v>37</v>
      </c>
    </row>
    <row r="33" customFormat="false" ht="11.25" hidden="false" customHeight="true" outlineLevel="0" collapsed="false">
      <c r="A33" s="19"/>
      <c r="B33" s="20"/>
      <c r="C33" s="21"/>
      <c r="D33" s="21"/>
      <c r="E33" s="22"/>
    </row>
    <row r="34" customFormat="false" ht="11.25" hidden="false" customHeight="true" outlineLevel="0" collapsed="false">
      <c r="A34" s="15" t="s">
        <v>39</v>
      </c>
      <c r="B34" s="16" t="s">
        <v>7</v>
      </c>
      <c r="C34" s="17" t="s">
        <v>7</v>
      </c>
      <c r="D34" s="18" t="s">
        <v>7</v>
      </c>
      <c r="E34" s="14" t="n">
        <f aca="false">SUM(E35:E39)</f>
        <v>0</v>
      </c>
    </row>
    <row r="35" customFormat="false" ht="11.25" hidden="false" customHeight="true" outlineLevel="0" collapsed="false">
      <c r="A35" s="23" t="s">
        <v>40</v>
      </c>
      <c r="B35" s="20" t="s">
        <v>13</v>
      </c>
      <c r="C35" s="21" t="n">
        <v>13.1</v>
      </c>
      <c r="D35" s="21"/>
      <c r="E35" s="22" t="n">
        <f aca="false">D35*C35</f>
        <v>0</v>
      </c>
    </row>
    <row r="36" customFormat="false" ht="11.25" hidden="false" customHeight="true" outlineLevel="0" collapsed="false">
      <c r="A36" s="19" t="s">
        <v>41</v>
      </c>
      <c r="B36" s="20" t="s">
        <v>9</v>
      </c>
      <c r="C36" s="21" t="n">
        <v>331.23</v>
      </c>
      <c r="D36" s="21"/>
      <c r="E36" s="22" t="n">
        <f aca="false">D36*C36</f>
        <v>0</v>
      </c>
      <c r="G36" s="1" t="n">
        <f aca="false">0.065*C36</f>
        <v>21.52995</v>
      </c>
      <c r="H36" s="34" t="s">
        <v>42</v>
      </c>
    </row>
    <row r="37" customFormat="false" ht="11.25" hidden="false" customHeight="true" outlineLevel="0" collapsed="false">
      <c r="A37" s="19" t="s">
        <v>43</v>
      </c>
      <c r="B37" s="20" t="s">
        <v>9</v>
      </c>
      <c r="C37" s="21" t="n">
        <v>198.43</v>
      </c>
      <c r="D37" s="21"/>
      <c r="E37" s="22" t="n">
        <f aca="false">D37*C37</f>
        <v>0</v>
      </c>
    </row>
    <row r="38" customFormat="false" ht="11.25" hidden="false" customHeight="true" outlineLevel="0" collapsed="false">
      <c r="A38" s="19" t="s">
        <v>44</v>
      </c>
      <c r="B38" s="20" t="s">
        <v>9</v>
      </c>
      <c r="C38" s="21" t="n">
        <v>331.23</v>
      </c>
      <c r="D38" s="21"/>
      <c r="E38" s="22" t="n">
        <f aca="false">D38*C38</f>
        <v>0</v>
      </c>
      <c r="G38" s="35"/>
    </row>
    <row r="39" customFormat="false" ht="11.25" hidden="false" customHeight="true" outlineLevel="0" collapsed="false">
      <c r="A39" s="19"/>
      <c r="B39" s="24"/>
      <c r="C39" s="21"/>
      <c r="D39" s="21"/>
      <c r="E39" s="22"/>
      <c r="G39" s="3"/>
    </row>
    <row r="40" customFormat="false" ht="11.25" hidden="false" customHeight="true" outlineLevel="0" collapsed="false">
      <c r="A40" s="15" t="s">
        <v>45</v>
      </c>
      <c r="B40" s="16" t="s">
        <v>7</v>
      </c>
      <c r="C40" s="17" t="s">
        <v>7</v>
      </c>
      <c r="D40" s="18" t="s">
        <v>7</v>
      </c>
      <c r="E40" s="14" t="n">
        <f aca="false">SUM(E41:E42)</f>
        <v>0</v>
      </c>
    </row>
    <row r="41" customFormat="false" ht="11.25" hidden="false" customHeight="true" outlineLevel="0" collapsed="false">
      <c r="A41" s="19" t="s">
        <v>46</v>
      </c>
      <c r="B41" s="20" t="s">
        <v>47</v>
      </c>
      <c r="C41" s="21" t="n">
        <v>1</v>
      </c>
      <c r="D41" s="21"/>
      <c r="E41" s="22" t="n">
        <f aca="false">D41*C41</f>
        <v>0</v>
      </c>
    </row>
    <row r="42" s="36" customFormat="true" ht="11.25" hidden="false" customHeight="true" outlineLevel="0" collapsed="false">
      <c r="A42" s="19"/>
      <c r="B42" s="33"/>
      <c r="C42" s="21"/>
      <c r="D42" s="21"/>
      <c r="E42" s="22"/>
    </row>
    <row r="43" customFormat="false" ht="11.25" hidden="false" customHeight="true" outlineLevel="0" collapsed="false">
      <c r="A43" s="15" t="s">
        <v>48</v>
      </c>
      <c r="B43" s="16" t="s">
        <v>7</v>
      </c>
      <c r="C43" s="17" t="s">
        <v>7</v>
      </c>
      <c r="D43" s="18" t="s">
        <v>7</v>
      </c>
      <c r="E43" s="14" t="n">
        <f aca="false">SUM(E44:E56)</f>
        <v>0</v>
      </c>
      <c r="G43" s="36" t="s">
        <v>49</v>
      </c>
      <c r="H43" s="36"/>
      <c r="I43" s="36"/>
    </row>
    <row r="44" customFormat="false" ht="11.25" hidden="false" customHeight="true" outlineLevel="0" collapsed="false">
      <c r="A44" s="23" t="s">
        <v>50</v>
      </c>
      <c r="B44" s="20" t="s">
        <v>9</v>
      </c>
      <c r="C44" s="26" t="n">
        <f aca="false">C46+C47+C48</f>
        <v>1311.596</v>
      </c>
      <c r="D44" s="26"/>
      <c r="E44" s="22" t="n">
        <f aca="false">D44*C44</f>
        <v>0</v>
      </c>
    </row>
    <row r="45" customFormat="false" ht="11.25" hidden="false" customHeight="true" outlineLevel="0" collapsed="false">
      <c r="A45" s="23" t="s">
        <v>51</v>
      </c>
      <c r="B45" s="20" t="s">
        <v>13</v>
      </c>
      <c r="C45" s="26" t="n">
        <v>140</v>
      </c>
      <c r="D45" s="26"/>
      <c r="E45" s="22" t="n">
        <f aca="false">D45*C45</f>
        <v>0</v>
      </c>
      <c r="G45" s="1" t="s">
        <v>52</v>
      </c>
    </row>
    <row r="46" customFormat="false" ht="11.25" hidden="false" customHeight="true" outlineLevel="0" collapsed="false">
      <c r="A46" s="23" t="s">
        <v>53</v>
      </c>
      <c r="B46" s="20" t="s">
        <v>9</v>
      </c>
      <c r="C46" s="26" t="n">
        <f aca="false">361.919*2</f>
        <v>723.838</v>
      </c>
      <c r="D46" s="26"/>
      <c r="E46" s="22" t="n">
        <f aca="false">D46*C46</f>
        <v>0</v>
      </c>
      <c r="G46" s="1" t="s">
        <v>54</v>
      </c>
    </row>
    <row r="47" customFormat="false" ht="11.25" hidden="false" customHeight="true" outlineLevel="0" collapsed="false">
      <c r="A47" s="23" t="s">
        <v>55</v>
      </c>
      <c r="B47" s="20" t="s">
        <v>9</v>
      </c>
      <c r="C47" s="26" t="n">
        <v>361.919</v>
      </c>
      <c r="D47" s="26"/>
      <c r="E47" s="22" t="n">
        <f aca="false">D47*C47</f>
        <v>0</v>
      </c>
    </row>
    <row r="48" customFormat="false" ht="11.25" hidden="false" customHeight="true" outlineLevel="0" collapsed="false">
      <c r="A48" s="23" t="s">
        <v>56</v>
      </c>
      <c r="B48" s="20" t="s">
        <v>9</v>
      </c>
      <c r="C48" s="26" t="n">
        <v>225.839</v>
      </c>
      <c r="D48" s="26"/>
      <c r="E48" s="22" t="n">
        <f aca="false">D48*C48</f>
        <v>0</v>
      </c>
    </row>
    <row r="49" customFormat="false" ht="11.25" hidden="false" customHeight="true" outlineLevel="0" collapsed="false">
      <c r="A49" s="23" t="s">
        <v>57</v>
      </c>
      <c r="B49" s="20" t="s">
        <v>9</v>
      </c>
      <c r="C49" s="26" t="n">
        <v>893.89</v>
      </c>
      <c r="D49" s="26"/>
      <c r="E49" s="22" t="n">
        <f aca="false">D49*C49</f>
        <v>0</v>
      </c>
    </row>
    <row r="50" customFormat="false" ht="11.25" hidden="false" customHeight="true" outlineLevel="0" collapsed="false">
      <c r="A50" s="23" t="s">
        <v>58</v>
      </c>
      <c r="B50" s="20" t="s">
        <v>9</v>
      </c>
      <c r="C50" s="26" t="n">
        <v>153.779</v>
      </c>
      <c r="D50" s="26"/>
      <c r="E50" s="22" t="n">
        <f aca="false">D50*C50</f>
        <v>0</v>
      </c>
    </row>
    <row r="51" customFormat="false" ht="11.25" hidden="false" customHeight="true" outlineLevel="0" collapsed="false">
      <c r="A51" s="23" t="s">
        <v>59</v>
      </c>
      <c r="B51" s="20" t="s">
        <v>9</v>
      </c>
      <c r="C51" s="26" t="n">
        <v>408.766</v>
      </c>
      <c r="D51" s="26"/>
      <c r="E51" s="22" t="n">
        <f aca="false">D51*C51</f>
        <v>0</v>
      </c>
    </row>
    <row r="52" customFormat="false" ht="11.25" hidden="false" customHeight="true" outlineLevel="0" collapsed="false">
      <c r="A52" s="23" t="s">
        <v>60</v>
      </c>
      <c r="B52" s="20" t="s">
        <v>9</v>
      </c>
      <c r="C52" s="26" t="n">
        <v>408.766</v>
      </c>
      <c r="D52" s="26"/>
      <c r="E52" s="22" t="n">
        <f aca="false">D52*C52</f>
        <v>0</v>
      </c>
    </row>
    <row r="53" customFormat="false" ht="11.25" hidden="false" customHeight="true" outlineLevel="0" collapsed="false">
      <c r="A53" s="23" t="s">
        <v>61</v>
      </c>
      <c r="B53" s="20" t="s">
        <v>9</v>
      </c>
      <c r="C53" s="26" t="n">
        <v>150.013</v>
      </c>
      <c r="D53" s="26"/>
      <c r="E53" s="22" t="n">
        <f aca="false">D53*C53</f>
        <v>0</v>
      </c>
      <c r="G53" s="1" t="s">
        <v>62</v>
      </c>
    </row>
    <row r="54" customFormat="false" ht="11.25" hidden="false" customHeight="true" outlineLevel="0" collapsed="false">
      <c r="A54" s="23" t="s">
        <v>63</v>
      </c>
      <c r="B54" s="20" t="s">
        <v>9</v>
      </c>
      <c r="C54" s="26" t="n">
        <v>21.384</v>
      </c>
      <c r="D54" s="26"/>
      <c r="E54" s="22" t="n">
        <f aca="false">D54*C54</f>
        <v>0</v>
      </c>
    </row>
    <row r="55" customFormat="false" ht="11.25" hidden="false" customHeight="true" outlineLevel="0" collapsed="false">
      <c r="A55" s="23" t="s">
        <v>64</v>
      </c>
      <c r="B55" s="20" t="s">
        <v>9</v>
      </c>
      <c r="C55" s="26" t="n">
        <v>14.626</v>
      </c>
      <c r="D55" s="26"/>
      <c r="E55" s="22" t="n">
        <f aca="false">D55*C55</f>
        <v>0</v>
      </c>
    </row>
    <row r="56" customFormat="false" ht="11.25" hidden="false" customHeight="true" outlineLevel="0" collapsed="false">
      <c r="A56" s="23"/>
      <c r="B56" s="20"/>
      <c r="C56" s="26"/>
      <c r="D56" s="26"/>
      <c r="E56" s="22"/>
    </row>
    <row r="57" customFormat="false" ht="11.25" hidden="false" customHeight="true" outlineLevel="0" collapsed="false">
      <c r="A57" s="15" t="s">
        <v>65</v>
      </c>
      <c r="B57" s="16" t="s">
        <v>7</v>
      </c>
      <c r="C57" s="17" t="s">
        <v>7</v>
      </c>
      <c r="D57" s="18" t="s">
        <v>7</v>
      </c>
      <c r="E57" s="14" t="n">
        <f aca="false">SUM(E58:E59)</f>
        <v>0</v>
      </c>
    </row>
    <row r="58" customFormat="false" ht="11.25" hidden="false" customHeight="true" outlineLevel="0" collapsed="false">
      <c r="A58" s="19" t="s">
        <v>46</v>
      </c>
      <c r="B58" s="20" t="s">
        <v>47</v>
      </c>
      <c r="C58" s="21" t="n">
        <v>1</v>
      </c>
      <c r="D58" s="21"/>
      <c r="E58" s="22" t="n">
        <f aca="false">D58*C58</f>
        <v>0</v>
      </c>
    </row>
    <row r="59" customFormat="false" ht="8.25" hidden="false" customHeight="true" outlineLevel="0" collapsed="false">
      <c r="A59" s="23"/>
      <c r="B59" s="20"/>
      <c r="C59" s="26"/>
      <c r="D59" s="26"/>
      <c r="E59" s="22"/>
    </row>
    <row r="60" customFormat="false" ht="14.25" hidden="false" customHeight="true" outlineLevel="0" collapsed="false">
      <c r="A60" s="10" t="s">
        <v>66</v>
      </c>
      <c r="B60" s="11"/>
      <c r="C60" s="12"/>
      <c r="D60" s="13"/>
      <c r="E60" s="14"/>
    </row>
    <row r="61" customFormat="false" ht="11.25" hidden="false" customHeight="true" outlineLevel="0" collapsed="false">
      <c r="A61" s="15" t="s">
        <v>67</v>
      </c>
      <c r="B61" s="16" t="s">
        <v>7</v>
      </c>
      <c r="C61" s="17" t="s">
        <v>7</v>
      </c>
      <c r="D61" s="18" t="s">
        <v>7</v>
      </c>
      <c r="E61" s="14" t="n">
        <f aca="false">SUM(E62:F70)</f>
        <v>0</v>
      </c>
    </row>
    <row r="62" customFormat="false" ht="11.25" hidden="false" customHeight="true" outlineLevel="0" collapsed="false">
      <c r="A62" s="19" t="s">
        <v>68</v>
      </c>
      <c r="B62" s="20" t="s">
        <v>69</v>
      </c>
      <c r="C62" s="21" t="n">
        <v>3.1</v>
      </c>
      <c r="D62" s="21"/>
      <c r="E62" s="22" t="n">
        <f aca="false">D62*C62</f>
        <v>0</v>
      </c>
    </row>
    <row r="63" customFormat="false" ht="11.25" hidden="false" customHeight="true" outlineLevel="0" collapsed="false">
      <c r="A63" s="23" t="s">
        <v>70</v>
      </c>
      <c r="B63" s="20" t="s">
        <v>69</v>
      </c>
      <c r="C63" s="21" t="n">
        <v>28.9</v>
      </c>
      <c r="D63" s="21"/>
      <c r="E63" s="22" t="n">
        <f aca="false">D63*C63</f>
        <v>0</v>
      </c>
    </row>
    <row r="64" customFormat="false" ht="11.25" hidden="false" customHeight="true" outlineLevel="0" collapsed="false">
      <c r="A64" s="19" t="s">
        <v>71</v>
      </c>
      <c r="B64" s="20" t="s">
        <v>69</v>
      </c>
      <c r="C64" s="21" t="n">
        <v>2.5</v>
      </c>
      <c r="D64" s="21"/>
      <c r="E64" s="22" t="n">
        <f aca="false">D64*C64</f>
        <v>0</v>
      </c>
    </row>
    <row r="65" customFormat="false" ht="11.25" hidden="false" customHeight="true" outlineLevel="0" collapsed="false">
      <c r="A65" s="19" t="s">
        <v>72</v>
      </c>
      <c r="B65" s="20" t="s">
        <v>69</v>
      </c>
      <c r="C65" s="21" t="n">
        <v>9</v>
      </c>
      <c r="D65" s="21"/>
      <c r="E65" s="22" t="n">
        <f aca="false">D65*C65</f>
        <v>0</v>
      </c>
    </row>
    <row r="66" customFormat="false" ht="11.25" hidden="false" customHeight="true" outlineLevel="0" collapsed="false">
      <c r="A66" s="19" t="s">
        <v>73</v>
      </c>
      <c r="B66" s="20" t="s">
        <v>69</v>
      </c>
      <c r="C66" s="21" t="n">
        <v>41</v>
      </c>
      <c r="D66" s="21"/>
      <c r="E66" s="22" t="n">
        <f aca="false">D66*C66</f>
        <v>0</v>
      </c>
    </row>
    <row r="67" customFormat="false" ht="11.25" hidden="false" customHeight="true" outlineLevel="0" collapsed="false">
      <c r="A67" s="19" t="s">
        <v>74</v>
      </c>
      <c r="B67" s="24" t="s">
        <v>69</v>
      </c>
      <c r="C67" s="21" t="n">
        <v>20</v>
      </c>
      <c r="D67" s="21"/>
      <c r="E67" s="22" t="n">
        <f aca="false">D67*C67</f>
        <v>0</v>
      </c>
    </row>
    <row r="68" customFormat="false" ht="11.25" hidden="false" customHeight="true" outlineLevel="0" collapsed="false">
      <c r="A68" s="23" t="s">
        <v>75</v>
      </c>
      <c r="B68" s="20" t="s">
        <v>69</v>
      </c>
      <c r="C68" s="26" t="n">
        <v>13.1</v>
      </c>
      <c r="D68" s="26"/>
      <c r="E68" s="22" t="n">
        <f aca="false">D68*C68</f>
        <v>0</v>
      </c>
    </row>
    <row r="69" customFormat="false" ht="11.25" hidden="false" customHeight="true" outlineLevel="0" collapsed="false">
      <c r="A69" s="23" t="s">
        <v>76</v>
      </c>
      <c r="B69" s="20" t="s">
        <v>69</v>
      </c>
      <c r="C69" s="26" t="n">
        <v>3</v>
      </c>
      <c r="D69" s="26"/>
      <c r="E69" s="22" t="n">
        <f aca="false">D69*C69</f>
        <v>0</v>
      </c>
    </row>
    <row r="70" customFormat="false" ht="11.25" hidden="false" customHeight="true" outlineLevel="0" collapsed="false">
      <c r="A70" s="23"/>
      <c r="B70" s="20"/>
      <c r="C70" s="26"/>
      <c r="D70" s="26"/>
      <c r="E70" s="22"/>
    </row>
    <row r="71" customFormat="false" ht="11.25" hidden="false" customHeight="true" outlineLevel="0" collapsed="false">
      <c r="A71" s="15" t="s">
        <v>77</v>
      </c>
      <c r="B71" s="16" t="s">
        <v>7</v>
      </c>
      <c r="C71" s="17" t="s">
        <v>7</v>
      </c>
      <c r="D71" s="18" t="s">
        <v>7</v>
      </c>
      <c r="E71" s="14" t="n">
        <f aca="false">SUM(E72:E76)</f>
        <v>0</v>
      </c>
    </row>
    <row r="72" customFormat="false" ht="11.25" hidden="false" customHeight="true" outlineLevel="0" collapsed="false">
      <c r="A72" s="19" t="s">
        <v>78</v>
      </c>
      <c r="B72" s="20" t="s">
        <v>69</v>
      </c>
      <c r="C72" s="21" t="n">
        <v>47.5</v>
      </c>
      <c r="D72" s="21"/>
      <c r="E72" s="22" t="n">
        <f aca="false">D72*C72</f>
        <v>0</v>
      </c>
    </row>
    <row r="73" customFormat="false" ht="11.25" hidden="false" customHeight="true" outlineLevel="0" collapsed="false">
      <c r="A73" s="23" t="s">
        <v>79</v>
      </c>
      <c r="B73" s="20" t="s">
        <v>69</v>
      </c>
      <c r="C73" s="21" t="n">
        <v>77.1</v>
      </c>
      <c r="D73" s="21"/>
      <c r="E73" s="22" t="n">
        <f aca="false">D73*C73</f>
        <v>0</v>
      </c>
    </row>
    <row r="74" customFormat="false" ht="11.25" hidden="false" customHeight="true" outlineLevel="0" collapsed="false">
      <c r="A74" s="19" t="s">
        <v>80</v>
      </c>
      <c r="B74" s="20" t="s">
        <v>69</v>
      </c>
      <c r="C74" s="21" t="n">
        <v>5.2</v>
      </c>
      <c r="D74" s="21"/>
      <c r="E74" s="22" t="n">
        <f aca="false">D74*C74</f>
        <v>0</v>
      </c>
    </row>
    <row r="75" customFormat="false" ht="11.25" hidden="false" customHeight="true" outlineLevel="0" collapsed="false">
      <c r="A75" s="19" t="s">
        <v>81</v>
      </c>
      <c r="B75" s="20" t="s">
        <v>69</v>
      </c>
      <c r="C75" s="21" t="n">
        <v>129.8</v>
      </c>
      <c r="D75" s="21"/>
      <c r="E75" s="22" t="n">
        <f aca="false">D75*C75</f>
        <v>0</v>
      </c>
    </row>
    <row r="76" customFormat="false" ht="11.25" hidden="false" customHeight="true" outlineLevel="0" collapsed="false">
      <c r="A76" s="19"/>
      <c r="B76" s="24"/>
      <c r="C76" s="21"/>
      <c r="D76" s="21"/>
      <c r="E76" s="22"/>
    </row>
    <row r="77" customFormat="false" ht="11.25" hidden="false" customHeight="true" outlineLevel="0" collapsed="false">
      <c r="A77" s="15" t="s">
        <v>82</v>
      </c>
      <c r="B77" s="16" t="s">
        <v>7</v>
      </c>
      <c r="C77" s="17" t="s">
        <v>7</v>
      </c>
      <c r="D77" s="18" t="s">
        <v>7</v>
      </c>
      <c r="E77" s="14" t="n">
        <f aca="false">SUM(E78:E79)</f>
        <v>0</v>
      </c>
    </row>
    <row r="78" customFormat="false" ht="11.25" hidden="false" customHeight="true" outlineLevel="0" collapsed="false">
      <c r="A78" s="19" t="s">
        <v>46</v>
      </c>
      <c r="B78" s="20" t="s">
        <v>47</v>
      </c>
      <c r="C78" s="21" t="n">
        <v>1</v>
      </c>
      <c r="D78" s="21"/>
      <c r="E78" s="22" t="n">
        <f aca="false">D78*C78</f>
        <v>0</v>
      </c>
    </row>
    <row r="79" customFormat="false" ht="11.25" hidden="false" customHeight="true" outlineLevel="0" collapsed="false">
      <c r="A79" s="23"/>
      <c r="B79" s="20"/>
      <c r="C79" s="26"/>
      <c r="D79" s="26"/>
      <c r="E79" s="22"/>
    </row>
    <row r="80" customFormat="false" ht="11.25" hidden="false" customHeight="true" outlineLevel="0" collapsed="false">
      <c r="A80" s="15" t="s">
        <v>83</v>
      </c>
      <c r="B80" s="16" t="s">
        <v>7</v>
      </c>
      <c r="C80" s="17" t="s">
        <v>7</v>
      </c>
      <c r="D80" s="18" t="s">
        <v>7</v>
      </c>
      <c r="E80" s="14" t="n">
        <f aca="false">SUM(E81:E89)</f>
        <v>0</v>
      </c>
    </row>
    <row r="81" customFormat="false" ht="11.25" hidden="false" customHeight="true" outlineLevel="0" collapsed="false">
      <c r="A81" s="23" t="s">
        <v>84</v>
      </c>
      <c r="B81" s="20" t="s">
        <v>85</v>
      </c>
      <c r="C81" s="21" t="n">
        <v>3</v>
      </c>
      <c r="D81" s="21"/>
      <c r="E81" s="22" t="n">
        <f aca="false">D81*C81</f>
        <v>0</v>
      </c>
    </row>
    <row r="82" customFormat="false" ht="11.25" hidden="false" customHeight="true" outlineLevel="0" collapsed="false">
      <c r="A82" s="19" t="s">
        <v>86</v>
      </c>
      <c r="B82" s="20" t="s">
        <v>85</v>
      </c>
      <c r="C82" s="21" t="n">
        <v>5</v>
      </c>
      <c r="D82" s="21"/>
      <c r="E82" s="22" t="n">
        <f aca="false">D82*C82</f>
        <v>0</v>
      </c>
    </row>
    <row r="83" customFormat="false" ht="11.25" hidden="false" customHeight="true" outlineLevel="0" collapsed="false">
      <c r="A83" s="19" t="s">
        <v>87</v>
      </c>
      <c r="B83" s="20" t="s">
        <v>85</v>
      </c>
      <c r="C83" s="21" t="n">
        <v>4</v>
      </c>
      <c r="D83" s="21"/>
      <c r="E83" s="22" t="n">
        <f aca="false">D83*C83</f>
        <v>0</v>
      </c>
    </row>
    <row r="84" customFormat="false" ht="11.25" hidden="false" customHeight="true" outlineLevel="0" collapsed="false">
      <c r="A84" s="19" t="s">
        <v>88</v>
      </c>
      <c r="B84" s="20" t="s">
        <v>85</v>
      </c>
      <c r="C84" s="21" t="n">
        <v>1</v>
      </c>
      <c r="D84" s="21"/>
      <c r="E84" s="22" t="n">
        <f aca="false">D84*C84</f>
        <v>0</v>
      </c>
    </row>
    <row r="85" customFormat="false" ht="11.25" hidden="false" customHeight="true" outlineLevel="0" collapsed="false">
      <c r="A85" s="23" t="s">
        <v>89</v>
      </c>
      <c r="B85" s="20" t="s">
        <v>85</v>
      </c>
      <c r="C85" s="26" t="n">
        <v>1</v>
      </c>
      <c r="D85" s="26"/>
      <c r="E85" s="22" t="n">
        <f aca="false">D85*C85</f>
        <v>0</v>
      </c>
    </row>
    <row r="86" customFormat="false" ht="11.25" hidden="false" customHeight="true" outlineLevel="0" collapsed="false">
      <c r="A86" s="23" t="s">
        <v>90</v>
      </c>
      <c r="B86" s="20" t="s">
        <v>85</v>
      </c>
      <c r="C86" s="26" t="n">
        <v>2</v>
      </c>
      <c r="D86" s="26"/>
      <c r="E86" s="22" t="n">
        <f aca="false">D86*C86</f>
        <v>0</v>
      </c>
    </row>
    <row r="87" customFormat="false" ht="11.25" hidden="false" customHeight="true" outlineLevel="0" collapsed="false">
      <c r="A87" s="23" t="s">
        <v>91</v>
      </c>
      <c r="B87" s="20" t="s">
        <v>85</v>
      </c>
      <c r="C87" s="26" t="n">
        <v>2</v>
      </c>
      <c r="D87" s="26"/>
      <c r="E87" s="22" t="n">
        <f aca="false">D87*C87</f>
        <v>0</v>
      </c>
    </row>
    <row r="88" customFormat="false" ht="11.25" hidden="false" customHeight="true" outlineLevel="0" collapsed="false">
      <c r="A88" s="23" t="s">
        <v>92</v>
      </c>
      <c r="B88" s="20" t="s">
        <v>85</v>
      </c>
      <c r="C88" s="26" t="n">
        <v>2</v>
      </c>
      <c r="D88" s="26"/>
      <c r="E88" s="22" t="n">
        <f aca="false">D88*C88</f>
        <v>0</v>
      </c>
    </row>
    <row r="89" customFormat="false" ht="11.25" hidden="false" customHeight="true" outlineLevel="0" collapsed="false">
      <c r="A89" s="23"/>
      <c r="B89" s="20"/>
      <c r="C89" s="26"/>
      <c r="D89" s="26"/>
      <c r="E89" s="22"/>
    </row>
    <row r="90" customFormat="false" ht="11.25" hidden="false" customHeight="true" outlineLevel="0" collapsed="false">
      <c r="A90" s="15" t="s">
        <v>93</v>
      </c>
      <c r="B90" s="16" t="s">
        <v>7</v>
      </c>
      <c r="C90" s="17" t="s">
        <v>7</v>
      </c>
      <c r="D90" s="18" t="s">
        <v>7</v>
      </c>
      <c r="E90" s="14" t="n">
        <f aca="false">SUM(E91:E92)</f>
        <v>0</v>
      </c>
    </row>
    <row r="91" customFormat="false" ht="11.25" hidden="false" customHeight="true" outlineLevel="0" collapsed="false">
      <c r="A91" s="19" t="s">
        <v>94</v>
      </c>
      <c r="B91" s="20" t="s">
        <v>47</v>
      </c>
      <c r="C91" s="21" t="n">
        <v>1</v>
      </c>
      <c r="D91" s="26"/>
      <c r="E91" s="22" t="n">
        <f aca="false">D91*C91</f>
        <v>0</v>
      </c>
    </row>
    <row r="92" customFormat="false" ht="11.25" hidden="false" customHeight="true" outlineLevel="0" collapsed="false">
      <c r="A92" s="23"/>
      <c r="B92" s="20"/>
      <c r="C92" s="26"/>
      <c r="D92" s="26"/>
      <c r="E92" s="22"/>
    </row>
    <row r="93" customFormat="false" ht="11.25" hidden="false" customHeight="true" outlineLevel="0" collapsed="false">
      <c r="A93" s="15" t="s">
        <v>95</v>
      </c>
      <c r="B93" s="16" t="s">
        <v>7</v>
      </c>
      <c r="C93" s="17" t="s">
        <v>7</v>
      </c>
      <c r="D93" s="18" t="s">
        <v>7</v>
      </c>
      <c r="E93" s="14" t="n">
        <f aca="false">SUM(E94:E100)</f>
        <v>0</v>
      </c>
    </row>
    <row r="94" customFormat="false" ht="11.25" hidden="false" customHeight="true" outlineLevel="0" collapsed="false">
      <c r="A94" s="19" t="s">
        <v>96</v>
      </c>
      <c r="B94" s="20" t="s">
        <v>97</v>
      </c>
      <c r="C94" s="21" t="n">
        <v>1</v>
      </c>
      <c r="D94" s="21"/>
      <c r="E94" s="22" t="n">
        <f aca="false">D94*C94</f>
        <v>0</v>
      </c>
    </row>
    <row r="95" customFormat="false" ht="11.25" hidden="false" customHeight="true" outlineLevel="0" collapsed="false">
      <c r="A95" s="37" t="s">
        <v>98</v>
      </c>
      <c r="B95" s="20" t="s">
        <v>9</v>
      </c>
      <c r="C95" s="21" t="n">
        <v>8.262</v>
      </c>
      <c r="D95" s="21"/>
      <c r="E95" s="22" t="n">
        <f aca="false">D95*C95</f>
        <v>0</v>
      </c>
    </row>
    <row r="96" customFormat="false" ht="11.25" hidden="false" customHeight="true" outlineLevel="0" collapsed="false">
      <c r="A96" s="38" t="s">
        <v>99</v>
      </c>
      <c r="B96" s="20" t="s">
        <v>9</v>
      </c>
      <c r="C96" s="21" t="n">
        <v>17.38</v>
      </c>
      <c r="D96" s="21"/>
      <c r="E96" s="22" t="n">
        <f aca="false">D96*C96</f>
        <v>0</v>
      </c>
    </row>
    <row r="97" customFormat="false" ht="11.25" hidden="false" customHeight="true" outlineLevel="0" collapsed="false">
      <c r="A97" s="38" t="s">
        <v>100</v>
      </c>
      <c r="B97" s="20" t="s">
        <v>9</v>
      </c>
      <c r="C97" s="21" t="n">
        <v>361.676</v>
      </c>
      <c r="D97" s="21"/>
      <c r="E97" s="22" t="n">
        <f aca="false">D97*C97</f>
        <v>0</v>
      </c>
    </row>
    <row r="98" customFormat="false" ht="11.25" hidden="false" customHeight="true" outlineLevel="0" collapsed="false">
      <c r="A98" s="19" t="s">
        <v>101</v>
      </c>
      <c r="B98" s="20" t="s">
        <v>69</v>
      </c>
      <c r="C98" s="21" t="n">
        <v>4</v>
      </c>
      <c r="D98" s="21"/>
      <c r="E98" s="22" t="n">
        <f aca="false">D98*C98</f>
        <v>0</v>
      </c>
    </row>
    <row r="99" customFormat="false" ht="11.25" hidden="false" customHeight="true" outlineLevel="0" collapsed="false">
      <c r="A99" s="19" t="s">
        <v>102</v>
      </c>
      <c r="B99" s="20" t="s">
        <v>9</v>
      </c>
      <c r="C99" s="21" t="n">
        <v>387.318</v>
      </c>
      <c r="D99" s="21"/>
      <c r="E99" s="22" t="n">
        <f aca="false">D99*C99</f>
        <v>0</v>
      </c>
    </row>
    <row r="100" customFormat="false" ht="11.25" hidden="false" customHeight="true" outlineLevel="0" collapsed="false">
      <c r="A100" s="23"/>
      <c r="B100" s="20"/>
      <c r="C100" s="26"/>
      <c r="D100" s="26"/>
      <c r="E100" s="22"/>
    </row>
    <row r="101" customFormat="false" ht="11.25" hidden="false" customHeight="true" outlineLevel="0" collapsed="false">
      <c r="A101" s="15" t="s">
        <v>103</v>
      </c>
      <c r="B101" s="16" t="s">
        <v>7</v>
      </c>
      <c r="C101" s="17" t="s">
        <v>7</v>
      </c>
      <c r="D101" s="18" t="s">
        <v>7</v>
      </c>
      <c r="E101" s="14" t="n">
        <f aca="false">SUM(E102:E103)</f>
        <v>0</v>
      </c>
    </row>
    <row r="102" customFormat="false" ht="11.25" hidden="false" customHeight="true" outlineLevel="0" collapsed="false">
      <c r="A102" s="19" t="s">
        <v>46</v>
      </c>
      <c r="B102" s="20" t="s">
        <v>47</v>
      </c>
      <c r="C102" s="21" t="n">
        <v>1</v>
      </c>
      <c r="D102" s="21"/>
      <c r="E102" s="22" t="n">
        <f aca="false">D102*C102</f>
        <v>0</v>
      </c>
    </row>
    <row r="103" customFormat="false" ht="11.25" hidden="false" customHeight="true" outlineLevel="0" collapsed="false">
      <c r="A103" s="23"/>
      <c r="B103" s="20"/>
      <c r="C103" s="26"/>
      <c r="D103" s="26"/>
      <c r="E103" s="22"/>
    </row>
    <row r="104" customFormat="false" ht="11.25" hidden="false" customHeight="true" outlineLevel="0" collapsed="false">
      <c r="A104" s="15" t="s">
        <v>104</v>
      </c>
      <c r="B104" s="16" t="s">
        <v>7</v>
      </c>
      <c r="C104" s="17" t="s">
        <v>7</v>
      </c>
      <c r="D104" s="18" t="s">
        <v>7</v>
      </c>
      <c r="E104" s="14" t="n">
        <f aca="false">SUM(E105:E111)</f>
        <v>0</v>
      </c>
    </row>
    <row r="105" customFormat="false" ht="11.25" hidden="false" customHeight="true" outlineLevel="0" collapsed="false">
      <c r="A105" s="23" t="s">
        <v>105</v>
      </c>
      <c r="B105" s="20" t="s">
        <v>85</v>
      </c>
      <c r="C105" s="21" t="n">
        <v>1</v>
      </c>
      <c r="D105" s="21"/>
      <c r="E105" s="22" t="n">
        <f aca="false">D105*C105</f>
        <v>0</v>
      </c>
      <c r="J105" s="39"/>
    </row>
    <row r="106" customFormat="false" ht="11.25" hidden="false" customHeight="true" outlineLevel="0" collapsed="false">
      <c r="A106" s="19" t="s">
        <v>106</v>
      </c>
      <c r="B106" s="20" t="s">
        <v>85</v>
      </c>
      <c r="C106" s="21" t="n">
        <v>2</v>
      </c>
      <c r="D106" s="21"/>
      <c r="E106" s="22" t="n">
        <f aca="false">D106*C106</f>
        <v>0</v>
      </c>
    </row>
    <row r="107" customFormat="false" ht="11.25" hidden="false" customHeight="true" outlineLevel="0" collapsed="false">
      <c r="A107" s="19" t="s">
        <v>107</v>
      </c>
      <c r="B107" s="20" t="s">
        <v>85</v>
      </c>
      <c r="C107" s="21" t="n">
        <v>6</v>
      </c>
      <c r="D107" s="21"/>
      <c r="E107" s="22" t="n">
        <f aca="false">D107*C107</f>
        <v>0</v>
      </c>
    </row>
    <row r="108" customFormat="false" ht="11.25" hidden="false" customHeight="true" outlineLevel="0" collapsed="false">
      <c r="A108" s="19" t="s">
        <v>108</v>
      </c>
      <c r="B108" s="20" t="s">
        <v>85</v>
      </c>
      <c r="C108" s="21" t="n">
        <v>3</v>
      </c>
      <c r="D108" s="21"/>
      <c r="E108" s="22" t="n">
        <f aca="false">D108*C108</f>
        <v>0</v>
      </c>
    </row>
    <row r="109" customFormat="false" ht="11.25" hidden="false" customHeight="true" outlineLevel="0" collapsed="false">
      <c r="A109" s="23" t="s">
        <v>109</v>
      </c>
      <c r="B109" s="20" t="s">
        <v>85</v>
      </c>
      <c r="C109" s="26" t="n">
        <v>9</v>
      </c>
      <c r="D109" s="26"/>
      <c r="E109" s="22" t="n">
        <f aca="false">D109*C109</f>
        <v>0</v>
      </c>
    </row>
    <row r="110" customFormat="false" ht="11.25" hidden="false" customHeight="true" outlineLevel="0" collapsed="false">
      <c r="A110" s="23" t="s">
        <v>110</v>
      </c>
      <c r="B110" s="20" t="s">
        <v>85</v>
      </c>
      <c r="C110" s="26" t="n">
        <v>3</v>
      </c>
      <c r="D110" s="26"/>
      <c r="E110" s="22" t="n">
        <f aca="false">D110*C110</f>
        <v>0</v>
      </c>
    </row>
    <row r="111" customFormat="false" ht="11.25" hidden="false" customHeight="true" outlineLevel="0" collapsed="false">
      <c r="A111" s="23"/>
      <c r="B111" s="20"/>
      <c r="C111" s="26"/>
      <c r="D111" s="26"/>
      <c r="E111" s="22"/>
    </row>
    <row r="112" customFormat="false" ht="11.25" hidden="false" customHeight="true" outlineLevel="0" collapsed="false">
      <c r="A112" s="15" t="s">
        <v>111</v>
      </c>
      <c r="B112" s="16" t="s">
        <v>7</v>
      </c>
      <c r="C112" s="17" t="s">
        <v>7</v>
      </c>
      <c r="D112" s="18" t="s">
        <v>7</v>
      </c>
      <c r="E112" s="14" t="n">
        <f aca="false">SUM(E113:E119)</f>
        <v>0</v>
      </c>
    </row>
    <row r="113" customFormat="false" ht="11.25" hidden="false" customHeight="true" outlineLevel="0" collapsed="false">
      <c r="A113" s="23" t="s">
        <v>112</v>
      </c>
      <c r="B113" s="20" t="s">
        <v>69</v>
      </c>
      <c r="C113" s="21" t="n">
        <v>33.92</v>
      </c>
      <c r="D113" s="21"/>
      <c r="E113" s="22" t="n">
        <f aca="false">D113*C113</f>
        <v>0</v>
      </c>
    </row>
    <row r="114" customFormat="false" ht="11.25" hidden="true" customHeight="true" outlineLevel="0" collapsed="false">
      <c r="A114" s="19"/>
      <c r="B114" s="20"/>
      <c r="C114" s="21"/>
      <c r="D114" s="21"/>
      <c r="E114" s="22"/>
    </row>
    <row r="115" customFormat="false" ht="11.25" hidden="false" customHeight="true" outlineLevel="0" collapsed="false">
      <c r="A115" s="19" t="s">
        <v>113</v>
      </c>
      <c r="B115" s="20" t="s">
        <v>9</v>
      </c>
      <c r="C115" s="21" t="n">
        <v>44.93</v>
      </c>
      <c r="D115" s="21"/>
      <c r="E115" s="22" t="n">
        <f aca="false">D115*C115</f>
        <v>0</v>
      </c>
    </row>
    <row r="116" customFormat="false" ht="11.25" hidden="true" customHeight="true" outlineLevel="0" collapsed="false">
      <c r="A116" s="19"/>
      <c r="B116" s="20"/>
      <c r="C116" s="21"/>
      <c r="D116" s="21"/>
      <c r="E116" s="22"/>
    </row>
    <row r="117" customFormat="false" ht="11.25" hidden="false" customHeight="true" outlineLevel="0" collapsed="false">
      <c r="A117" s="23" t="s">
        <v>114</v>
      </c>
      <c r="B117" s="20" t="s">
        <v>9</v>
      </c>
      <c r="C117" s="26" t="n">
        <v>44.93</v>
      </c>
      <c r="D117" s="26"/>
      <c r="E117" s="22" t="n">
        <f aca="false">D117*C117</f>
        <v>0</v>
      </c>
    </row>
    <row r="118" customFormat="false" ht="11.25" hidden="false" customHeight="true" outlineLevel="0" collapsed="false">
      <c r="A118" s="23" t="s">
        <v>115</v>
      </c>
      <c r="B118" s="20" t="s">
        <v>69</v>
      </c>
      <c r="C118" s="26" t="n">
        <v>33.92</v>
      </c>
      <c r="D118" s="26"/>
      <c r="E118" s="22" t="n">
        <f aca="false">D118*C118</f>
        <v>0</v>
      </c>
    </row>
    <row r="119" customFormat="false" ht="11.25" hidden="false" customHeight="true" outlineLevel="0" collapsed="false">
      <c r="A119" s="23"/>
      <c r="B119" s="20"/>
      <c r="C119" s="26"/>
      <c r="D119" s="26"/>
      <c r="E119" s="22"/>
    </row>
    <row r="120" customFormat="false" ht="11.25" hidden="false" customHeight="true" outlineLevel="0" collapsed="false">
      <c r="A120" s="15" t="s">
        <v>116</v>
      </c>
      <c r="B120" s="16" t="s">
        <v>7</v>
      </c>
      <c r="C120" s="17" t="s">
        <v>7</v>
      </c>
      <c r="D120" s="18" t="s">
        <v>7</v>
      </c>
      <c r="E120" s="14" t="n">
        <f aca="false">SUM(E121:E122)</f>
        <v>0</v>
      </c>
    </row>
    <row r="121" customFormat="false" ht="11.25" hidden="false" customHeight="true" outlineLevel="0" collapsed="false">
      <c r="A121" s="19" t="s">
        <v>117</v>
      </c>
      <c r="B121" s="20" t="s">
        <v>47</v>
      </c>
      <c r="C121" s="21" t="n">
        <v>1</v>
      </c>
      <c r="D121" s="21"/>
      <c r="E121" s="22" t="n">
        <f aca="false">D121*C121</f>
        <v>0</v>
      </c>
    </row>
    <row r="122" customFormat="false" ht="11.25" hidden="false" customHeight="true" outlineLevel="0" collapsed="false">
      <c r="A122" s="23"/>
      <c r="B122" s="20"/>
      <c r="C122" s="26"/>
      <c r="D122" s="26"/>
      <c r="E122" s="22"/>
    </row>
    <row r="123" customFormat="false" ht="11.25" hidden="false" customHeight="true" outlineLevel="0" collapsed="false">
      <c r="A123" s="15" t="s">
        <v>118</v>
      </c>
      <c r="B123" s="16" t="s">
        <v>7</v>
      </c>
      <c r="C123" s="17" t="s">
        <v>7</v>
      </c>
      <c r="D123" s="18" t="s">
        <v>7</v>
      </c>
      <c r="E123" s="14" t="n">
        <f aca="false">SUM(E124:E130)</f>
        <v>0</v>
      </c>
    </row>
    <row r="124" customFormat="false" ht="11.25" hidden="false" customHeight="true" outlineLevel="0" collapsed="false">
      <c r="A124" s="19" t="s">
        <v>119</v>
      </c>
      <c r="B124" s="20" t="s">
        <v>9</v>
      </c>
      <c r="C124" s="21" t="n">
        <v>32.5</v>
      </c>
      <c r="D124" s="21"/>
      <c r="E124" s="22" t="n">
        <f aca="false">D124*C124</f>
        <v>0</v>
      </c>
    </row>
    <row r="125" customFormat="false" ht="11.25" hidden="false" customHeight="true" outlineLevel="0" collapsed="false">
      <c r="A125" s="19" t="s">
        <v>120</v>
      </c>
      <c r="B125" s="20" t="s">
        <v>69</v>
      </c>
      <c r="C125" s="21" t="n">
        <v>6.3</v>
      </c>
      <c r="D125" s="21"/>
      <c r="E125" s="22" t="n">
        <f aca="false">D125*C125</f>
        <v>0</v>
      </c>
    </row>
    <row r="126" customFormat="false" ht="11.25" hidden="false" customHeight="true" outlineLevel="0" collapsed="false">
      <c r="A126" s="23" t="s">
        <v>121</v>
      </c>
      <c r="B126" s="20" t="s">
        <v>9</v>
      </c>
      <c r="C126" s="26" t="n">
        <v>32.5</v>
      </c>
      <c r="D126" s="26"/>
      <c r="E126" s="22" t="n">
        <f aca="false">D126*C126</f>
        <v>0</v>
      </c>
    </row>
    <row r="127" customFormat="false" ht="11.25" hidden="false" customHeight="true" outlineLevel="0" collapsed="false">
      <c r="A127" s="23" t="s">
        <v>122</v>
      </c>
      <c r="B127" s="20" t="s">
        <v>9</v>
      </c>
      <c r="C127" s="26" t="n">
        <v>40.625</v>
      </c>
      <c r="D127" s="26"/>
      <c r="E127" s="22" t="n">
        <f aca="false">D127*C127</f>
        <v>0</v>
      </c>
    </row>
    <row r="128" customFormat="false" ht="11.25" hidden="false" customHeight="true" outlineLevel="0" collapsed="false">
      <c r="A128" s="23" t="s">
        <v>123</v>
      </c>
      <c r="B128" s="20" t="s">
        <v>9</v>
      </c>
      <c r="C128" s="26" t="n">
        <v>32.5</v>
      </c>
      <c r="D128" s="26"/>
      <c r="E128" s="22" t="n">
        <f aca="false">D128*C128</f>
        <v>0</v>
      </c>
    </row>
    <row r="129" customFormat="false" ht="11.25" hidden="false" customHeight="true" outlineLevel="0" collapsed="false">
      <c r="A129" s="23" t="s">
        <v>124</v>
      </c>
      <c r="B129" s="20" t="s">
        <v>69</v>
      </c>
      <c r="C129" s="26" t="n">
        <v>15.16</v>
      </c>
      <c r="D129" s="26"/>
      <c r="E129" s="22" t="n">
        <f aca="false">D129*C129</f>
        <v>0</v>
      </c>
    </row>
    <row r="130" customFormat="false" ht="11.25" hidden="false" customHeight="true" outlineLevel="0" collapsed="false">
      <c r="A130" s="23"/>
      <c r="B130" s="20"/>
      <c r="C130" s="26"/>
      <c r="D130" s="26"/>
      <c r="E130" s="22"/>
    </row>
    <row r="131" customFormat="false" ht="11.25" hidden="false" customHeight="true" outlineLevel="0" collapsed="false">
      <c r="A131" s="15" t="s">
        <v>125</v>
      </c>
      <c r="B131" s="16" t="s">
        <v>7</v>
      </c>
      <c r="C131" s="17" t="s">
        <v>7</v>
      </c>
      <c r="D131" s="18" t="s">
        <v>7</v>
      </c>
      <c r="E131" s="14" t="n">
        <f aca="false">SUM(E132:E138)</f>
        <v>0</v>
      </c>
    </row>
    <row r="132" customFormat="false" ht="11.25" hidden="false" customHeight="true" outlineLevel="0" collapsed="false">
      <c r="A132" s="19" t="s">
        <v>126</v>
      </c>
      <c r="B132" s="20" t="s">
        <v>9</v>
      </c>
      <c r="C132" s="21" t="n">
        <v>32.5</v>
      </c>
      <c r="D132" s="21"/>
      <c r="E132" s="22" t="n">
        <f aca="false">D132*C132</f>
        <v>0</v>
      </c>
    </row>
    <row r="133" customFormat="false" ht="11.25" hidden="false" customHeight="true" outlineLevel="0" collapsed="false">
      <c r="A133" s="19" t="s">
        <v>127</v>
      </c>
      <c r="B133" s="20" t="s">
        <v>9</v>
      </c>
      <c r="C133" s="21" t="n">
        <v>32.5</v>
      </c>
      <c r="D133" s="21"/>
      <c r="E133" s="22" t="n">
        <f aca="false">D133*C133</f>
        <v>0</v>
      </c>
    </row>
    <row r="134" customFormat="false" ht="11.25" hidden="false" customHeight="true" outlineLevel="0" collapsed="false">
      <c r="A134" s="23" t="s">
        <v>128</v>
      </c>
      <c r="B134" s="20" t="s">
        <v>9</v>
      </c>
      <c r="C134" s="26" t="n">
        <v>32.5</v>
      </c>
      <c r="D134" s="26"/>
      <c r="E134" s="22" t="n">
        <f aca="false">D134*C134</f>
        <v>0</v>
      </c>
    </row>
    <row r="135" customFormat="false" ht="11.25" hidden="false" customHeight="true" outlineLevel="0" collapsed="false">
      <c r="A135" s="23"/>
      <c r="B135" s="20"/>
      <c r="C135" s="26"/>
      <c r="D135" s="26"/>
      <c r="E135" s="22"/>
    </row>
    <row r="136" customFormat="false" ht="11.25" hidden="false" customHeight="true" outlineLevel="0" collapsed="false">
      <c r="A136" s="23"/>
      <c r="B136" s="20"/>
      <c r="C136" s="26"/>
      <c r="D136" s="26"/>
      <c r="E136" s="22"/>
    </row>
    <row r="137" customFormat="false" ht="11.25" hidden="false" customHeight="true" outlineLevel="0" collapsed="false">
      <c r="A137" s="23"/>
      <c r="B137" s="20"/>
      <c r="C137" s="26"/>
      <c r="D137" s="26"/>
      <c r="E137" s="22"/>
    </row>
    <row r="138" customFormat="false" ht="11.25" hidden="false" customHeight="true" outlineLevel="0" collapsed="false">
      <c r="A138" s="23"/>
      <c r="B138" s="20"/>
      <c r="C138" s="26"/>
      <c r="D138" s="26"/>
      <c r="E138" s="22"/>
    </row>
    <row r="139" customFormat="false" ht="11.25" hidden="false" customHeight="true" outlineLevel="0" collapsed="false">
      <c r="A139" s="23"/>
      <c r="B139" s="20"/>
      <c r="C139" s="26"/>
      <c r="D139" s="26"/>
      <c r="E139" s="22"/>
    </row>
    <row r="140" customFormat="false" ht="11.25" hidden="false" customHeight="true" outlineLevel="0" collapsed="false">
      <c r="A140" s="15" t="s">
        <v>129</v>
      </c>
      <c r="B140" s="16" t="s">
        <v>7</v>
      </c>
      <c r="C140" s="17" t="s">
        <v>7</v>
      </c>
      <c r="D140" s="18" t="s">
        <v>7</v>
      </c>
      <c r="E140" s="14" t="n">
        <f aca="false">SUM(E141:F146)</f>
        <v>0</v>
      </c>
    </row>
    <row r="141" customFormat="false" ht="11.25" hidden="false" customHeight="true" outlineLevel="0" collapsed="false">
      <c r="A141" s="19" t="s">
        <v>130</v>
      </c>
      <c r="B141" s="20" t="s">
        <v>9</v>
      </c>
      <c r="C141" s="21" t="n">
        <v>86.92</v>
      </c>
      <c r="D141" s="21"/>
      <c r="E141" s="22" t="n">
        <f aca="false">D141*C141</f>
        <v>0</v>
      </c>
    </row>
    <row r="142" customFormat="false" ht="11.25" hidden="true" customHeight="true" outlineLevel="0" collapsed="false">
      <c r="A142" s="19"/>
      <c r="B142" s="20"/>
      <c r="C142" s="21"/>
      <c r="D142" s="21"/>
      <c r="E142" s="22"/>
    </row>
    <row r="143" customFormat="false" ht="11.25" hidden="false" customHeight="true" outlineLevel="0" collapsed="false">
      <c r="A143" s="23" t="s">
        <v>131</v>
      </c>
      <c r="B143" s="20" t="s">
        <v>9</v>
      </c>
      <c r="C143" s="26" t="n">
        <v>86.92</v>
      </c>
      <c r="D143" s="26"/>
      <c r="E143" s="22" t="n">
        <f aca="false">D143*C143</f>
        <v>0</v>
      </c>
    </row>
    <row r="144" customFormat="false" ht="11.25" hidden="true" customHeight="true" outlineLevel="0" collapsed="false">
      <c r="A144" s="23"/>
      <c r="B144" s="20"/>
      <c r="C144" s="26"/>
      <c r="D144" s="26"/>
      <c r="E144" s="22"/>
    </row>
    <row r="145" customFormat="false" ht="11.25" hidden="false" customHeight="true" outlineLevel="0" collapsed="false">
      <c r="A145" s="23" t="s">
        <v>132</v>
      </c>
      <c r="B145" s="20" t="s">
        <v>69</v>
      </c>
      <c r="C145" s="26" t="n">
        <v>26.64</v>
      </c>
      <c r="D145" s="26"/>
      <c r="E145" s="22" t="n">
        <f aca="false">D145*C145</f>
        <v>0</v>
      </c>
    </row>
    <row r="146" customFormat="false" ht="11.25" hidden="false" customHeight="true" outlineLevel="0" collapsed="false">
      <c r="A146" s="23"/>
      <c r="B146" s="20"/>
      <c r="C146" s="26"/>
      <c r="D146" s="26"/>
      <c r="E146" s="22"/>
    </row>
    <row r="147" customFormat="false" ht="11.25" hidden="false" customHeight="true" outlineLevel="0" collapsed="false">
      <c r="A147" s="15" t="s">
        <v>133</v>
      </c>
      <c r="B147" s="16" t="s">
        <v>7</v>
      </c>
      <c r="C147" s="17" t="s">
        <v>7</v>
      </c>
      <c r="D147" s="18" t="s">
        <v>7</v>
      </c>
      <c r="E147" s="14" t="n">
        <f aca="false">SUM(E148:E149)</f>
        <v>0</v>
      </c>
    </row>
    <row r="148" customFormat="false" ht="11.25" hidden="false" customHeight="true" outlineLevel="0" collapsed="false">
      <c r="A148" s="19" t="s">
        <v>117</v>
      </c>
      <c r="B148" s="20" t="s">
        <v>47</v>
      </c>
      <c r="C148" s="21" t="n">
        <v>1</v>
      </c>
      <c r="D148" s="21"/>
      <c r="E148" s="22" t="n">
        <f aca="false">D148*C148</f>
        <v>0</v>
      </c>
    </row>
    <row r="149" customFormat="false" ht="11.25" hidden="false" customHeight="true" outlineLevel="0" collapsed="false">
      <c r="A149" s="23"/>
      <c r="B149" s="20"/>
      <c r="C149" s="26"/>
      <c r="D149" s="26"/>
      <c r="E149" s="22"/>
    </row>
    <row r="150" customFormat="false" ht="11.25" hidden="false" customHeight="true" outlineLevel="0" collapsed="false">
      <c r="A150" s="15" t="s">
        <v>134</v>
      </c>
      <c r="B150" s="16" t="s">
        <v>7</v>
      </c>
      <c r="C150" s="17" t="s">
        <v>7</v>
      </c>
      <c r="D150" s="18" t="s">
        <v>7</v>
      </c>
      <c r="E150" s="14" t="n">
        <f aca="false">SUM(E151:E152)</f>
        <v>0</v>
      </c>
    </row>
    <row r="151" customFormat="false" ht="11.25" hidden="false" customHeight="true" outlineLevel="0" collapsed="false">
      <c r="A151" s="19" t="s">
        <v>135</v>
      </c>
      <c r="B151" s="20" t="s">
        <v>136</v>
      </c>
      <c r="C151" s="21" t="n">
        <v>1089.212</v>
      </c>
      <c r="D151" s="21"/>
      <c r="E151" s="22" t="n">
        <f aca="false">D151*C151</f>
        <v>0</v>
      </c>
    </row>
    <row r="152" customFormat="false" ht="11.25" hidden="false" customHeight="true" outlineLevel="0" collapsed="false">
      <c r="A152" s="19"/>
      <c r="B152" s="20"/>
      <c r="C152" s="21"/>
      <c r="D152" s="21"/>
      <c r="E152" s="22"/>
    </row>
    <row r="153" customFormat="false" ht="12.8" hidden="false" customHeight="false" outlineLevel="0" collapsed="false">
      <c r="A153" s="40" t="s">
        <v>137</v>
      </c>
      <c r="B153" s="41" t="s">
        <v>7</v>
      </c>
      <c r="C153" s="42" t="s">
        <v>7</v>
      </c>
      <c r="D153" s="43" t="s">
        <v>7</v>
      </c>
      <c r="E153" s="44" t="n">
        <f aca="false">SUM(E154:E158)</f>
        <v>0</v>
      </c>
      <c r="G153" s="35"/>
    </row>
    <row r="154" customFormat="false" ht="12.8" hidden="false" customHeight="false" outlineLevel="0" collapsed="false">
      <c r="A154" s="19" t="s">
        <v>138</v>
      </c>
      <c r="B154" s="25" t="s">
        <v>47</v>
      </c>
      <c r="C154" s="21" t="n">
        <v>1</v>
      </c>
      <c r="D154" s="21"/>
      <c r="E154" s="22" t="n">
        <f aca="false">D154*C154</f>
        <v>0</v>
      </c>
    </row>
    <row r="155" customFormat="false" ht="12.8" hidden="false" customHeight="false" outlineLevel="0" collapsed="false">
      <c r="A155" s="19" t="s">
        <v>139</v>
      </c>
      <c r="B155" s="25" t="s">
        <v>85</v>
      </c>
      <c r="C155" s="21" t="n">
        <v>4</v>
      </c>
      <c r="D155" s="21"/>
      <c r="E155" s="22" t="n">
        <f aca="false">D155*C155</f>
        <v>0</v>
      </c>
    </row>
    <row r="156" customFormat="false" ht="12.8" hidden="false" customHeight="false" outlineLevel="0" collapsed="false">
      <c r="A156" s="19" t="s">
        <v>140</v>
      </c>
      <c r="B156" s="25" t="s">
        <v>47</v>
      </c>
      <c r="C156" s="21" t="n">
        <v>1</v>
      </c>
      <c r="D156" s="21"/>
      <c r="E156" s="22" t="n">
        <f aca="false">D156*C156</f>
        <v>0</v>
      </c>
    </row>
    <row r="157" customFormat="false" ht="12.8" hidden="false" customHeight="false" outlineLevel="0" collapsed="false">
      <c r="A157" s="19" t="s">
        <v>141</v>
      </c>
      <c r="B157" s="25"/>
      <c r="C157" s="21" t="n">
        <v>1</v>
      </c>
      <c r="D157" s="21"/>
      <c r="E157" s="22" t="n">
        <f aca="false">D157*C157</f>
        <v>0</v>
      </c>
    </row>
    <row r="158" customFormat="false" ht="11.25" hidden="false" customHeight="false" outlineLevel="0" collapsed="false">
      <c r="A158" s="19"/>
      <c r="B158" s="25"/>
      <c r="C158" s="21"/>
      <c r="D158" s="21"/>
      <c r="E158" s="22"/>
    </row>
    <row r="159" customFormat="false" ht="11.25" hidden="false" customHeight="false" outlineLevel="0" collapsed="false">
      <c r="A159" s="45"/>
      <c r="B159" s="46"/>
      <c r="C159" s="47"/>
      <c r="D159" s="47"/>
      <c r="E159" s="47"/>
    </row>
    <row r="160" customFormat="false" ht="15" hidden="false" customHeight="false" outlineLevel="0" collapsed="false">
      <c r="A160" s="48" t="s">
        <v>142</v>
      </c>
      <c r="B160" s="34"/>
      <c r="C160" s="49"/>
      <c r="D160" s="50"/>
      <c r="E160" s="47"/>
    </row>
    <row r="161" customFormat="false" ht="12.75" hidden="false" customHeight="false" outlineLevel="0" collapsed="false">
      <c r="A161" s="51" t="s">
        <v>143</v>
      </c>
      <c r="B161" s="41"/>
      <c r="C161" s="42"/>
      <c r="D161" s="43"/>
      <c r="E161" s="14" t="n">
        <f aca="false">E4+E12+E30+E34</f>
        <v>0</v>
      </c>
    </row>
    <row r="162" customFormat="false" ht="12.75" hidden="false" customHeight="false" outlineLevel="0" collapsed="false">
      <c r="A162" s="51" t="s">
        <v>144</v>
      </c>
      <c r="B162" s="41"/>
      <c r="C162" s="42"/>
      <c r="D162" s="43"/>
      <c r="E162" s="14" t="n">
        <f aca="false">E43</f>
        <v>0</v>
      </c>
    </row>
    <row r="163" customFormat="false" ht="12.75" hidden="false" customHeight="false" outlineLevel="0" collapsed="false">
      <c r="A163" s="51" t="s">
        <v>145</v>
      </c>
      <c r="B163" s="41"/>
      <c r="C163" s="42"/>
      <c r="D163" s="43"/>
      <c r="E163" s="14" t="n">
        <f aca="false">E61+E71+E80</f>
        <v>0</v>
      </c>
    </row>
    <row r="164" customFormat="false" ht="12.75" hidden="false" customHeight="false" outlineLevel="0" collapsed="false">
      <c r="A164" s="51" t="s">
        <v>146</v>
      </c>
      <c r="B164" s="41"/>
      <c r="C164" s="42"/>
      <c r="D164" s="43"/>
      <c r="E164" s="14" t="n">
        <f aca="false">E93</f>
        <v>0</v>
      </c>
    </row>
    <row r="165" customFormat="false" ht="12.75" hidden="false" customHeight="false" outlineLevel="0" collapsed="false">
      <c r="A165" s="51" t="s">
        <v>147</v>
      </c>
      <c r="B165" s="41"/>
      <c r="C165" s="42"/>
      <c r="D165" s="43"/>
      <c r="E165" s="14" t="n">
        <f aca="false">E104</f>
        <v>0</v>
      </c>
    </row>
    <row r="166" customFormat="false" ht="12.75" hidden="false" customHeight="false" outlineLevel="0" collapsed="false">
      <c r="A166" s="51" t="s">
        <v>148</v>
      </c>
      <c r="B166" s="41"/>
      <c r="C166" s="42"/>
      <c r="D166" s="43"/>
      <c r="E166" s="14" t="n">
        <f aca="false">E112+E123+E131+E140</f>
        <v>0</v>
      </c>
    </row>
    <row r="167" customFormat="false" ht="12.75" hidden="false" customHeight="false" outlineLevel="0" collapsed="false">
      <c r="A167" s="51" t="s">
        <v>134</v>
      </c>
      <c r="B167" s="41"/>
      <c r="C167" s="42"/>
      <c r="D167" s="43"/>
      <c r="E167" s="14" t="n">
        <f aca="false">E150</f>
        <v>0</v>
      </c>
    </row>
    <row r="168" customFormat="false" ht="12.75" hidden="false" customHeight="false" outlineLevel="0" collapsed="false">
      <c r="A168" s="51" t="s">
        <v>149</v>
      </c>
      <c r="B168" s="41"/>
      <c r="C168" s="42"/>
      <c r="D168" s="43"/>
      <c r="E168" s="14" t="n">
        <f aca="false">E40+E57+E77+E90+E101+E120+E147</f>
        <v>0</v>
      </c>
    </row>
    <row r="169" customFormat="false" ht="12.75" hidden="false" customHeight="false" outlineLevel="0" collapsed="false">
      <c r="A169" s="10" t="s">
        <v>150</v>
      </c>
      <c r="B169" s="11"/>
      <c r="C169" s="12"/>
      <c r="D169" s="13"/>
      <c r="E169" s="14" t="n">
        <f aca="false">E153</f>
        <v>0</v>
      </c>
    </row>
    <row r="170" customFormat="false" ht="11.25" hidden="false" customHeight="false" outlineLevel="0" collapsed="false">
      <c r="A170" s="52"/>
      <c r="B170" s="34"/>
      <c r="C170" s="49"/>
      <c r="D170" s="50"/>
      <c r="E170" s="47"/>
    </row>
    <row r="171" customFormat="false" ht="11.25" hidden="false" customHeight="false" outlineLevel="0" collapsed="false">
      <c r="A171" s="52"/>
      <c r="B171" s="34"/>
      <c r="C171" s="49"/>
      <c r="D171" s="50"/>
      <c r="E171" s="47"/>
    </row>
    <row r="172" customFormat="false" ht="15.75" hidden="false" customHeight="false" outlineLevel="0" collapsed="false">
      <c r="A172" s="53" t="s">
        <v>151</v>
      </c>
      <c r="B172" s="53"/>
      <c r="C172" s="53"/>
      <c r="D172" s="54"/>
      <c r="E172" s="55" t="n">
        <f aca="false">SUM(E161:E169)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LibreOffice/5.2.7.2$Linux_X86_64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2018-05-21T12:53:36Z</dcterms:created>
  <dc:creator>Pavel</dc:creator>
  <dc:description/>
  <dc:language>cs-CZ</dc:language>
  <cp:lastModifiedBy/>
  <cp:lastPrinted>2020-08-06T04:54:23Z</cp:lastPrinted>
  <dcterms:modified xsi:type="dcterms:W3CDTF">2020-11-02T01:42:05Z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