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\Documents\"/>
    </mc:Choice>
  </mc:AlternateContent>
  <bookViews>
    <workbookView xWindow="480" yWindow="375" windowWidth="17400" windowHeight="9975"/>
  </bookViews>
  <sheets>
    <sheet name="Brněnka" sheetId="7" r:id="rId1"/>
    <sheet name="materiál" sheetId="9" r:id="rId2"/>
    <sheet name="práce" sheetId="8" r:id="rId3"/>
  </sheets>
  <calcPr calcId="152511"/>
  <fileRecoveryPr autoRecover="0"/>
</workbook>
</file>

<file path=xl/calcChain.xml><?xml version="1.0" encoding="utf-8"?>
<calcChain xmlns="http://schemas.openxmlformats.org/spreadsheetml/2006/main">
  <c r="B35" i="8" l="1"/>
  <c r="B36" i="8"/>
  <c r="F36" i="8" s="1"/>
  <c r="B27" i="8"/>
  <c r="B26" i="8"/>
  <c r="B16" i="8"/>
  <c r="B13" i="9"/>
  <c r="F34" i="8" l="1"/>
  <c r="F27" i="8"/>
  <c r="E51" i="7" l="1"/>
  <c r="G53" i="7"/>
  <c r="B25" i="8" l="1"/>
  <c r="B24" i="8" l="1"/>
  <c r="F33" i="8" l="1"/>
  <c r="F35" i="8"/>
  <c r="F24" i="8"/>
  <c r="F23" i="8"/>
  <c r="F26" i="8"/>
  <c r="F37" i="8"/>
  <c r="F22" i="8"/>
  <c r="F25" i="8"/>
  <c r="F43" i="8"/>
  <c r="E8" i="9"/>
  <c r="F39" i="8" l="1"/>
  <c r="F45" i="8"/>
  <c r="E22" i="7"/>
  <c r="G24" i="7"/>
  <c r="F29" i="8"/>
  <c r="E47" i="8" l="1"/>
  <c r="F9" i="9"/>
  <c r="F15" i="9"/>
  <c r="E17" i="9" l="1"/>
</calcChain>
</file>

<file path=xl/sharedStrings.xml><?xml version="1.0" encoding="utf-8"?>
<sst xmlns="http://schemas.openxmlformats.org/spreadsheetml/2006/main" count="199" uniqueCount="71">
  <si>
    <t>POLOŽKY ROZPOČTU - MATERIÁL</t>
  </si>
  <si>
    <t>položka</t>
  </si>
  <si>
    <t>počet</t>
  </si>
  <si>
    <t>MJ</t>
  </si>
  <si>
    <t>cena / MJ</t>
  </si>
  <si>
    <t>celkem</t>
  </si>
  <si>
    <t>Kč</t>
  </si>
  <si>
    <t>ks</t>
  </si>
  <si>
    <t>Kč/ks</t>
  </si>
  <si>
    <t>celkem bez DPH</t>
  </si>
  <si>
    <t>cena/MJ</t>
  </si>
  <si>
    <t>sleva</t>
  </si>
  <si>
    <t>cena</t>
  </si>
  <si>
    <t>%</t>
  </si>
  <si>
    <t>po slevě</t>
  </si>
  <si>
    <t>cena celkem</t>
  </si>
  <si>
    <t>cena celkem po slevě</t>
  </si>
  <si>
    <t>POLOŽKY ROZPOČTU - PRÁCE</t>
  </si>
  <si>
    <t>m2</t>
  </si>
  <si>
    <t>Kč/m2</t>
  </si>
  <si>
    <t>bm</t>
  </si>
  <si>
    <t>Kč/bm</t>
  </si>
  <si>
    <t>MONTÁŽNÍ PRÁCE - ŘEZIVO</t>
  </si>
  <si>
    <t>montáž latí a kontralatí</t>
  </si>
  <si>
    <t>MONTÁŽNÍ PRÁCE - STŘECHA</t>
  </si>
  <si>
    <t>montáž fólie</t>
  </si>
  <si>
    <t>montáž okapnice</t>
  </si>
  <si>
    <t>montáž větr. pás okapní</t>
  </si>
  <si>
    <t>montáž střešní krytiny</t>
  </si>
  <si>
    <t>MONTÁŽNÍ PRÁCE - KLEMPÍŘSKÉ PRÁCE</t>
  </si>
  <si>
    <t>DALŠÍ NÁKLADY</t>
  </si>
  <si>
    <t>-</t>
  </si>
  <si>
    <t>Cena za práce celkem bez DPH</t>
  </si>
  <si>
    <t>ŘEZIVO</t>
  </si>
  <si>
    <t>střešní latě 40x60 impregnované</t>
  </si>
  <si>
    <t>SPOJOVACÍ MATERIÁL</t>
  </si>
  <si>
    <t>Cena za materiál celkem bez DPH</t>
  </si>
  <si>
    <t>těsnící pás úžlabí</t>
  </si>
  <si>
    <t>ochranný větrací pás okapní</t>
  </si>
  <si>
    <t>m3</t>
  </si>
  <si>
    <t>Kč/m3</t>
  </si>
  <si>
    <t>spojovací materiál na krov</t>
  </si>
  <si>
    <t>vyplnění úžlabí střešními latěmi</t>
  </si>
  <si>
    <t>montáž hřebene a nároží</t>
  </si>
  <si>
    <t>DEMONTÁŽNÍ PRÁCE - ŘEZIVO</t>
  </si>
  <si>
    <t>demontáž krytiny</t>
  </si>
  <si>
    <t>demontáž střešních latí</t>
  </si>
  <si>
    <t>demontáž okapového systému</t>
  </si>
  <si>
    <t>větrací pás hřebene a nároží</t>
  </si>
  <si>
    <t>oplechování komínu, vč. montáže</t>
  </si>
  <si>
    <t>úžlabí, vč. montáže</t>
  </si>
  <si>
    <t>řez krytinou, uchycení tašek v nároží a úžlabí</t>
  </si>
  <si>
    <t>úprava a montáž žlabových háků</t>
  </si>
  <si>
    <t>montáž okapového systému</t>
  </si>
  <si>
    <t>taška základní</t>
  </si>
  <si>
    <t>taška poloviční</t>
  </si>
  <si>
    <t>krajní taška levá</t>
  </si>
  <si>
    <t>krajní taška pravá</t>
  </si>
  <si>
    <t>taška větrací</t>
  </si>
  <si>
    <t>rozdělovací hřebenáč</t>
  </si>
  <si>
    <t>kontaktí difuzní fólie 135g</t>
  </si>
  <si>
    <t>waakflex</t>
  </si>
  <si>
    <t>okapnice plechová</t>
  </si>
  <si>
    <t>hřebenáč s příchytkou</t>
  </si>
  <si>
    <r>
      <t xml:space="preserve">TONDACH BRNĚNKA 14 ČERVENÁ ENGOBA </t>
    </r>
    <r>
      <rPr>
        <sz val="8"/>
        <rFont val="Arial"/>
        <family val="2"/>
        <charset val="238"/>
      </rPr>
      <t>(část domu u hlavní cesty)</t>
    </r>
  </si>
  <si>
    <t>ukončení hřebenáče nároží</t>
  </si>
  <si>
    <t>ukončení hřebenáče spodní</t>
  </si>
  <si>
    <t>držák hřebenové latě</t>
  </si>
  <si>
    <r>
      <t xml:space="preserve">TONDACH BRNĚNKA 14 ČERVENÁ ENGOBA </t>
    </r>
    <r>
      <rPr>
        <sz val="8"/>
        <rFont val="Arial"/>
        <family val="2"/>
        <charset val="238"/>
      </rPr>
      <t>(část domu ve dvoře)</t>
    </r>
  </si>
  <si>
    <t>lemování ke zdi, vč. montáže</t>
  </si>
  <si>
    <t>přesun hmot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</si>
</sst>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1" fillId="0" borderId="0"/>
    <xf numFmtId="0" fontId="3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23">
    <xf numFmtId="0" fontId="0" fillId="0" borderId="0" xfId="0"/>
    <xf numFmtId="0" fontId="0" fillId="0" borderId="10" xfId="0" applyBorder="1"/>
    <xf numFmtId="164" fontId="0" fillId="0" borderId="0" xfId="0" applyNumberFormat="1" applyFill="1" applyBorder="1"/>
    <xf numFmtId="0" fontId="0" fillId="0" borderId="15" xfId="0" applyFill="1" applyBorder="1"/>
    <xf numFmtId="0" fontId="0" fillId="0" borderId="0" xfId="0" applyFill="1" applyBorder="1"/>
    <xf numFmtId="164" fontId="0" fillId="0" borderId="20" xfId="0" applyNumberFormat="1" applyFill="1" applyBorder="1"/>
    <xf numFmtId="0" fontId="0" fillId="0" borderId="21" xfId="0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ill="1" applyBorder="1"/>
    <xf numFmtId="0" fontId="0" fillId="0" borderId="20" xfId="0" applyFill="1" applyBorder="1"/>
    <xf numFmtId="0" fontId="0" fillId="0" borderId="0" xfId="0" applyFill="1"/>
    <xf numFmtId="0" fontId="0" fillId="0" borderId="16" xfId="0" applyFill="1" applyBorder="1"/>
    <xf numFmtId="164" fontId="0" fillId="0" borderId="17" xfId="0" applyNumberFormat="1" applyFill="1" applyBorder="1"/>
    <xf numFmtId="0" fontId="0" fillId="0" borderId="10" xfId="0" applyFill="1" applyBorder="1"/>
    <xf numFmtId="0" fontId="0" fillId="0" borderId="19" xfId="0" applyFill="1" applyBorder="1"/>
    <xf numFmtId="0" fontId="21" fillId="0" borderId="18" xfId="0" applyFont="1" applyFill="1" applyBorder="1"/>
    <xf numFmtId="0" fontId="21" fillId="0" borderId="21" xfId="0" applyFont="1" applyFill="1" applyBorder="1"/>
    <xf numFmtId="2" fontId="0" fillId="0" borderId="20" xfId="0" applyNumberFormat="1" applyFill="1" applyBorder="1"/>
    <xf numFmtId="164" fontId="0" fillId="0" borderId="1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" fontId="0" fillId="0" borderId="20" xfId="0" applyNumberFormat="1" applyFill="1" applyBorder="1"/>
    <xf numFmtId="0" fontId="0" fillId="0" borderId="12" xfId="0" applyFill="1" applyBorder="1"/>
    <xf numFmtId="0" fontId="21" fillId="0" borderId="10" xfId="0" applyFont="1" applyFill="1" applyBorder="1"/>
    <xf numFmtId="1" fontId="0" fillId="0" borderId="0" xfId="0" applyNumberFormat="1" applyFill="1" applyBorder="1"/>
    <xf numFmtId="0" fontId="21" fillId="0" borderId="15" xfId="0" applyFont="1" applyFill="1" applyBorder="1"/>
    <xf numFmtId="0" fontId="21" fillId="0" borderId="0" xfId="0" applyFon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" fontId="1" fillId="0" borderId="15" xfId="0" applyNumberFormat="1" applyFont="1" applyFill="1" applyBorder="1"/>
    <xf numFmtId="164" fontId="0" fillId="0" borderId="23" xfId="0" applyNumberFormat="1" applyFill="1" applyBorder="1" applyAlignment="1">
      <alignment horizontal="left"/>
    </xf>
    <xf numFmtId="165" fontId="0" fillId="0" borderId="24" xfId="0" applyNumberFormat="1" applyFill="1" applyBorder="1"/>
    <xf numFmtId="0" fontId="0" fillId="0" borderId="24" xfId="0" applyFill="1" applyBorder="1" applyAlignment="1">
      <alignment horizontal="center"/>
    </xf>
    <xf numFmtId="165" fontId="21" fillId="0" borderId="25" xfId="0" applyNumberFormat="1" applyFont="1" applyFill="1" applyBorder="1"/>
    <xf numFmtId="164" fontId="0" fillId="0" borderId="10" xfId="0" applyNumberFormat="1" applyFill="1" applyBorder="1" applyAlignment="1">
      <alignment horizontal="center"/>
    </xf>
    <xf numFmtId="0" fontId="0" fillId="0" borderId="11" xfId="0" applyFill="1" applyBorder="1"/>
    <xf numFmtId="0" fontId="20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0" fillId="0" borderId="18" xfId="0" applyFill="1" applyBorder="1"/>
    <xf numFmtId="164" fontId="20" fillId="0" borderId="14" xfId="0" applyNumberFormat="1" applyFont="1" applyFill="1" applyBorder="1"/>
    <xf numFmtId="0" fontId="20" fillId="0" borderId="22" xfId="0" applyFont="1" applyFill="1" applyBorder="1"/>
    <xf numFmtId="164" fontId="0" fillId="0" borderId="0" xfId="0" applyNumberFormat="1" applyFill="1" applyBorder="1" applyAlignment="1">
      <alignment horizontal="left"/>
    </xf>
    <xf numFmtId="0" fontId="20" fillId="0" borderId="0" xfId="0" applyFont="1" applyFill="1" applyBorder="1"/>
    <xf numFmtId="164" fontId="20" fillId="0" borderId="0" xfId="0" applyNumberFormat="1" applyFont="1" applyFill="1" applyBorder="1"/>
    <xf numFmtId="164" fontId="20" fillId="0" borderId="0" xfId="0" applyNumberFormat="1" applyFont="1" applyFill="1" applyBorder="1" applyAlignment="1">
      <alignment horizontal="right"/>
    </xf>
    <xf numFmtId="164" fontId="0" fillId="0" borderId="0" xfId="0" applyNumberFormat="1" applyFill="1"/>
    <xf numFmtId="0" fontId="21" fillId="0" borderId="0" xfId="0" applyFont="1" applyFill="1"/>
    <xf numFmtId="0" fontId="21" fillId="0" borderId="0" xfId="0" applyFont="1" applyFill="1" applyBorder="1" applyAlignment="1">
      <alignment horizontal="center"/>
    </xf>
    <xf numFmtId="0" fontId="21" fillId="0" borderId="19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164" fontId="0" fillId="0" borderId="27" xfId="0" applyNumberFormat="1" applyFill="1" applyBorder="1"/>
    <xf numFmtId="0" fontId="21" fillId="0" borderId="28" xfId="0" applyFont="1" applyFill="1" applyBorder="1"/>
    <xf numFmtId="0" fontId="22" fillId="0" borderId="0" xfId="0" applyFont="1" applyFill="1"/>
    <xf numFmtId="0" fontId="20" fillId="0" borderId="0" xfId="0" applyFont="1" applyFill="1"/>
    <xf numFmtId="164" fontId="20" fillId="25" borderId="14" xfId="0" applyNumberFormat="1" applyFont="1" applyFill="1" applyBorder="1"/>
    <xf numFmtId="0" fontId="20" fillId="25" borderId="22" xfId="0" applyFont="1" applyFill="1" applyBorder="1"/>
    <xf numFmtId="2" fontId="0" fillId="0" borderId="27" xfId="0" applyNumberFormat="1" applyFill="1" applyBorder="1"/>
    <xf numFmtId="0" fontId="20" fillId="25" borderId="13" xfId="0" applyFont="1" applyFill="1" applyBorder="1"/>
    <xf numFmtId="0" fontId="20" fillId="25" borderId="14" xfId="0" applyFont="1" applyFill="1" applyBorder="1"/>
    <xf numFmtId="0" fontId="21" fillId="0" borderId="16" xfId="0" applyFont="1" applyFill="1" applyBorder="1"/>
    <xf numFmtId="0" fontId="20" fillId="26" borderId="12" xfId="0" applyFont="1" applyFill="1" applyBorder="1" applyAlignment="1">
      <alignment horizontal="center"/>
    </xf>
    <xf numFmtId="165" fontId="20" fillId="26" borderId="29" xfId="0" applyNumberFormat="1" applyFont="1" applyFill="1" applyBorder="1"/>
    <xf numFmtId="1" fontId="0" fillId="0" borderId="17" xfId="0" applyNumberFormat="1" applyFill="1" applyBorder="1"/>
    <xf numFmtId="0" fontId="21" fillId="0" borderId="19" xfId="28" applyFill="1" applyBorder="1"/>
    <xf numFmtId="1" fontId="21" fillId="0" borderId="20" xfId="28" applyNumberFormat="1" applyFill="1" applyBorder="1"/>
    <xf numFmtId="0" fontId="21" fillId="0" borderId="20" xfId="28" applyFill="1" applyBorder="1"/>
    <xf numFmtId="164" fontId="21" fillId="0" borderId="20" xfId="28" applyNumberFormat="1" applyFill="1" applyBorder="1"/>
    <xf numFmtId="0" fontId="21" fillId="0" borderId="21" xfId="28" applyFont="1" applyFill="1" applyBorder="1"/>
    <xf numFmtId="164" fontId="20" fillId="0" borderId="0" xfId="0" applyNumberFormat="1" applyFont="1" applyFill="1" applyBorder="1" applyAlignment="1">
      <alignment horizontal="left"/>
    </xf>
    <xf numFmtId="165" fontId="20" fillId="0" borderId="0" xfId="0" applyNumberFormat="1" applyFont="1" applyFill="1" applyBorder="1"/>
    <xf numFmtId="0" fontId="21" fillId="0" borderId="30" xfId="0" applyFont="1" applyFill="1" applyBorder="1"/>
    <xf numFmtId="0" fontId="0" fillId="0" borderId="31" xfId="0" applyFill="1" applyBorder="1"/>
    <xf numFmtId="164" fontId="0" fillId="0" borderId="31" xfId="0" applyNumberFormat="1" applyFill="1" applyBorder="1"/>
    <xf numFmtId="0" fontId="21" fillId="0" borderId="32" xfId="0" applyFont="1" applyFill="1" applyBorder="1"/>
    <xf numFmtId="0" fontId="0" fillId="0" borderId="0" xfId="0" applyFont="1" applyFill="1" applyBorder="1"/>
    <xf numFmtId="0" fontId="0" fillId="0" borderId="30" xfId="0" applyFill="1" applyBorder="1"/>
    <xf numFmtId="0" fontId="0" fillId="0" borderId="32" xfId="0" applyFill="1" applyBorder="1"/>
    <xf numFmtId="164" fontId="21" fillId="0" borderId="0" xfId="0" applyNumberFormat="1" applyFont="1" applyFill="1" applyBorder="1"/>
    <xf numFmtId="164" fontId="20" fillId="26" borderId="11" xfId="0" applyNumberFormat="1" applyFont="1" applyFill="1" applyBorder="1" applyAlignment="1">
      <alignment horizontal="left"/>
    </xf>
    <xf numFmtId="164" fontId="20" fillId="26" borderId="12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20" fillId="25" borderId="14" xfId="0" applyNumberFormat="1" applyFont="1" applyFill="1" applyBorder="1" applyAlignment="1">
      <alignment horizontal="right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left"/>
    </xf>
    <xf numFmtId="164" fontId="20" fillId="0" borderId="14" xfId="0" applyNumberFormat="1" applyFont="1" applyFill="1" applyBorder="1" applyAlignment="1">
      <alignment horizontal="left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52</xdr:row>
      <xdr:rowOff>152400</xdr:rowOff>
    </xdr:from>
    <xdr:to>
      <xdr:col>6</xdr:col>
      <xdr:colOff>9525</xdr:colOff>
      <xdr:row>55</xdr:row>
      <xdr:rowOff>9525</xdr:rowOff>
    </xdr:to>
    <xdr:pic>
      <xdr:nvPicPr>
        <xdr:cNvPr id="4100" name="Picture 2" descr="logo-lib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858202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G6" sqref="D6:G20"/>
    </sheetView>
  </sheetViews>
  <sheetFormatPr defaultRowHeight="12.75" x14ac:dyDescent="0.2"/>
  <cols>
    <col min="1" max="1" width="34.28515625" customWidth="1"/>
    <col min="2" max="2" width="5.85546875" customWidth="1"/>
    <col min="3" max="3" width="4.28515625" customWidth="1"/>
    <col min="4" max="4" width="11.7109375" style="7" customWidth="1"/>
    <col min="5" max="5" width="12.7109375" customWidth="1"/>
    <col min="6" max="6" width="4.7109375" style="8" customWidth="1"/>
    <col min="7" max="7" width="12.7109375" customWidth="1"/>
    <col min="10" max="10" width="27.85546875" customWidth="1"/>
  </cols>
  <sheetData>
    <row r="1" spans="1:7" ht="13.5" thickBot="1" x14ac:dyDescent="0.25">
      <c r="A1" s="110" t="s">
        <v>68</v>
      </c>
      <c r="B1" s="111"/>
      <c r="C1" s="111"/>
      <c r="D1" s="111"/>
      <c r="E1" s="111"/>
      <c r="F1" s="111"/>
      <c r="G1" s="112"/>
    </row>
    <row r="2" spans="1:7" ht="9" customHeight="1" x14ac:dyDescent="0.2">
      <c r="A2" s="14"/>
      <c r="B2" s="4"/>
      <c r="C2" s="4"/>
      <c r="D2" s="20"/>
      <c r="E2" s="4"/>
      <c r="F2" s="29"/>
      <c r="G2" s="3"/>
    </row>
    <row r="3" spans="1:7" ht="9" customHeight="1" x14ac:dyDescent="0.2">
      <c r="A3" s="108" t="s">
        <v>1</v>
      </c>
      <c r="B3" s="106" t="s">
        <v>2</v>
      </c>
      <c r="C3" s="106" t="s">
        <v>3</v>
      </c>
      <c r="D3" s="113" t="s">
        <v>10</v>
      </c>
      <c r="E3" s="106" t="s">
        <v>5</v>
      </c>
      <c r="F3" s="30" t="s">
        <v>11</v>
      </c>
      <c r="G3" s="31" t="s">
        <v>12</v>
      </c>
    </row>
    <row r="4" spans="1:7" ht="9" customHeight="1" x14ac:dyDescent="0.2">
      <c r="A4" s="109"/>
      <c r="B4" s="107"/>
      <c r="C4" s="107"/>
      <c r="D4" s="114"/>
      <c r="E4" s="107"/>
      <c r="F4" s="32" t="s">
        <v>13</v>
      </c>
      <c r="G4" s="33" t="s">
        <v>14</v>
      </c>
    </row>
    <row r="5" spans="1:7" ht="9" customHeight="1" x14ac:dyDescent="0.2">
      <c r="A5" s="34"/>
      <c r="B5" s="35"/>
      <c r="C5" s="35"/>
      <c r="D5" s="36"/>
      <c r="E5" s="35"/>
      <c r="F5" s="37"/>
      <c r="G5" s="38"/>
    </row>
    <row r="6" spans="1:7" x14ac:dyDescent="0.2">
      <c r="A6" s="12" t="s">
        <v>54</v>
      </c>
      <c r="B6" s="9">
        <v>1363</v>
      </c>
      <c r="C6" s="9" t="s">
        <v>7</v>
      </c>
      <c r="D6" s="19"/>
      <c r="E6" s="19"/>
      <c r="F6" s="39"/>
      <c r="G6" s="40"/>
    </row>
    <row r="7" spans="1:7" x14ac:dyDescent="0.2">
      <c r="A7" s="14" t="s">
        <v>55</v>
      </c>
      <c r="B7" s="4">
        <v>51</v>
      </c>
      <c r="C7" s="4" t="s">
        <v>7</v>
      </c>
      <c r="D7" s="20"/>
      <c r="E7" s="20"/>
      <c r="F7" s="41"/>
      <c r="G7" s="42"/>
    </row>
    <row r="8" spans="1:7" x14ac:dyDescent="0.2">
      <c r="A8" s="14" t="s">
        <v>56</v>
      </c>
      <c r="B8" s="4">
        <v>18</v>
      </c>
      <c r="C8" s="4" t="s">
        <v>7</v>
      </c>
      <c r="D8" s="20"/>
      <c r="E8" s="20"/>
      <c r="F8" s="41"/>
      <c r="G8" s="42"/>
    </row>
    <row r="9" spans="1:7" x14ac:dyDescent="0.2">
      <c r="A9" s="14" t="s">
        <v>57</v>
      </c>
      <c r="B9" s="4">
        <v>8</v>
      </c>
      <c r="C9" s="4" t="s">
        <v>7</v>
      </c>
      <c r="D9" s="20"/>
      <c r="E9" s="20"/>
      <c r="F9" s="41"/>
      <c r="G9" s="42"/>
    </row>
    <row r="10" spans="1:7" x14ac:dyDescent="0.2">
      <c r="A10" s="14" t="s">
        <v>58</v>
      </c>
      <c r="B10" s="4">
        <v>29</v>
      </c>
      <c r="C10" s="4" t="s">
        <v>7</v>
      </c>
      <c r="D10" s="20"/>
      <c r="E10" s="20"/>
      <c r="F10" s="41"/>
      <c r="G10" s="42"/>
    </row>
    <row r="11" spans="1:7" x14ac:dyDescent="0.2">
      <c r="A11" s="24" t="s">
        <v>63</v>
      </c>
      <c r="B11" s="25">
        <v>63</v>
      </c>
      <c r="C11" s="4" t="s">
        <v>7</v>
      </c>
      <c r="D11" s="20"/>
      <c r="E11" s="20"/>
      <c r="F11" s="41"/>
      <c r="G11" s="42"/>
    </row>
    <row r="12" spans="1:7" x14ac:dyDescent="0.2">
      <c r="A12" s="24" t="s">
        <v>65</v>
      </c>
      <c r="B12" s="4">
        <v>3</v>
      </c>
      <c r="C12" s="4" t="s">
        <v>7</v>
      </c>
      <c r="D12" s="20"/>
      <c r="E12" s="20"/>
      <c r="F12" s="41"/>
      <c r="G12" s="42"/>
    </row>
    <row r="13" spans="1:7" x14ac:dyDescent="0.2">
      <c r="A13" s="14" t="s">
        <v>59</v>
      </c>
      <c r="B13" s="4">
        <v>1</v>
      </c>
      <c r="C13" s="4" t="s">
        <v>7</v>
      </c>
      <c r="D13" s="20"/>
      <c r="E13" s="20"/>
      <c r="F13" s="41"/>
      <c r="G13" s="42"/>
    </row>
    <row r="14" spans="1:7" x14ac:dyDescent="0.2">
      <c r="A14" s="14" t="s">
        <v>48</v>
      </c>
      <c r="B14" s="4">
        <v>20</v>
      </c>
      <c r="C14" s="4" t="s">
        <v>20</v>
      </c>
      <c r="D14" s="20"/>
      <c r="E14" s="20"/>
      <c r="F14" s="41"/>
      <c r="G14" s="42"/>
    </row>
    <row r="15" spans="1:7" x14ac:dyDescent="0.2">
      <c r="A15" s="14" t="s">
        <v>38</v>
      </c>
      <c r="B15" s="4">
        <v>35</v>
      </c>
      <c r="C15" s="4" t="s">
        <v>20</v>
      </c>
      <c r="D15" s="20"/>
      <c r="E15" s="20"/>
      <c r="F15" s="41"/>
      <c r="G15" s="42"/>
    </row>
    <row r="16" spans="1:7" x14ac:dyDescent="0.2">
      <c r="A16" s="24" t="s">
        <v>67</v>
      </c>
      <c r="B16" s="4">
        <v>23</v>
      </c>
      <c r="C16" s="4" t="s">
        <v>7</v>
      </c>
      <c r="D16" s="20"/>
      <c r="E16" s="20"/>
      <c r="F16" s="41"/>
      <c r="G16" s="42"/>
    </row>
    <row r="17" spans="1:7" x14ac:dyDescent="0.2">
      <c r="A17" s="14" t="s">
        <v>60</v>
      </c>
      <c r="B17" s="4">
        <v>100</v>
      </c>
      <c r="C17" s="4" t="s">
        <v>18</v>
      </c>
      <c r="D17" s="20"/>
      <c r="E17" s="20"/>
      <c r="F17" s="41"/>
      <c r="G17" s="42"/>
    </row>
    <row r="18" spans="1:7" x14ac:dyDescent="0.2">
      <c r="A18" s="1" t="s">
        <v>61</v>
      </c>
      <c r="B18" s="4">
        <v>5</v>
      </c>
      <c r="C18" s="4" t="s">
        <v>20</v>
      </c>
      <c r="D18" s="20"/>
      <c r="E18" s="20"/>
      <c r="F18" s="41"/>
      <c r="G18" s="42"/>
    </row>
    <row r="19" spans="1:7" x14ac:dyDescent="0.2">
      <c r="A19" s="14" t="s">
        <v>37</v>
      </c>
      <c r="B19" s="4">
        <v>9</v>
      </c>
      <c r="C19" s="4" t="s">
        <v>7</v>
      </c>
      <c r="D19" s="20"/>
      <c r="E19" s="20"/>
      <c r="F19" s="41"/>
      <c r="G19" s="42"/>
    </row>
    <row r="20" spans="1:7" x14ac:dyDescent="0.2">
      <c r="A20" s="15" t="s">
        <v>62</v>
      </c>
      <c r="B20" s="10">
        <v>17</v>
      </c>
      <c r="C20" s="10" t="s">
        <v>7</v>
      </c>
      <c r="D20" s="21"/>
      <c r="E20" s="21"/>
      <c r="F20" s="43"/>
      <c r="G20" s="44"/>
    </row>
    <row r="21" spans="1:7" ht="13.5" thickBot="1" x14ac:dyDescent="0.25">
      <c r="A21" s="45"/>
      <c r="B21" s="46"/>
      <c r="C21" s="46"/>
      <c r="D21" s="47"/>
      <c r="E21" s="48"/>
      <c r="F21" s="49"/>
      <c r="G21" s="50"/>
    </row>
    <row r="22" spans="1:7" x14ac:dyDescent="0.2">
      <c r="A22" s="14"/>
      <c r="B22" s="4"/>
      <c r="C22" s="4"/>
      <c r="D22" s="51" t="s">
        <v>15</v>
      </c>
      <c r="E22" s="52">
        <f>SUM(E6:E21)</f>
        <v>0</v>
      </c>
      <c r="F22" s="53"/>
      <c r="G22" s="54"/>
    </row>
    <row r="23" spans="1:7" x14ac:dyDescent="0.2">
      <c r="A23" s="14"/>
      <c r="B23" s="4"/>
      <c r="C23" s="4"/>
      <c r="D23" s="55"/>
      <c r="E23" s="4"/>
      <c r="F23" s="29"/>
      <c r="G23" s="3"/>
    </row>
    <row r="24" spans="1:7" ht="13.5" thickBot="1" x14ac:dyDescent="0.25">
      <c r="A24" s="56"/>
      <c r="B24" s="23"/>
      <c r="C24" s="23"/>
      <c r="D24" s="104" t="s">
        <v>16</v>
      </c>
      <c r="E24" s="105"/>
      <c r="F24" s="86"/>
      <c r="G24" s="87">
        <f>SUM(G6:G23)</f>
        <v>0</v>
      </c>
    </row>
    <row r="25" spans="1:7" x14ac:dyDescent="0.2">
      <c r="A25" s="4"/>
      <c r="B25" s="4"/>
      <c r="C25" s="4"/>
      <c r="D25" s="94"/>
      <c r="E25" s="94"/>
      <c r="F25" s="57"/>
      <c r="G25" s="95"/>
    </row>
    <row r="26" spans="1:7" x14ac:dyDescent="0.2">
      <c r="A26" s="4"/>
      <c r="B26" s="4"/>
      <c r="C26" s="4"/>
      <c r="D26" s="94"/>
      <c r="E26" s="94"/>
      <c r="F26" s="57"/>
      <c r="G26" s="95"/>
    </row>
    <row r="27" spans="1:7" x14ac:dyDescent="0.2">
      <c r="A27" s="4"/>
      <c r="B27" s="4"/>
      <c r="C27" s="4"/>
      <c r="D27" s="94"/>
      <c r="E27" s="94"/>
      <c r="F27" s="57"/>
      <c r="G27" s="95"/>
    </row>
    <row r="28" spans="1:7" ht="13.5" thickBot="1" x14ac:dyDescent="0.25"/>
    <row r="29" spans="1:7" ht="13.5" thickBot="1" x14ac:dyDescent="0.25">
      <c r="A29" s="110" t="s">
        <v>64</v>
      </c>
      <c r="B29" s="111"/>
      <c r="C29" s="111"/>
      <c r="D29" s="111"/>
      <c r="E29" s="111"/>
      <c r="F29" s="111"/>
      <c r="G29" s="112"/>
    </row>
    <row r="30" spans="1:7" ht="9" customHeight="1" x14ac:dyDescent="0.2">
      <c r="A30" s="14"/>
      <c r="B30" s="4"/>
      <c r="C30" s="4"/>
      <c r="D30" s="20"/>
      <c r="E30" s="4"/>
      <c r="F30" s="29"/>
      <c r="G30" s="3"/>
    </row>
    <row r="31" spans="1:7" x14ac:dyDescent="0.2">
      <c r="A31" s="108" t="s">
        <v>1</v>
      </c>
      <c r="B31" s="106" t="s">
        <v>2</v>
      </c>
      <c r="C31" s="106" t="s">
        <v>3</v>
      </c>
      <c r="D31" s="113" t="s">
        <v>10</v>
      </c>
      <c r="E31" s="106" t="s">
        <v>5</v>
      </c>
      <c r="F31" s="30" t="s">
        <v>11</v>
      </c>
      <c r="G31" s="31" t="s">
        <v>12</v>
      </c>
    </row>
    <row r="32" spans="1:7" x14ac:dyDescent="0.2">
      <c r="A32" s="109"/>
      <c r="B32" s="107"/>
      <c r="C32" s="107"/>
      <c r="D32" s="114"/>
      <c r="E32" s="107"/>
      <c r="F32" s="32" t="s">
        <v>13</v>
      </c>
      <c r="G32" s="33" t="s">
        <v>14</v>
      </c>
    </row>
    <row r="33" spans="1:7" ht="9" customHeight="1" x14ac:dyDescent="0.2">
      <c r="A33" s="34"/>
      <c r="B33" s="35"/>
      <c r="C33" s="35"/>
      <c r="D33" s="36"/>
      <c r="E33" s="35"/>
      <c r="F33" s="37"/>
      <c r="G33" s="38"/>
    </row>
    <row r="34" spans="1:7" x14ac:dyDescent="0.2">
      <c r="A34" s="12" t="s">
        <v>54</v>
      </c>
      <c r="B34" s="9">
        <v>1711</v>
      </c>
      <c r="C34" s="9" t="s">
        <v>7</v>
      </c>
      <c r="D34" s="19"/>
      <c r="E34" s="19"/>
      <c r="F34" s="39"/>
      <c r="G34" s="40"/>
    </row>
    <row r="35" spans="1:7" x14ac:dyDescent="0.2">
      <c r="A35" s="14" t="s">
        <v>55</v>
      </c>
      <c r="B35" s="4">
        <v>77</v>
      </c>
      <c r="C35" s="4" t="s">
        <v>7</v>
      </c>
      <c r="D35" s="20"/>
      <c r="E35" s="20"/>
      <c r="F35" s="41"/>
      <c r="G35" s="42"/>
    </row>
    <row r="36" spans="1:7" x14ac:dyDescent="0.2">
      <c r="A36" s="14" t="s">
        <v>56</v>
      </c>
      <c r="B36" s="4">
        <v>44</v>
      </c>
      <c r="C36" s="4" t="s">
        <v>7</v>
      </c>
      <c r="D36" s="20"/>
      <c r="E36" s="20"/>
      <c r="F36" s="41"/>
      <c r="G36" s="42"/>
    </row>
    <row r="37" spans="1:7" x14ac:dyDescent="0.2">
      <c r="A37" s="14" t="s">
        <v>57</v>
      </c>
      <c r="B37" s="4">
        <v>44</v>
      </c>
      <c r="C37" s="4" t="s">
        <v>7</v>
      </c>
      <c r="D37" s="20"/>
      <c r="E37" s="20"/>
      <c r="F37" s="41"/>
      <c r="G37" s="42"/>
    </row>
    <row r="38" spans="1:7" x14ac:dyDescent="0.2">
      <c r="A38" s="14" t="s">
        <v>58</v>
      </c>
      <c r="B38" s="4">
        <v>56</v>
      </c>
      <c r="C38" s="4" t="s">
        <v>7</v>
      </c>
      <c r="D38" s="20"/>
      <c r="E38" s="20"/>
      <c r="F38" s="41"/>
      <c r="G38" s="42"/>
    </row>
    <row r="39" spans="1:7" x14ac:dyDescent="0.2">
      <c r="A39" s="24" t="s">
        <v>63</v>
      </c>
      <c r="B39" s="25">
        <v>60</v>
      </c>
      <c r="C39" s="4" t="s">
        <v>7</v>
      </c>
      <c r="D39" s="20"/>
      <c r="E39" s="20"/>
      <c r="F39" s="41"/>
      <c r="G39" s="42"/>
    </row>
    <row r="40" spans="1:7" x14ac:dyDescent="0.2">
      <c r="A40" s="24" t="s">
        <v>65</v>
      </c>
      <c r="B40" s="4">
        <v>1</v>
      </c>
      <c r="C40" s="4" t="s">
        <v>7</v>
      </c>
      <c r="D40" s="20"/>
      <c r="E40" s="20"/>
      <c r="F40" s="41"/>
      <c r="G40" s="42"/>
    </row>
    <row r="41" spans="1:7" x14ac:dyDescent="0.2">
      <c r="A41" s="14" t="s">
        <v>59</v>
      </c>
      <c r="B41" s="4">
        <v>2</v>
      </c>
      <c r="C41" s="4" t="s">
        <v>7</v>
      </c>
      <c r="D41" s="20"/>
      <c r="E41" s="20"/>
      <c r="F41" s="41"/>
      <c r="G41" s="42"/>
    </row>
    <row r="42" spans="1:7" x14ac:dyDescent="0.2">
      <c r="A42" s="24" t="s">
        <v>66</v>
      </c>
      <c r="B42" s="4">
        <v>3</v>
      </c>
      <c r="C42" s="100" t="s">
        <v>7</v>
      </c>
      <c r="D42" s="20"/>
      <c r="E42" s="20"/>
      <c r="F42" s="41"/>
      <c r="G42" s="42"/>
    </row>
    <row r="43" spans="1:7" x14ac:dyDescent="0.2">
      <c r="A43" s="14" t="s">
        <v>48</v>
      </c>
      <c r="B43" s="4">
        <v>30</v>
      </c>
      <c r="C43" s="4" t="s">
        <v>20</v>
      </c>
      <c r="D43" s="20"/>
      <c r="E43" s="20"/>
      <c r="F43" s="41"/>
      <c r="G43" s="42"/>
    </row>
    <row r="44" spans="1:7" x14ac:dyDescent="0.2">
      <c r="A44" s="14" t="s">
        <v>38</v>
      </c>
      <c r="B44" s="4">
        <v>25</v>
      </c>
      <c r="C44" s="4" t="s">
        <v>20</v>
      </c>
      <c r="D44" s="20"/>
      <c r="E44" s="20"/>
      <c r="F44" s="41"/>
      <c r="G44" s="42"/>
    </row>
    <row r="45" spans="1:7" x14ac:dyDescent="0.2">
      <c r="A45" s="24" t="s">
        <v>67</v>
      </c>
      <c r="B45" s="4">
        <v>30</v>
      </c>
      <c r="C45" s="4" t="s">
        <v>7</v>
      </c>
      <c r="D45" s="20"/>
      <c r="E45" s="20"/>
      <c r="F45" s="41"/>
      <c r="G45" s="42"/>
    </row>
    <row r="46" spans="1:7" x14ac:dyDescent="0.2">
      <c r="A46" s="14" t="s">
        <v>60</v>
      </c>
      <c r="B46" s="4">
        <v>200</v>
      </c>
      <c r="C46" s="4" t="s">
        <v>18</v>
      </c>
      <c r="D46" s="20"/>
      <c r="E46" s="20"/>
      <c r="F46" s="41"/>
      <c r="G46" s="42"/>
    </row>
    <row r="47" spans="1:7" x14ac:dyDescent="0.2">
      <c r="A47" s="1" t="s">
        <v>61</v>
      </c>
      <c r="B47" s="4">
        <v>2</v>
      </c>
      <c r="C47" s="4" t="s">
        <v>20</v>
      </c>
      <c r="D47" s="20"/>
      <c r="E47" s="20"/>
      <c r="F47" s="41"/>
      <c r="G47" s="42"/>
    </row>
    <row r="48" spans="1:7" x14ac:dyDescent="0.2">
      <c r="A48" s="14" t="s">
        <v>37</v>
      </c>
      <c r="B48" s="4">
        <v>22</v>
      </c>
      <c r="C48" s="4" t="s">
        <v>7</v>
      </c>
      <c r="D48" s="20"/>
      <c r="E48" s="20"/>
      <c r="F48" s="41"/>
      <c r="G48" s="42"/>
    </row>
    <row r="49" spans="1:7" x14ac:dyDescent="0.2">
      <c r="A49" s="15" t="s">
        <v>62</v>
      </c>
      <c r="B49" s="10">
        <v>13</v>
      </c>
      <c r="C49" s="10" t="s">
        <v>7</v>
      </c>
      <c r="D49" s="21"/>
      <c r="E49" s="21"/>
      <c r="F49" s="43"/>
      <c r="G49" s="44"/>
    </row>
    <row r="50" spans="1:7" ht="13.5" thickBot="1" x14ac:dyDescent="0.25">
      <c r="A50" s="45"/>
      <c r="B50" s="46"/>
      <c r="C50" s="46"/>
      <c r="D50" s="47"/>
      <c r="E50" s="48"/>
      <c r="F50" s="49"/>
      <c r="G50" s="50"/>
    </row>
    <row r="51" spans="1:7" x14ac:dyDescent="0.2">
      <c r="A51" s="14"/>
      <c r="B51" s="4"/>
      <c r="C51" s="4"/>
      <c r="D51" s="51" t="s">
        <v>15</v>
      </c>
      <c r="E51" s="52">
        <f>SUM(E34:E50)</f>
        <v>0</v>
      </c>
      <c r="F51" s="53"/>
      <c r="G51" s="54"/>
    </row>
    <row r="52" spans="1:7" x14ac:dyDescent="0.2">
      <c r="A52" s="14"/>
      <c r="B52" s="4"/>
      <c r="C52" s="4"/>
      <c r="D52" s="55"/>
      <c r="E52" s="4"/>
      <c r="F52" s="29"/>
      <c r="G52" s="3"/>
    </row>
    <row r="53" spans="1:7" ht="13.5" thickBot="1" x14ac:dyDescent="0.25">
      <c r="A53" s="56"/>
      <c r="B53" s="23"/>
      <c r="C53" s="23"/>
      <c r="D53" s="104" t="s">
        <v>16</v>
      </c>
      <c r="E53" s="105"/>
      <c r="F53" s="86"/>
      <c r="G53" s="87">
        <f>SUM(G34:G52)</f>
        <v>0</v>
      </c>
    </row>
  </sheetData>
  <mergeCells count="14">
    <mergeCell ref="D53:E53"/>
    <mergeCell ref="E3:E4"/>
    <mergeCell ref="A3:A4"/>
    <mergeCell ref="A1:G1"/>
    <mergeCell ref="B3:B4"/>
    <mergeCell ref="C3:C4"/>
    <mergeCell ref="D3:D4"/>
    <mergeCell ref="D24:E24"/>
    <mergeCell ref="A29:G29"/>
    <mergeCell ref="A31:A32"/>
    <mergeCell ref="B31:B32"/>
    <mergeCell ref="C31:C32"/>
    <mergeCell ref="D31:D32"/>
    <mergeCell ref="E31:E32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D13" sqref="D13"/>
    </sheetView>
  </sheetViews>
  <sheetFormatPr defaultRowHeight="12.75" x14ac:dyDescent="0.2"/>
  <cols>
    <col min="1" max="1" width="40.7109375" style="11" customWidth="1"/>
    <col min="2" max="2" width="5.7109375" style="11" customWidth="1"/>
    <col min="3" max="3" width="4.7109375" style="11" customWidth="1"/>
    <col min="4" max="4" width="11.7109375" style="69" customWidth="1"/>
    <col min="5" max="5" width="7.140625" style="11" customWidth="1"/>
    <col min="6" max="6" width="12.7109375" style="69" customWidth="1"/>
    <col min="7" max="8" width="4.140625" style="11" customWidth="1"/>
    <col min="9" max="9" width="9.140625" style="11"/>
    <col min="10" max="10" width="6.7109375" style="11" customWidth="1"/>
    <col min="11" max="11" width="9.140625" style="11"/>
    <col min="12" max="12" width="6.7109375" style="11" customWidth="1"/>
    <col min="13" max="13" width="9.140625" style="11"/>
    <col min="14" max="14" width="6.7109375" style="11" customWidth="1"/>
    <col min="15" max="15" width="9.140625" style="11"/>
    <col min="16" max="16" width="6.7109375" style="11" customWidth="1"/>
    <col min="17" max="16384" width="9.140625" style="11"/>
  </cols>
  <sheetData>
    <row r="1" spans="1:8" ht="13.5" thickBot="1" x14ac:dyDescent="0.25">
      <c r="A1" s="116" t="s">
        <v>0</v>
      </c>
      <c r="B1" s="117"/>
      <c r="C1" s="117"/>
      <c r="D1" s="117"/>
      <c r="E1" s="117"/>
      <c r="F1" s="117"/>
      <c r="G1" s="118"/>
      <c r="H1" s="57"/>
    </row>
    <row r="2" spans="1:8" ht="9" customHeight="1" thickBot="1" x14ac:dyDescent="0.25">
      <c r="A2" s="4"/>
      <c r="B2" s="4"/>
      <c r="C2" s="4"/>
      <c r="D2" s="4"/>
      <c r="E2" s="4"/>
      <c r="F2" s="4"/>
    </row>
    <row r="3" spans="1:8" ht="13.5" thickBot="1" x14ac:dyDescent="0.25">
      <c r="A3" s="58" t="s">
        <v>1</v>
      </c>
      <c r="B3" s="59" t="s">
        <v>2</v>
      </c>
      <c r="C3" s="59" t="s">
        <v>3</v>
      </c>
      <c r="D3" s="119" t="s">
        <v>4</v>
      </c>
      <c r="E3" s="119"/>
      <c r="F3" s="119" t="s">
        <v>5</v>
      </c>
      <c r="G3" s="120"/>
      <c r="H3" s="60"/>
    </row>
    <row r="4" spans="1:8" ht="9" customHeight="1" thickBot="1" x14ac:dyDescent="0.25">
      <c r="A4" s="29"/>
      <c r="B4" s="29"/>
      <c r="C4" s="29"/>
      <c r="D4" s="29"/>
      <c r="E4" s="29"/>
      <c r="F4" s="29"/>
    </row>
    <row r="5" spans="1:8" ht="13.5" thickBot="1" x14ac:dyDescent="0.25">
      <c r="A5" s="116" t="s">
        <v>33</v>
      </c>
      <c r="B5" s="117"/>
      <c r="C5" s="117"/>
      <c r="D5" s="117"/>
      <c r="E5" s="117"/>
      <c r="F5" s="117"/>
      <c r="G5" s="118"/>
      <c r="H5" s="57"/>
    </row>
    <row r="6" spans="1:8" x14ac:dyDescent="0.2">
      <c r="A6" s="14"/>
      <c r="B6" s="4"/>
      <c r="C6" s="4"/>
      <c r="D6" s="2"/>
      <c r="E6" s="4"/>
      <c r="F6" s="2"/>
      <c r="G6" s="3"/>
      <c r="H6" s="4"/>
    </row>
    <row r="7" spans="1:8" x14ac:dyDescent="0.2">
      <c r="A7" s="101" t="s">
        <v>34</v>
      </c>
      <c r="B7" s="97">
        <v>1400</v>
      </c>
      <c r="C7" s="97" t="s">
        <v>20</v>
      </c>
      <c r="D7" s="98"/>
      <c r="E7" s="97" t="s">
        <v>21</v>
      </c>
      <c r="G7" s="102" t="s">
        <v>6</v>
      </c>
      <c r="H7" s="4"/>
    </row>
    <row r="8" spans="1:8" ht="13.5" thickBot="1" x14ac:dyDescent="0.25">
      <c r="A8" s="14"/>
      <c r="B8" s="4"/>
      <c r="C8" s="4"/>
      <c r="D8" s="2"/>
      <c r="E8" s="98">
        <f>B7*D7</f>
        <v>0</v>
      </c>
      <c r="F8" s="2"/>
      <c r="G8" s="3"/>
      <c r="H8" s="4"/>
    </row>
    <row r="9" spans="1:8" ht="13.5" thickBot="1" x14ac:dyDescent="0.25">
      <c r="A9" s="56"/>
      <c r="B9" s="23"/>
      <c r="C9" s="23"/>
      <c r="D9" s="121" t="s">
        <v>9</v>
      </c>
      <c r="E9" s="122"/>
      <c r="F9" s="63">
        <f>SUM(F7:F8)</f>
        <v>0</v>
      </c>
      <c r="G9" s="64" t="s">
        <v>6</v>
      </c>
      <c r="H9" s="4"/>
    </row>
    <row r="10" spans="1:8" ht="13.5" thickBot="1" x14ac:dyDescent="0.25"/>
    <row r="11" spans="1:8" ht="13.5" thickBot="1" x14ac:dyDescent="0.25">
      <c r="A11" s="116" t="s">
        <v>35</v>
      </c>
      <c r="B11" s="117"/>
      <c r="C11" s="117"/>
      <c r="D11" s="117"/>
      <c r="E11" s="117"/>
      <c r="F11" s="117"/>
      <c r="G11" s="118"/>
      <c r="H11" s="57"/>
    </row>
    <row r="12" spans="1:8" x14ac:dyDescent="0.2">
      <c r="A12" s="73"/>
      <c r="B12" s="74"/>
      <c r="C12" s="74"/>
      <c r="D12" s="82"/>
      <c r="E12" s="74"/>
      <c r="F12" s="76"/>
      <c r="G12" s="75"/>
      <c r="H12" s="4"/>
    </row>
    <row r="13" spans="1:8" x14ac:dyDescent="0.2">
      <c r="A13" s="15" t="s">
        <v>41</v>
      </c>
      <c r="B13" s="18">
        <f>B7*0.04*0.06</f>
        <v>3.36</v>
      </c>
      <c r="C13" s="10" t="s">
        <v>39</v>
      </c>
      <c r="D13" s="5"/>
      <c r="E13" s="5" t="s">
        <v>40</v>
      </c>
      <c r="F13" s="5"/>
      <c r="G13" s="6" t="s">
        <v>6</v>
      </c>
      <c r="H13" s="4"/>
    </row>
    <row r="14" spans="1:8" ht="13.5" thickBot="1" x14ac:dyDescent="0.25">
      <c r="A14" s="14"/>
      <c r="B14" s="4"/>
      <c r="C14" s="4"/>
      <c r="D14" s="28"/>
      <c r="E14" s="4"/>
      <c r="F14" s="2"/>
      <c r="G14" s="3"/>
      <c r="H14" s="4"/>
    </row>
    <row r="15" spans="1:8" ht="13.5" thickBot="1" x14ac:dyDescent="0.25">
      <c r="A15" s="56"/>
      <c r="B15" s="23"/>
      <c r="C15" s="23"/>
      <c r="D15" s="121" t="s">
        <v>9</v>
      </c>
      <c r="E15" s="122"/>
      <c r="F15" s="63">
        <f>SUM(F13:F14)</f>
        <v>0</v>
      </c>
      <c r="G15" s="64" t="s">
        <v>6</v>
      </c>
      <c r="H15" s="4"/>
    </row>
    <row r="16" spans="1:8" ht="13.5" thickBot="1" x14ac:dyDescent="0.25">
      <c r="A16" s="4"/>
      <c r="B16" s="4"/>
      <c r="C16" s="4"/>
      <c r="D16" s="65"/>
      <c r="E16" s="65"/>
      <c r="F16" s="2"/>
      <c r="G16" s="4"/>
      <c r="H16" s="4"/>
    </row>
    <row r="17" spans="1:7" ht="13.5" thickBot="1" x14ac:dyDescent="0.25">
      <c r="A17" s="83" t="s">
        <v>36</v>
      </c>
      <c r="B17" s="84"/>
      <c r="C17" s="84"/>
      <c r="D17" s="80"/>
      <c r="E17" s="115">
        <f>F9+F15</f>
        <v>0</v>
      </c>
      <c r="F17" s="115"/>
      <c r="G17" s="81" t="s">
        <v>6</v>
      </c>
    </row>
  </sheetData>
  <mergeCells count="8">
    <mergeCell ref="E17:F17"/>
    <mergeCell ref="A1:G1"/>
    <mergeCell ref="F3:G3"/>
    <mergeCell ref="D3:E3"/>
    <mergeCell ref="A11:G11"/>
    <mergeCell ref="A5:G5"/>
    <mergeCell ref="D9:E9"/>
    <mergeCell ref="D15:E15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6" zoomScaleNormal="100" workbookViewId="0">
      <selection activeCell="D15" sqref="D15:D17"/>
    </sheetView>
  </sheetViews>
  <sheetFormatPr defaultRowHeight="12.75" x14ac:dyDescent="0.2"/>
  <cols>
    <col min="1" max="1" width="38.140625" style="11" customWidth="1"/>
    <col min="2" max="2" width="6" style="11" customWidth="1"/>
    <col min="3" max="3" width="4.7109375" style="11" customWidth="1"/>
    <col min="4" max="4" width="11.85546875" style="69" customWidth="1"/>
    <col min="5" max="5" width="7.140625" style="11" customWidth="1"/>
    <col min="6" max="6" width="12.85546875" style="69" customWidth="1"/>
    <col min="7" max="7" width="4.140625" style="70" customWidth="1"/>
    <col min="8" max="8" width="9.140625" style="11"/>
    <col min="9" max="9" width="12" style="11" bestFit="1" customWidth="1"/>
    <col min="10" max="16384" width="9.140625" style="11"/>
  </cols>
  <sheetData>
    <row r="1" spans="1:7" ht="13.5" thickBot="1" x14ac:dyDescent="0.25">
      <c r="A1" s="116" t="s">
        <v>17</v>
      </c>
      <c r="B1" s="117"/>
      <c r="C1" s="117"/>
      <c r="D1" s="117"/>
      <c r="E1" s="117"/>
      <c r="F1" s="117"/>
      <c r="G1" s="118"/>
    </row>
    <row r="2" spans="1:7" ht="7.5" customHeight="1" thickBot="1" x14ac:dyDescent="0.25">
      <c r="A2" s="4"/>
      <c r="B2" s="4"/>
      <c r="C2" s="4"/>
      <c r="D2" s="4"/>
      <c r="E2" s="4"/>
      <c r="F2" s="4"/>
    </row>
    <row r="3" spans="1:7" ht="13.5" customHeight="1" thickBot="1" x14ac:dyDescent="0.25">
      <c r="A3" s="58" t="s">
        <v>1</v>
      </c>
      <c r="B3" s="59" t="s">
        <v>2</v>
      </c>
      <c r="C3" s="59" t="s">
        <v>3</v>
      </c>
      <c r="D3" s="119" t="s">
        <v>4</v>
      </c>
      <c r="E3" s="119"/>
      <c r="F3" s="119" t="s">
        <v>5</v>
      </c>
      <c r="G3" s="120"/>
    </row>
    <row r="4" spans="1:7" ht="9" customHeight="1" thickBot="1" x14ac:dyDescent="0.25">
      <c r="A4" s="60"/>
      <c r="B4" s="60"/>
      <c r="C4" s="60"/>
      <c r="D4" s="60"/>
      <c r="E4" s="60"/>
      <c r="F4" s="60"/>
      <c r="G4" s="71"/>
    </row>
    <row r="5" spans="1:7" ht="13.5" customHeight="1" thickBot="1" x14ac:dyDescent="0.25">
      <c r="A5" s="116" t="s">
        <v>44</v>
      </c>
      <c r="B5" s="117"/>
      <c r="C5" s="117"/>
      <c r="D5" s="117"/>
      <c r="E5" s="117"/>
      <c r="F5" s="117"/>
      <c r="G5" s="118"/>
    </row>
    <row r="6" spans="1:7" ht="12.75" customHeight="1" x14ac:dyDescent="0.2">
      <c r="A6" s="14"/>
      <c r="B6" s="4"/>
      <c r="C6" s="4"/>
      <c r="D6" s="2"/>
      <c r="E6" s="4"/>
      <c r="F6" s="2"/>
      <c r="G6" s="26"/>
    </row>
    <row r="7" spans="1:7" ht="12.75" customHeight="1" x14ac:dyDescent="0.2">
      <c r="A7" s="12" t="s">
        <v>45</v>
      </c>
      <c r="B7" s="88">
        <v>243</v>
      </c>
      <c r="C7" s="9" t="s">
        <v>18</v>
      </c>
      <c r="D7" s="13"/>
      <c r="E7" s="13" t="s">
        <v>19</v>
      </c>
      <c r="F7" s="13"/>
      <c r="G7" s="62" t="s">
        <v>6</v>
      </c>
    </row>
    <row r="8" spans="1:7" ht="12.75" customHeight="1" x14ac:dyDescent="0.2">
      <c r="A8" s="14" t="s">
        <v>46</v>
      </c>
      <c r="B8" s="25">
        <v>243</v>
      </c>
      <c r="C8" s="4" t="s">
        <v>18</v>
      </c>
      <c r="D8" s="2"/>
      <c r="E8" s="2" t="s">
        <v>19</v>
      </c>
      <c r="F8" s="2"/>
      <c r="G8" s="3" t="s">
        <v>6</v>
      </c>
    </row>
    <row r="9" spans="1:7" ht="12.75" customHeight="1" x14ac:dyDescent="0.2">
      <c r="A9" s="15" t="s">
        <v>47</v>
      </c>
      <c r="B9" s="10">
        <v>57</v>
      </c>
      <c r="C9" s="10" t="s">
        <v>20</v>
      </c>
      <c r="D9" s="5"/>
      <c r="E9" s="5" t="s">
        <v>21</v>
      </c>
      <c r="F9" s="5"/>
      <c r="G9" s="6" t="s">
        <v>6</v>
      </c>
    </row>
    <row r="10" spans="1:7" ht="12.75" customHeight="1" thickBot="1" x14ac:dyDescent="0.25">
      <c r="A10" s="14"/>
      <c r="B10" s="4"/>
      <c r="C10" s="4"/>
      <c r="D10" s="2"/>
      <c r="E10" s="4"/>
      <c r="F10" s="2"/>
      <c r="G10" s="26"/>
    </row>
    <row r="11" spans="1:7" ht="12.75" customHeight="1" thickBot="1" x14ac:dyDescent="0.25">
      <c r="A11" s="56"/>
      <c r="B11" s="23"/>
      <c r="C11" s="23"/>
      <c r="D11" s="121" t="s">
        <v>9</v>
      </c>
      <c r="E11" s="122"/>
      <c r="F11" s="63"/>
      <c r="G11" s="64" t="s">
        <v>6</v>
      </c>
    </row>
    <row r="12" spans="1:7" ht="12.75" customHeight="1" thickBot="1" x14ac:dyDescent="0.25">
      <c r="A12" s="60"/>
      <c r="B12" s="60"/>
      <c r="C12" s="60"/>
      <c r="D12" s="60"/>
      <c r="E12" s="60"/>
      <c r="F12" s="60"/>
      <c r="G12" s="71"/>
    </row>
    <row r="13" spans="1:7" ht="13.5" thickBot="1" x14ac:dyDescent="0.25">
      <c r="A13" s="116" t="s">
        <v>22</v>
      </c>
      <c r="B13" s="117"/>
      <c r="C13" s="117"/>
      <c r="D13" s="117"/>
      <c r="E13" s="117"/>
      <c r="F13" s="117"/>
      <c r="G13" s="118"/>
    </row>
    <row r="14" spans="1:7" ht="12.75" customHeight="1" x14ac:dyDescent="0.2">
      <c r="A14" s="73"/>
      <c r="B14" s="74"/>
      <c r="C14" s="74"/>
      <c r="D14" s="76"/>
      <c r="E14" s="74"/>
      <c r="F14" s="76"/>
      <c r="G14" s="77"/>
    </row>
    <row r="15" spans="1:7" x14ac:dyDescent="0.2">
      <c r="A15" s="12" t="s">
        <v>23</v>
      </c>
      <c r="B15" s="9">
        <v>243</v>
      </c>
      <c r="C15" s="9" t="s">
        <v>18</v>
      </c>
      <c r="D15" s="13"/>
      <c r="E15" s="9" t="s">
        <v>19</v>
      </c>
      <c r="F15" s="13"/>
      <c r="G15" s="16" t="s">
        <v>6</v>
      </c>
    </row>
    <row r="16" spans="1:7" x14ac:dyDescent="0.2">
      <c r="A16" s="15" t="s">
        <v>42</v>
      </c>
      <c r="B16" s="22">
        <f>2*4+2*6+4*5</f>
        <v>40</v>
      </c>
      <c r="C16" s="10" t="s">
        <v>20</v>
      </c>
      <c r="D16" s="5"/>
      <c r="E16" s="10" t="s">
        <v>21</v>
      </c>
      <c r="F16" s="5"/>
      <c r="G16" s="6" t="s">
        <v>6</v>
      </c>
    </row>
    <row r="17" spans="1:7" ht="12.75" customHeight="1" thickBot="1" x14ac:dyDescent="0.25">
      <c r="A17" s="14"/>
      <c r="B17" s="4"/>
      <c r="C17" s="4"/>
      <c r="D17" s="2"/>
      <c r="E17" s="4"/>
      <c r="F17" s="2"/>
      <c r="G17" s="26"/>
    </row>
    <row r="18" spans="1:7" ht="13.5" thickBot="1" x14ac:dyDescent="0.25">
      <c r="A18" s="56"/>
      <c r="B18" s="23"/>
      <c r="C18" s="23"/>
      <c r="D18" s="121" t="s">
        <v>9</v>
      </c>
      <c r="E18" s="122"/>
      <c r="F18" s="63"/>
      <c r="G18" s="64" t="s">
        <v>6</v>
      </c>
    </row>
    <row r="19" spans="1:7" ht="13.5" customHeight="1" thickBot="1" x14ac:dyDescent="0.25"/>
    <row r="20" spans="1:7" ht="13.5" thickBot="1" x14ac:dyDescent="0.25">
      <c r="A20" s="116" t="s">
        <v>24</v>
      </c>
      <c r="B20" s="117"/>
      <c r="C20" s="117"/>
      <c r="D20" s="117"/>
      <c r="E20" s="117"/>
      <c r="F20" s="117"/>
      <c r="G20" s="118"/>
    </row>
    <row r="21" spans="1:7" ht="12.75" customHeight="1" x14ac:dyDescent="0.2">
      <c r="A21" s="14"/>
      <c r="B21" s="4"/>
      <c r="C21" s="4"/>
      <c r="D21" s="4"/>
      <c r="E21" s="61"/>
      <c r="F21" s="2"/>
      <c r="G21" s="26"/>
    </row>
    <row r="22" spans="1:7" x14ac:dyDescent="0.2">
      <c r="A22" s="12" t="s">
        <v>25</v>
      </c>
      <c r="B22" s="9">
        <v>243</v>
      </c>
      <c r="C22" s="9" t="s">
        <v>18</v>
      </c>
      <c r="D22" s="13"/>
      <c r="E22" s="13" t="s">
        <v>19</v>
      </c>
      <c r="F22" s="13">
        <f t="shared" ref="F22:F26" si="0">B22*D22</f>
        <v>0</v>
      </c>
      <c r="G22" s="16" t="s">
        <v>6</v>
      </c>
    </row>
    <row r="23" spans="1:7" x14ac:dyDescent="0.2">
      <c r="A23" s="14" t="s">
        <v>26</v>
      </c>
      <c r="B23" s="4">
        <v>58</v>
      </c>
      <c r="C23" s="4" t="s">
        <v>20</v>
      </c>
      <c r="D23" s="2"/>
      <c r="E23" s="2" t="s">
        <v>21</v>
      </c>
      <c r="F23" s="2">
        <f t="shared" si="0"/>
        <v>0</v>
      </c>
      <c r="G23" s="26" t="s">
        <v>6</v>
      </c>
    </row>
    <row r="24" spans="1:7" x14ac:dyDescent="0.2">
      <c r="A24" s="14" t="s">
        <v>27</v>
      </c>
      <c r="B24" s="4">
        <f>B23</f>
        <v>58</v>
      </c>
      <c r="C24" s="4" t="s">
        <v>20</v>
      </c>
      <c r="D24" s="2"/>
      <c r="E24" s="2" t="s">
        <v>21</v>
      </c>
      <c r="F24" s="2">
        <f t="shared" si="0"/>
        <v>0</v>
      </c>
      <c r="G24" s="26" t="s">
        <v>6</v>
      </c>
    </row>
    <row r="25" spans="1:7" x14ac:dyDescent="0.2">
      <c r="A25" s="14" t="s">
        <v>28</v>
      </c>
      <c r="B25" s="4">
        <f>B22</f>
        <v>243</v>
      </c>
      <c r="C25" s="4" t="s">
        <v>18</v>
      </c>
      <c r="D25" s="2"/>
      <c r="E25" s="2" t="s">
        <v>19</v>
      </c>
      <c r="F25" s="2">
        <f t="shared" si="0"/>
        <v>0</v>
      </c>
      <c r="G25" s="26" t="s">
        <v>6</v>
      </c>
    </row>
    <row r="26" spans="1:7" x14ac:dyDescent="0.2">
      <c r="A26" s="14" t="s">
        <v>43</v>
      </c>
      <c r="B26" s="4">
        <f>3*3.5+3+7+11+6+3+6</f>
        <v>46.5</v>
      </c>
      <c r="C26" s="4" t="s">
        <v>20</v>
      </c>
      <c r="D26" s="2"/>
      <c r="E26" s="2" t="s">
        <v>21</v>
      </c>
      <c r="F26" s="2">
        <f t="shared" si="0"/>
        <v>0</v>
      </c>
      <c r="G26" s="26" t="s">
        <v>6</v>
      </c>
    </row>
    <row r="27" spans="1:7" x14ac:dyDescent="0.2">
      <c r="A27" s="89" t="s">
        <v>51</v>
      </c>
      <c r="B27" s="90">
        <f>2*3*3.5+2*6+2*4+2*6+2*2*5+4*0.5+4*0.7+4*0.5+2*2.5+3</f>
        <v>87.8</v>
      </c>
      <c r="C27" s="91" t="s">
        <v>20</v>
      </c>
      <c r="D27" s="92"/>
      <c r="E27" s="92" t="s">
        <v>21</v>
      </c>
      <c r="F27" s="92">
        <f>B27*D27</f>
        <v>0</v>
      </c>
      <c r="G27" s="93" t="s">
        <v>6</v>
      </c>
    </row>
    <row r="28" spans="1:7" ht="12.75" customHeight="1" thickBot="1" x14ac:dyDescent="0.25">
      <c r="A28" s="14"/>
      <c r="B28" s="4"/>
      <c r="C28" s="4"/>
      <c r="D28" s="28"/>
      <c r="E28" s="4"/>
      <c r="F28" s="4"/>
      <c r="G28" s="26"/>
    </row>
    <row r="29" spans="1:7" ht="13.5" thickBot="1" x14ac:dyDescent="0.25">
      <c r="A29" s="56"/>
      <c r="B29" s="23"/>
      <c r="C29" s="23"/>
      <c r="D29" s="121" t="s">
        <v>9</v>
      </c>
      <c r="E29" s="122"/>
      <c r="F29" s="63">
        <f>SUM(F22:F28)</f>
        <v>0</v>
      </c>
      <c r="G29" s="64" t="s">
        <v>6</v>
      </c>
    </row>
    <row r="30" spans="1:7" ht="13.5" customHeight="1" thickBot="1" x14ac:dyDescent="0.25">
      <c r="A30" s="4"/>
      <c r="B30" s="4"/>
      <c r="C30" s="4"/>
      <c r="D30" s="65"/>
      <c r="E30" s="65"/>
      <c r="F30" s="2"/>
      <c r="G30" s="27"/>
    </row>
    <row r="31" spans="1:7" ht="13.5" thickBot="1" x14ac:dyDescent="0.25">
      <c r="A31" s="116" t="s">
        <v>29</v>
      </c>
      <c r="B31" s="117"/>
      <c r="C31" s="117"/>
      <c r="D31" s="117"/>
      <c r="E31" s="117"/>
      <c r="F31" s="117"/>
      <c r="G31" s="118"/>
    </row>
    <row r="32" spans="1:7" ht="12.75" customHeight="1" x14ac:dyDescent="0.2">
      <c r="A32" s="14"/>
      <c r="B32" s="4"/>
      <c r="C32" s="4"/>
      <c r="D32" s="2"/>
      <c r="E32" s="4"/>
      <c r="F32" s="2"/>
      <c r="G32" s="26"/>
    </row>
    <row r="33" spans="1:10" x14ac:dyDescent="0.2">
      <c r="A33" s="85" t="s">
        <v>53</v>
      </c>
      <c r="B33" s="9">
        <v>57</v>
      </c>
      <c r="C33" s="9" t="s">
        <v>20</v>
      </c>
      <c r="D33" s="13"/>
      <c r="E33" s="9" t="s">
        <v>21</v>
      </c>
      <c r="F33" s="13">
        <f>B33*D33</f>
        <v>0</v>
      </c>
      <c r="G33" s="16" t="s">
        <v>6</v>
      </c>
    </row>
    <row r="34" spans="1:10" x14ac:dyDescent="0.2">
      <c r="A34" s="24" t="s">
        <v>52</v>
      </c>
      <c r="B34" s="4">
        <v>65</v>
      </c>
      <c r="C34" s="4" t="s">
        <v>7</v>
      </c>
      <c r="D34" s="2"/>
      <c r="E34" s="4" t="s">
        <v>8</v>
      </c>
      <c r="F34" s="2">
        <f>B34*D34</f>
        <v>0</v>
      </c>
      <c r="G34" s="26" t="s">
        <v>6</v>
      </c>
    </row>
    <row r="35" spans="1:10" x14ac:dyDescent="0.2">
      <c r="A35" s="24" t="s">
        <v>50</v>
      </c>
      <c r="B35" s="25">
        <f>4+6+2*5</f>
        <v>20</v>
      </c>
      <c r="C35" s="4" t="s">
        <v>20</v>
      </c>
      <c r="D35" s="2"/>
      <c r="E35" s="2" t="s">
        <v>21</v>
      </c>
      <c r="F35" s="2">
        <f>B35*D35</f>
        <v>0</v>
      </c>
      <c r="G35" s="26" t="s">
        <v>6</v>
      </c>
    </row>
    <row r="36" spans="1:10" x14ac:dyDescent="0.2">
      <c r="A36" s="24" t="s">
        <v>69</v>
      </c>
      <c r="B36" s="25">
        <f>2*2.5+3+2*3</f>
        <v>14</v>
      </c>
      <c r="C36" s="100" t="s">
        <v>20</v>
      </c>
      <c r="D36" s="2"/>
      <c r="E36" s="103" t="s">
        <v>21</v>
      </c>
      <c r="F36" s="2">
        <f>B36*D36</f>
        <v>0</v>
      </c>
      <c r="G36" s="26" t="s">
        <v>6</v>
      </c>
    </row>
    <row r="37" spans="1:10" x14ac:dyDescent="0.2">
      <c r="A37" s="72" t="s">
        <v>49</v>
      </c>
      <c r="B37" s="10">
        <v>3</v>
      </c>
      <c r="C37" s="10" t="s">
        <v>7</v>
      </c>
      <c r="D37" s="5"/>
      <c r="E37" s="10" t="s">
        <v>8</v>
      </c>
      <c r="F37" s="5">
        <f>B37*D37</f>
        <v>0</v>
      </c>
      <c r="G37" s="17" t="s">
        <v>6</v>
      </c>
    </row>
    <row r="38" spans="1:10" ht="12.75" customHeight="1" thickBot="1" x14ac:dyDescent="0.25">
      <c r="A38" s="14"/>
      <c r="B38" s="4"/>
      <c r="C38" s="4"/>
      <c r="D38" s="2"/>
      <c r="E38" s="4"/>
      <c r="F38" s="2"/>
      <c r="G38" s="26"/>
    </row>
    <row r="39" spans="1:10" ht="13.5" thickBot="1" x14ac:dyDescent="0.25">
      <c r="A39" s="56"/>
      <c r="B39" s="23"/>
      <c r="C39" s="23"/>
      <c r="D39" s="121" t="s">
        <v>9</v>
      </c>
      <c r="E39" s="122"/>
      <c r="F39" s="63">
        <f>SUM(F33:F38)</f>
        <v>0</v>
      </c>
      <c r="G39" s="64" t="s">
        <v>6</v>
      </c>
    </row>
    <row r="40" spans="1:10" ht="13.5" thickBot="1" x14ac:dyDescent="0.25">
      <c r="A40" s="4"/>
      <c r="B40" s="4"/>
      <c r="C40" s="4"/>
      <c r="D40" s="65"/>
      <c r="E40" s="65"/>
      <c r="F40" s="2"/>
      <c r="G40" s="27"/>
    </row>
    <row r="41" spans="1:10" ht="13.5" thickBot="1" x14ac:dyDescent="0.25">
      <c r="A41" s="116" t="s">
        <v>30</v>
      </c>
      <c r="B41" s="117"/>
      <c r="C41" s="117"/>
      <c r="D41" s="117"/>
      <c r="E41" s="117"/>
      <c r="F41" s="117"/>
      <c r="G41" s="118"/>
    </row>
    <row r="42" spans="1:10" ht="12.75" customHeight="1" x14ac:dyDescent="0.25">
      <c r="A42" s="73"/>
      <c r="B42" s="74"/>
      <c r="C42" s="74"/>
      <c r="D42" s="76"/>
      <c r="E42" s="74"/>
      <c r="F42" s="76"/>
      <c r="G42" s="77"/>
      <c r="I42" s="78"/>
      <c r="J42" s="78"/>
    </row>
    <row r="43" spans="1:10" ht="12.75" customHeight="1" x14ac:dyDescent="0.25">
      <c r="A43" s="96" t="s">
        <v>70</v>
      </c>
      <c r="B43" s="97">
        <v>1</v>
      </c>
      <c r="C43" s="97" t="s">
        <v>31</v>
      </c>
      <c r="D43" s="98"/>
      <c r="E43" s="97" t="s">
        <v>6</v>
      </c>
      <c r="F43" s="98">
        <f>B43*D43</f>
        <v>0</v>
      </c>
      <c r="G43" s="99" t="s">
        <v>6</v>
      </c>
      <c r="I43" s="78"/>
      <c r="J43" s="78"/>
    </row>
    <row r="44" spans="1:10" ht="12.75" customHeight="1" thickBot="1" x14ac:dyDescent="0.25">
      <c r="A44" s="14"/>
      <c r="B44" s="4"/>
      <c r="C44" s="4"/>
      <c r="D44" s="2"/>
      <c r="E44" s="4"/>
      <c r="F44" s="2"/>
      <c r="G44" s="26"/>
    </row>
    <row r="45" spans="1:10" ht="13.5" thickBot="1" x14ac:dyDescent="0.25">
      <c r="A45" s="56"/>
      <c r="B45" s="23"/>
      <c r="C45" s="23"/>
      <c r="D45" s="121" t="s">
        <v>9</v>
      </c>
      <c r="E45" s="122"/>
      <c r="F45" s="63">
        <f>SUM(F43:F44)</f>
        <v>0</v>
      </c>
      <c r="G45" s="64" t="s">
        <v>6</v>
      </c>
    </row>
    <row r="46" spans="1:10" ht="13.5" thickBot="1" x14ac:dyDescent="0.25">
      <c r="A46" s="4"/>
      <c r="B46" s="4"/>
      <c r="C46" s="4"/>
      <c r="D46" s="65"/>
      <c r="E46" s="65"/>
      <c r="F46" s="2"/>
      <c r="G46" s="27"/>
    </row>
    <row r="47" spans="1:10" ht="13.5" thickBot="1" x14ac:dyDescent="0.25">
      <c r="A47" s="83" t="s">
        <v>32</v>
      </c>
      <c r="B47" s="84"/>
      <c r="C47" s="84"/>
      <c r="D47" s="80"/>
      <c r="E47" s="115">
        <f>F11+F18+F29+F39+F45</f>
        <v>0</v>
      </c>
      <c r="F47" s="115"/>
      <c r="G47" s="81" t="s">
        <v>6</v>
      </c>
    </row>
    <row r="48" spans="1:10" x14ac:dyDescent="0.2">
      <c r="A48" s="66"/>
      <c r="B48" s="66"/>
      <c r="C48" s="66"/>
      <c r="D48" s="67"/>
      <c r="E48" s="68"/>
      <c r="F48" s="68"/>
      <c r="G48" s="66"/>
    </row>
    <row r="49" spans="1:7" x14ac:dyDescent="0.2">
      <c r="A49" s="66"/>
      <c r="B49" s="66"/>
      <c r="C49" s="66"/>
      <c r="D49" s="67"/>
      <c r="E49" s="68"/>
      <c r="F49" s="68"/>
      <c r="G49" s="66"/>
    </row>
    <row r="50" spans="1:7" x14ac:dyDescent="0.2">
      <c r="A50" s="79"/>
    </row>
  </sheetData>
  <mergeCells count="14">
    <mergeCell ref="D45:E45"/>
    <mergeCell ref="E47:F47"/>
    <mergeCell ref="A31:G31"/>
    <mergeCell ref="A13:G13"/>
    <mergeCell ref="D18:E18"/>
    <mergeCell ref="D29:E29"/>
    <mergeCell ref="D39:E39"/>
    <mergeCell ref="A41:G41"/>
    <mergeCell ref="A1:G1"/>
    <mergeCell ref="F3:G3"/>
    <mergeCell ref="D3:E3"/>
    <mergeCell ref="A20:G20"/>
    <mergeCell ref="A5:G5"/>
    <mergeCell ref="D11:E1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Brněnka</vt:lpstr>
      <vt:lpstr>materiál</vt:lpstr>
      <vt:lpstr>práce</vt:lpstr>
    </vt:vector>
  </TitlesOfParts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Koutný</dc:creator>
  <cp:lastModifiedBy>Adela Lipinská</cp:lastModifiedBy>
  <cp:lastPrinted>2012-01-05T15:15:26Z</cp:lastPrinted>
  <dcterms:created xsi:type="dcterms:W3CDTF">2010-06-16T10:35:09Z</dcterms:created>
  <dcterms:modified xsi:type="dcterms:W3CDTF">2015-05-12T11:39:24Z</dcterms:modified>
</cp:coreProperties>
</file>