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i\Dropbox\Dom Sv. Ladislava 146\Rozpočet\"/>
    </mc:Choice>
  </mc:AlternateContent>
  <bookViews>
    <workbookView xWindow="0" yWindow="0" windowWidth="20490" windowHeight="7755" firstSheet="1" activeTab="1"/>
  </bookViews>
  <sheets>
    <sheet name="Rekapitulácia" sheetId="1" state="veryHidden" r:id="rId1"/>
    <sheet name="Materiál" sheetId="6" r:id="rId2"/>
  </sheet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7" i="6"/>
  <c r="E45" i="6"/>
  <c r="F8" i="1" l="1"/>
  <c r="D8" i="1"/>
  <c r="E7" i="1" l="1"/>
  <c r="E8" i="1" s="1"/>
  <c r="K7" i="1"/>
  <c r="C7" i="1" l="1"/>
  <c r="C8" i="1" s="1"/>
  <c r="B7" i="1"/>
  <c r="B8" i="1" l="1"/>
  <c r="G7" i="1"/>
  <c r="G8" i="1" s="1"/>
  <c r="B9" i="1" l="1"/>
  <c r="G9" i="1" s="1"/>
  <c r="B10" i="1" l="1"/>
  <c r="G10" i="1" s="1"/>
  <c r="G11" i="1" s="1"/>
</calcChain>
</file>

<file path=xl/sharedStrings.xml><?xml version="1.0" encoding="utf-8"?>
<sst xmlns="http://schemas.openxmlformats.org/spreadsheetml/2006/main" count="102" uniqueCount="69">
  <si>
    <t>Rekapitulácia rozpočtu</t>
  </si>
  <si>
    <t>Stavba Rodinný dom ´´V´´ v Košickej Novej Vsi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</si>
  <si>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</si>
  <si>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</si>
  <si>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</si>
  <si>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</si>
  <si>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</si>
  <si>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</si>
  <si>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</si>
  <si>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</si>
  <si>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</si>
  <si>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</si>
  <si>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Novostavba</t>
  </si>
  <si>
    <t>Materiál</t>
  </si>
  <si>
    <t>Mj</t>
  </si>
  <si>
    <t>Množstvo</t>
  </si>
  <si>
    <t>m3</t>
  </si>
  <si>
    <t>Pás ťažký asfaltový Hydrobit v 60 s 35</t>
  </si>
  <si>
    <t>m2</t>
  </si>
  <si>
    <t>t</t>
  </si>
  <si>
    <t>kus</t>
  </si>
  <si>
    <t>Ytong Nenosný preklad 100 × 249 × 1 250 mm</t>
  </si>
  <si>
    <t>Ytong Nenosný preklad 150 × 249 × 1 250 mm</t>
  </si>
  <si>
    <t>FATRAFOL  810 hydroizolačná fólia hr.1,50 mm šedá</t>
  </si>
  <si>
    <t>Geotextília netkaná polypropylénová Tatratex PP   200</t>
  </si>
  <si>
    <t>Parozábrana - fólia  PE hrúbka 0,2 mm</t>
  </si>
  <si>
    <t>ISOVER EPS Roof 100S penový polystyrén hrúbka  50 mm</t>
  </si>
  <si>
    <t>ISOVER EPS Roof 100S penový polystyrén hrúbka 100 mm</t>
  </si>
  <si>
    <t>ISOVER EPS Roof 150S penový polystyrén hrúbka 150 mm</t>
  </si>
  <si>
    <t>ISOVER EPS spádová doska  spádový penový polystyrén 150S</t>
  </si>
  <si>
    <t>ROCKWOOL Šikmé strechy hrúbky 100 mm</t>
  </si>
  <si>
    <t>ROCKWOOL, hrúbky 220 mm</t>
  </si>
  <si>
    <t>Hranol mäkké rezivo</t>
  </si>
  <si>
    <t xml:space="preserve">Drevo ihličnaté neopracované laty </t>
  </si>
  <si>
    <t>Strešná krytina z hladkého Pz plechu hrúbky 0,8 mm so sklonom do 45°</t>
  </si>
  <si>
    <t>m</t>
  </si>
  <si>
    <t>Strešná fólia na krokvy</t>
  </si>
  <si>
    <t xml:space="preserve">Podložka pod plávajúce podlahy </t>
  </si>
  <si>
    <t>Epoxidová podlaha epoxidovým penetračným náterom</t>
  </si>
  <si>
    <t xml:space="preserve">           Celkom bez DPH</t>
  </si>
  <si>
    <t xml:space="preserve">           DPH 20% z </t>
  </si>
  <si>
    <t xml:space="preserve">           DPH 0% z </t>
  </si>
  <si>
    <t xml:space="preserve">           Celkom</t>
  </si>
  <si>
    <t>Betón železový C 12/15</t>
  </si>
  <si>
    <t>Roxor 10505</t>
  </si>
  <si>
    <t xml:space="preserve">Ytong P3-450 PDK, 300x249x599 mm </t>
  </si>
  <si>
    <t>Ytong P4-500 PD, 250 × 249 × 599 mm</t>
  </si>
  <si>
    <t xml:space="preserve">Schiedel UNI </t>
  </si>
  <si>
    <t xml:space="preserve">Ytong P2-500, 100 × 249 × 599 mm </t>
  </si>
  <si>
    <t xml:space="preserve">Ytong P2-500, 150 × 249 × 599 mm </t>
  </si>
  <si>
    <t>Betón železový C 20/25</t>
  </si>
  <si>
    <t>Betón železový C25/30</t>
  </si>
  <si>
    <t xml:space="preserve">Omietka vnútorná </t>
  </si>
  <si>
    <t>Sklotextilná mriežka</t>
  </si>
  <si>
    <t>KARI 15x15x4</t>
  </si>
  <si>
    <t>XPS STYRODUR 2800 C - BASF 100 mm</t>
  </si>
  <si>
    <t>EPS 70, hr. 150 mm</t>
  </si>
  <si>
    <t>Vonkajšia omietka silikátová 1,5-2 mm</t>
  </si>
  <si>
    <t>Kameň Fr. 16/22 hr. 100mm</t>
  </si>
  <si>
    <t>SDK doska 1xRF 12,5 mm</t>
  </si>
  <si>
    <t>PZ plech rš.250mm</t>
  </si>
  <si>
    <t>Špárovacia hmota</t>
  </si>
  <si>
    <t>Materiál na debnenie</t>
  </si>
  <si>
    <t>Odberateľ: Ing. Mikuláš Puškáš</t>
  </si>
  <si>
    <t>Objekt: Novostavba</t>
  </si>
  <si>
    <t>Stavba: Rodinný dom ´´V´´ v Košickej Novej Vsi</t>
  </si>
  <si>
    <t>Cena komplet</t>
  </si>
  <si>
    <t>Poznámka</t>
  </si>
  <si>
    <t>Cena /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</si>
</sst>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0.000"/>
    <numFmt numFmtId="165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5" xfId="0" applyFont="1" applyFill="1" applyBorder="1"/>
    <xf numFmtId="164" fontId="5" fillId="0" borderId="5" xfId="0" applyNumberFormat="1" applyFont="1" applyFill="1" applyBorder="1"/>
    <xf numFmtId="164" fontId="1" fillId="0" borderId="0" xfId="0" applyNumberFormat="1" applyFont="1"/>
    <xf numFmtId="0" fontId="6" fillId="0" borderId="0" xfId="0" applyFont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3" xfId="0" applyFont="1" applyFill="1" applyBorder="1"/>
    <xf numFmtId="164" fontId="4" fillId="0" borderId="3" xfId="0" applyNumberFormat="1" applyFont="1" applyFill="1" applyBorder="1"/>
    <xf numFmtId="0" fontId="4" fillId="0" borderId="4" xfId="0" applyFont="1" applyFill="1" applyBorder="1"/>
    <xf numFmtId="164" fontId="4" fillId="0" borderId="4" xfId="0" applyNumberFormat="1" applyFont="1" applyFill="1" applyBorder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0" xfId="0" applyFont="1"/>
    <xf numFmtId="0" fontId="8" fillId="0" borderId="0" xfId="0" applyFont="1" applyFill="1" applyBorder="1"/>
    <xf numFmtId="0" fontId="7" fillId="0" borderId="6" xfId="0" applyFont="1" applyBorder="1"/>
    <xf numFmtId="0" fontId="8" fillId="0" borderId="6" xfId="0" applyFont="1" applyBorder="1"/>
    <xf numFmtId="0" fontId="9" fillId="0" borderId="6" xfId="0" applyFont="1" applyFill="1" applyBorder="1"/>
    <xf numFmtId="0" fontId="9" fillId="0" borderId="6" xfId="0" applyFont="1" applyBorder="1"/>
    <xf numFmtId="165" fontId="8" fillId="0" borderId="6" xfId="0" applyNumberFormat="1" applyFont="1" applyBorder="1"/>
    <xf numFmtId="0" fontId="9" fillId="0" borderId="6" xfId="0" applyFont="1" applyBorder="1" applyAlignment="1">
      <alignment wrapText="1"/>
    </xf>
    <xf numFmtId="164" fontId="9" fillId="0" borderId="6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wrapText="1"/>
    </xf>
    <xf numFmtId="0" fontId="10" fillId="0" borderId="6" xfId="0" applyFont="1" applyBorder="1"/>
    <xf numFmtId="0" fontId="10" fillId="0" borderId="6" xfId="0" applyFont="1" applyFill="1" applyBorder="1"/>
    <xf numFmtId="0" fontId="10" fillId="0" borderId="1" xfId="0" applyFont="1" applyFill="1" applyBorder="1"/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9" max="26" width="0" hidden="1" customWidth="1"/>
  </cols>
  <sheetData>
    <row r="1" spans="1:26" x14ac:dyDescent="0.25">
      <c r="A1" s="2"/>
      <c r="B1" s="2"/>
      <c r="C1" s="2"/>
      <c r="D1" s="2"/>
      <c r="E1" s="2"/>
      <c r="F1" s="2"/>
      <c r="G1" s="2"/>
    </row>
    <row r="2" spans="1:26" x14ac:dyDescent="0.25">
      <c r="A2" s="3" t="s">
        <v>0</v>
      </c>
      <c r="B2" s="2"/>
      <c r="C2" s="2"/>
      <c r="D2" s="2"/>
      <c r="E2" s="2"/>
      <c r="F2" s="5" t="s">
        <v>2</v>
      </c>
      <c r="G2" s="5"/>
    </row>
    <row r="3" spans="1:26" x14ac:dyDescent="0.25">
      <c r="A3" s="2"/>
      <c r="B3" s="2"/>
      <c r="C3" s="2"/>
      <c r="D3" s="2"/>
      <c r="E3" s="2"/>
      <c r="F3" s="6" t="s">
        <v>3</v>
      </c>
      <c r="G3" s="6" t="s">
        <v>4</v>
      </c>
    </row>
    <row r="4" spans="1:26" x14ac:dyDescent="0.25">
      <c r="A4" s="4" t="s">
        <v>1</v>
      </c>
      <c r="B4" s="2"/>
      <c r="C4" s="2"/>
      <c r="D4" s="2"/>
      <c r="E4" s="2"/>
      <c r="F4" s="7">
        <v>0.2</v>
      </c>
      <c r="G4" s="7">
        <v>0</v>
      </c>
    </row>
    <row r="5" spans="1:26" x14ac:dyDescent="0.25">
      <c r="A5" s="2"/>
      <c r="B5" s="2"/>
      <c r="C5" s="2"/>
      <c r="D5" s="2"/>
      <c r="E5" s="2"/>
      <c r="F5" s="2"/>
      <c r="G5" s="2"/>
    </row>
    <row r="6" spans="1:26" x14ac:dyDescent="0.2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</row>
    <row r="7" spans="1:26" x14ac:dyDescent="0.25">
      <c r="A7" s="10" t="s">
        <v>12</v>
      </c>
      <c r="B7" s="11" t="e">
        <f>#REF!-Rekapitulácia!D7</f>
        <v>#REF!</v>
      </c>
      <c r="C7" s="11" t="e">
        <f>#REF!</f>
        <v>#REF!</v>
      </c>
      <c r="D7" s="11">
        <v>0</v>
      </c>
      <c r="E7" s="11" t="e">
        <f>#REF!</f>
        <v>#REF!</v>
      </c>
      <c r="F7" s="11">
        <v>0</v>
      </c>
      <c r="G7" s="11" t="e">
        <f>B7+C7+D7+E7+F7</f>
        <v>#REF!</v>
      </c>
      <c r="K7" t="e">
        <f>#REF!</f>
        <v>#REF!</v>
      </c>
      <c r="Q7">
        <v>30.126000000000001</v>
      </c>
    </row>
    <row r="8" spans="1:26" x14ac:dyDescent="0.25">
      <c r="A8" s="19" t="s">
        <v>39</v>
      </c>
      <c r="B8" s="20" t="e">
        <f>SUM(B7:B7)</f>
        <v>#REF!</v>
      </c>
      <c r="C8" s="20" t="e">
        <f>SUM(C7:C7)</f>
        <v>#REF!</v>
      </c>
      <c r="D8" s="20">
        <f>SUM(D7:D7)</f>
        <v>0</v>
      </c>
      <c r="E8" s="20" t="e">
        <f>SUM(E7:E7)</f>
        <v>#REF!</v>
      </c>
      <c r="F8" s="20">
        <f>SUM(F7:F7)</f>
        <v>0</v>
      </c>
      <c r="G8" s="20" t="e">
        <f>SUM(G7:G7)-SUM(Z7:Z7)</f>
        <v>#REF!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17" t="s">
        <v>40</v>
      </c>
      <c r="B9" s="18" t="e">
        <f>G8-SUM(Rekapitulácia!K7:'Rekapitulácia'!K7)*1</f>
        <v>#REF!</v>
      </c>
      <c r="C9" s="18"/>
      <c r="D9" s="18"/>
      <c r="E9" s="18"/>
      <c r="F9" s="18"/>
      <c r="G9" s="18" t="e">
        <f>ROUND(((ROUND(B9,3)*20)/100),3)*1</f>
        <v>#REF!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25">
      <c r="A10" s="4" t="s">
        <v>41</v>
      </c>
      <c r="B10" s="15" t="e">
        <f>(G8-B9)</f>
        <v>#REF!</v>
      </c>
      <c r="C10" s="15"/>
      <c r="D10" s="15"/>
      <c r="E10" s="15"/>
      <c r="F10" s="15"/>
      <c r="G10" s="15" t="e">
        <f>ROUND(((ROUND(B10,3)*0)/100),3)</f>
        <v>#REF!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25">
      <c r="A11" s="4" t="s">
        <v>42</v>
      </c>
      <c r="B11" s="15"/>
      <c r="C11" s="15"/>
      <c r="D11" s="15"/>
      <c r="E11" s="15"/>
      <c r="F11" s="15"/>
      <c r="G11" s="15" t="e">
        <f>SUM(G8:G10)</f>
        <v>#REF!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9"/>
      <c r="B12" s="16"/>
      <c r="C12" s="16"/>
      <c r="D12" s="16"/>
      <c r="E12" s="16"/>
      <c r="F12" s="16"/>
      <c r="G12" s="16"/>
    </row>
    <row r="13" spans="1:26" x14ac:dyDescent="0.25">
      <c r="A13" s="9"/>
      <c r="B13" s="16"/>
      <c r="C13" s="16"/>
      <c r="D13" s="16"/>
      <c r="E13" s="16"/>
      <c r="F13" s="16"/>
      <c r="G13" s="16"/>
    </row>
    <row r="14" spans="1:26" x14ac:dyDescent="0.25">
      <c r="A14" s="9"/>
      <c r="B14" s="16"/>
      <c r="C14" s="16"/>
      <c r="D14" s="16"/>
      <c r="E14" s="16"/>
      <c r="F14" s="16"/>
      <c r="G14" s="16"/>
    </row>
    <row r="15" spans="1:26" x14ac:dyDescent="0.25">
      <c r="A15" s="9"/>
      <c r="B15" s="16"/>
      <c r="C15" s="16"/>
      <c r="D15" s="16"/>
      <c r="E15" s="16"/>
      <c r="F15" s="16"/>
      <c r="G15" s="16"/>
    </row>
    <row r="16" spans="1:26" x14ac:dyDescent="0.25">
      <c r="A16" s="9"/>
      <c r="B16" s="16"/>
      <c r="C16" s="16"/>
      <c r="D16" s="16"/>
      <c r="E16" s="16"/>
      <c r="F16" s="16"/>
      <c r="G16" s="16"/>
    </row>
    <row r="17" spans="1:7" x14ac:dyDescent="0.25">
      <c r="A17" s="9"/>
      <c r="B17" s="16"/>
      <c r="C17" s="16"/>
      <c r="D17" s="16"/>
      <c r="E17" s="16"/>
      <c r="F17" s="16"/>
      <c r="G17" s="16"/>
    </row>
    <row r="18" spans="1:7" x14ac:dyDescent="0.25">
      <c r="A18" s="9"/>
      <c r="B18" s="16"/>
      <c r="C18" s="16"/>
      <c r="D18" s="16"/>
      <c r="E18" s="16"/>
      <c r="F18" s="16"/>
      <c r="G18" s="16"/>
    </row>
    <row r="19" spans="1:7" x14ac:dyDescent="0.25">
      <c r="A19" s="9"/>
      <c r="B19" s="16"/>
      <c r="C19" s="16"/>
      <c r="D19" s="16"/>
      <c r="E19" s="16"/>
      <c r="F19" s="16"/>
      <c r="G19" s="16"/>
    </row>
    <row r="20" spans="1:7" x14ac:dyDescent="0.25">
      <c r="A20" s="9"/>
      <c r="B20" s="16"/>
      <c r="C20" s="16"/>
      <c r="D20" s="16"/>
      <c r="E20" s="16"/>
      <c r="F20" s="16"/>
      <c r="G20" s="16"/>
    </row>
    <row r="21" spans="1:7" x14ac:dyDescent="0.25">
      <c r="A21" s="9"/>
      <c r="B21" s="16"/>
      <c r="C21" s="16"/>
      <c r="D21" s="16"/>
      <c r="E21" s="16"/>
      <c r="F21" s="16"/>
      <c r="G21" s="16"/>
    </row>
    <row r="22" spans="1:7" x14ac:dyDescent="0.25">
      <c r="A22" s="9"/>
      <c r="B22" s="16"/>
      <c r="C22" s="16"/>
      <c r="D22" s="16"/>
      <c r="E22" s="16"/>
      <c r="F22" s="16"/>
      <c r="G22" s="16"/>
    </row>
    <row r="23" spans="1:7" x14ac:dyDescent="0.25">
      <c r="A23" s="9"/>
      <c r="B23" s="16"/>
      <c r="C23" s="16"/>
      <c r="D23" s="16"/>
      <c r="E23" s="16"/>
      <c r="F23" s="16"/>
      <c r="G23" s="16"/>
    </row>
    <row r="24" spans="1:7" x14ac:dyDescent="0.25">
      <c r="A24" s="9"/>
      <c r="B24" s="16"/>
      <c r="C24" s="16"/>
      <c r="D24" s="16"/>
      <c r="E24" s="16"/>
      <c r="F24" s="16"/>
      <c r="G24" s="16"/>
    </row>
    <row r="25" spans="1:7" x14ac:dyDescent="0.25">
      <c r="A25" s="9"/>
      <c r="B25" s="16"/>
      <c r="C25" s="16"/>
      <c r="D25" s="16"/>
      <c r="E25" s="16"/>
      <c r="F25" s="16"/>
      <c r="G25" s="16"/>
    </row>
    <row r="26" spans="1:7" x14ac:dyDescent="0.25">
      <c r="A26" s="9"/>
      <c r="B26" s="16"/>
      <c r="C26" s="16"/>
      <c r="D26" s="16"/>
      <c r="E26" s="16"/>
      <c r="F26" s="16"/>
      <c r="G26" s="16"/>
    </row>
    <row r="27" spans="1:7" x14ac:dyDescent="0.25">
      <c r="A27" s="9"/>
      <c r="B27" s="16"/>
      <c r="C27" s="16"/>
      <c r="D27" s="16"/>
      <c r="E27" s="16"/>
      <c r="F27" s="16"/>
      <c r="G27" s="16"/>
    </row>
    <row r="28" spans="1:7" x14ac:dyDescent="0.25">
      <c r="A28" s="9"/>
      <c r="B28" s="16"/>
      <c r="C28" s="16"/>
      <c r="D28" s="16"/>
      <c r="E28" s="16"/>
      <c r="F28" s="16"/>
      <c r="G28" s="16"/>
    </row>
    <row r="29" spans="1:7" x14ac:dyDescent="0.25">
      <c r="A29" s="9"/>
      <c r="B29" s="16"/>
      <c r="C29" s="16"/>
      <c r="D29" s="16"/>
      <c r="E29" s="16"/>
      <c r="F29" s="16"/>
      <c r="G29" s="16"/>
    </row>
    <row r="30" spans="1:7" x14ac:dyDescent="0.25">
      <c r="A30" s="9"/>
      <c r="B30" s="16"/>
      <c r="C30" s="16"/>
      <c r="D30" s="16"/>
      <c r="E30" s="16"/>
      <c r="F30" s="16"/>
      <c r="G30" s="16"/>
    </row>
    <row r="31" spans="1:7" x14ac:dyDescent="0.25">
      <c r="A31" s="9"/>
      <c r="B31" s="16"/>
      <c r="C31" s="16"/>
      <c r="D31" s="16"/>
      <c r="E31" s="16"/>
      <c r="F31" s="16"/>
      <c r="G31" s="16"/>
    </row>
    <row r="32" spans="1:7" x14ac:dyDescent="0.25">
      <c r="A32" s="9"/>
      <c r="B32" s="16"/>
      <c r="C32" s="16"/>
      <c r="D32" s="16"/>
      <c r="E32" s="16"/>
      <c r="F32" s="16"/>
      <c r="G32" s="16"/>
    </row>
    <row r="33" spans="1:7" x14ac:dyDescent="0.25">
      <c r="A33" s="9"/>
      <c r="B33" s="16"/>
      <c r="C33" s="16"/>
      <c r="D33" s="16"/>
      <c r="E33" s="16"/>
      <c r="F33" s="16"/>
      <c r="G33" s="16"/>
    </row>
    <row r="34" spans="1:7" x14ac:dyDescent="0.25">
      <c r="A34" s="1"/>
      <c r="B34" s="12"/>
      <c r="C34" s="12"/>
      <c r="D34" s="12"/>
      <c r="E34" s="12"/>
      <c r="F34" s="12"/>
      <c r="G34" s="12"/>
    </row>
    <row r="35" spans="1:7" x14ac:dyDescent="0.25">
      <c r="A35" s="1"/>
      <c r="B35" s="12"/>
      <c r="C35" s="12"/>
      <c r="D35" s="12"/>
      <c r="E35" s="12"/>
      <c r="F35" s="12"/>
      <c r="G35" s="12"/>
    </row>
    <row r="36" spans="1:7" x14ac:dyDescent="0.25">
      <c r="A36" s="1"/>
      <c r="B36" s="12"/>
      <c r="C36" s="12"/>
      <c r="D36" s="12"/>
      <c r="E36" s="12"/>
      <c r="F36" s="12"/>
      <c r="G36" s="12"/>
    </row>
    <row r="37" spans="1:7" x14ac:dyDescent="0.25">
      <c r="A37" s="1"/>
      <c r="B37" s="12"/>
      <c r="C37" s="12"/>
      <c r="D37" s="12"/>
      <c r="E37" s="12"/>
      <c r="F37" s="12"/>
      <c r="G37" s="12"/>
    </row>
    <row r="38" spans="1:7" x14ac:dyDescent="0.25">
      <c r="A38" s="1"/>
      <c r="B38" s="12"/>
      <c r="C38" s="12"/>
      <c r="D38" s="12"/>
      <c r="E38" s="12"/>
      <c r="F38" s="12"/>
      <c r="G38" s="12"/>
    </row>
    <row r="39" spans="1:7" x14ac:dyDescent="0.25">
      <c r="A39" s="1"/>
      <c r="B39" s="12"/>
      <c r="C39" s="12"/>
      <c r="D39" s="12"/>
      <c r="E39" s="12"/>
      <c r="F39" s="12"/>
      <c r="G39" s="12"/>
    </row>
    <row r="40" spans="1:7" x14ac:dyDescent="0.25">
      <c r="A40" s="1"/>
      <c r="B40" s="12"/>
      <c r="C40" s="12"/>
      <c r="D40" s="12"/>
      <c r="E40" s="12"/>
      <c r="F40" s="12"/>
      <c r="G40" s="12"/>
    </row>
    <row r="41" spans="1:7" x14ac:dyDescent="0.25">
      <c r="A41" s="1"/>
      <c r="B41" s="12"/>
      <c r="C41" s="12"/>
      <c r="D41" s="12"/>
      <c r="E41" s="12"/>
      <c r="F41" s="12"/>
      <c r="G41" s="12"/>
    </row>
    <row r="42" spans="1:7" x14ac:dyDescent="0.25">
      <c r="A42" s="1"/>
      <c r="B42" s="12"/>
      <c r="C42" s="12"/>
      <c r="D42" s="12"/>
      <c r="E42" s="12"/>
      <c r="F42" s="12"/>
      <c r="G42" s="12"/>
    </row>
    <row r="43" spans="1:7" x14ac:dyDescent="0.25">
      <c r="A43" s="1"/>
      <c r="B43" s="12"/>
      <c r="C43" s="12"/>
      <c r="D43" s="12"/>
      <c r="E43" s="12"/>
      <c r="F43" s="12"/>
      <c r="G43" s="12"/>
    </row>
    <row r="44" spans="1:7" x14ac:dyDescent="0.25">
      <c r="A44" s="1"/>
      <c r="B44" s="12"/>
      <c r="C44" s="12"/>
      <c r="D44" s="12"/>
      <c r="E44" s="12"/>
      <c r="F44" s="12"/>
      <c r="G44" s="12"/>
    </row>
    <row r="45" spans="1:7" x14ac:dyDescent="0.25">
      <c r="A45" s="1"/>
      <c r="B45" s="12"/>
      <c r="C45" s="12"/>
      <c r="D45" s="12"/>
      <c r="E45" s="12"/>
      <c r="F45" s="12"/>
      <c r="G45" s="12"/>
    </row>
    <row r="46" spans="1:7" x14ac:dyDescent="0.25">
      <c r="A46" s="1"/>
      <c r="B46" s="12"/>
      <c r="C46" s="12"/>
      <c r="D46" s="12"/>
      <c r="E46" s="12"/>
      <c r="F46" s="12"/>
      <c r="G46" s="12"/>
    </row>
    <row r="47" spans="1:7" x14ac:dyDescent="0.25">
      <c r="A47" s="1"/>
      <c r="B47" s="12"/>
      <c r="C47" s="12"/>
      <c r="D47" s="12"/>
      <c r="E47" s="12"/>
      <c r="F47" s="12"/>
      <c r="G47" s="12"/>
    </row>
    <row r="48" spans="1:7" x14ac:dyDescent="0.25">
      <c r="A48" s="1"/>
      <c r="B48" s="12"/>
      <c r="C48" s="12"/>
      <c r="D48" s="12"/>
      <c r="E48" s="12"/>
      <c r="F48" s="12"/>
      <c r="G48" s="12"/>
    </row>
    <row r="49" spans="1:7" x14ac:dyDescent="0.25">
      <c r="A49" s="1"/>
      <c r="B49" s="12"/>
      <c r="C49" s="12"/>
      <c r="D49" s="12"/>
      <c r="E49" s="12"/>
      <c r="F49" s="12"/>
      <c r="G49" s="12"/>
    </row>
    <row r="50" spans="1:7" x14ac:dyDescent="0.25">
      <c r="A50" s="1"/>
      <c r="B50" s="12"/>
      <c r="C50" s="12"/>
      <c r="D50" s="12"/>
      <c r="E50" s="12"/>
      <c r="F50" s="12"/>
      <c r="G50" s="12"/>
    </row>
    <row r="51" spans="1:7" x14ac:dyDescent="0.25">
      <c r="B51" s="14"/>
      <c r="C51" s="14"/>
      <c r="D51" s="14"/>
      <c r="E51" s="14"/>
      <c r="F51" s="14"/>
      <c r="G51" s="14"/>
    </row>
    <row r="52" spans="1:7" x14ac:dyDescent="0.25">
      <c r="B52" s="14"/>
      <c r="C52" s="14"/>
      <c r="D52" s="14"/>
      <c r="E52" s="14"/>
      <c r="F52" s="14"/>
      <c r="G52" s="14"/>
    </row>
    <row r="53" spans="1:7" x14ac:dyDescent="0.25">
      <c r="B53" s="14"/>
      <c r="C53" s="14"/>
      <c r="D53" s="14"/>
      <c r="E53" s="14"/>
      <c r="F53" s="14"/>
      <c r="G53" s="14"/>
    </row>
    <row r="54" spans="1:7" x14ac:dyDescent="0.25">
      <c r="B54" s="14"/>
      <c r="C54" s="14"/>
      <c r="D54" s="14"/>
      <c r="E54" s="14"/>
      <c r="F54" s="14"/>
      <c r="G54" s="14"/>
    </row>
    <row r="55" spans="1:7" x14ac:dyDescent="0.25">
      <c r="B55" s="14"/>
      <c r="C55" s="14"/>
      <c r="D55" s="14"/>
      <c r="E55" s="14"/>
      <c r="F55" s="14"/>
      <c r="G55" s="14"/>
    </row>
    <row r="56" spans="1:7" x14ac:dyDescent="0.25">
      <c r="B56" s="14"/>
      <c r="C56" s="14"/>
      <c r="D56" s="14"/>
      <c r="E56" s="14"/>
      <c r="F56" s="14"/>
      <c r="G56" s="14"/>
    </row>
    <row r="57" spans="1:7" x14ac:dyDescent="0.25">
      <c r="B57" s="14"/>
      <c r="C57" s="14"/>
      <c r="D57" s="14"/>
      <c r="E57" s="14"/>
      <c r="F57" s="14"/>
      <c r="G57" s="14"/>
    </row>
    <row r="58" spans="1:7" x14ac:dyDescent="0.25">
      <c r="B58" s="14"/>
      <c r="C58" s="14"/>
      <c r="D58" s="14"/>
      <c r="E58" s="14"/>
      <c r="F58" s="14"/>
      <c r="G58" s="14"/>
    </row>
    <row r="59" spans="1:7" x14ac:dyDescent="0.25">
      <c r="B59" s="14"/>
      <c r="C59" s="14"/>
      <c r="D59" s="14"/>
      <c r="E59" s="14"/>
      <c r="F59" s="14"/>
      <c r="G59" s="14"/>
    </row>
    <row r="60" spans="1:7" x14ac:dyDescent="0.25">
      <c r="B60" s="14"/>
      <c r="C60" s="14"/>
      <c r="D60" s="14"/>
      <c r="E60" s="14"/>
      <c r="F60" s="14"/>
      <c r="G60" s="14"/>
    </row>
    <row r="61" spans="1:7" x14ac:dyDescent="0.25">
      <c r="B61" s="14"/>
      <c r="C61" s="14"/>
      <c r="D61" s="14"/>
      <c r="E61" s="14"/>
      <c r="F61" s="14"/>
      <c r="G61" s="14"/>
    </row>
    <row r="62" spans="1:7" x14ac:dyDescent="0.25">
      <c r="B62" s="14"/>
      <c r="C62" s="14"/>
      <c r="D62" s="14"/>
      <c r="E62" s="14"/>
      <c r="F62" s="14"/>
      <c r="G62" s="14"/>
    </row>
    <row r="63" spans="1:7" x14ac:dyDescent="0.25">
      <c r="B63" s="14"/>
      <c r="C63" s="14"/>
      <c r="D63" s="14"/>
      <c r="E63" s="14"/>
      <c r="F63" s="14"/>
      <c r="G63" s="14"/>
    </row>
    <row r="64" spans="1:7" x14ac:dyDescent="0.25">
      <c r="B64" s="14"/>
      <c r="C64" s="14"/>
      <c r="D64" s="14"/>
      <c r="E64" s="14"/>
      <c r="F64" s="14"/>
      <c r="G64" s="14"/>
    </row>
    <row r="65" spans="2:7" x14ac:dyDescent="0.25">
      <c r="B65" s="14"/>
      <c r="C65" s="14"/>
      <c r="D65" s="14"/>
      <c r="E65" s="14"/>
      <c r="F65" s="14"/>
      <c r="G65" s="14"/>
    </row>
    <row r="66" spans="2:7" x14ac:dyDescent="0.25">
      <c r="B66" s="14"/>
      <c r="C66" s="14"/>
      <c r="D66" s="14"/>
      <c r="E66" s="14"/>
      <c r="F66" s="14"/>
      <c r="G66" s="14"/>
    </row>
    <row r="67" spans="2:7" x14ac:dyDescent="0.25">
      <c r="B67" s="14"/>
      <c r="C67" s="14"/>
      <c r="D67" s="14"/>
      <c r="E67" s="14"/>
      <c r="F67" s="14"/>
      <c r="G67" s="14"/>
    </row>
    <row r="68" spans="2:7" x14ac:dyDescent="0.25">
      <c r="B68" s="14"/>
      <c r="C68" s="14"/>
      <c r="D68" s="14"/>
      <c r="E68" s="14"/>
      <c r="F68" s="14"/>
      <c r="G68" s="14"/>
    </row>
    <row r="69" spans="2:7" x14ac:dyDescent="0.25">
      <c r="B69" s="14"/>
      <c r="C69" s="14"/>
      <c r="D69" s="14"/>
      <c r="E69" s="14"/>
      <c r="F69" s="14"/>
      <c r="G69" s="14"/>
    </row>
    <row r="70" spans="2:7" x14ac:dyDescent="0.25">
      <c r="B70" s="14"/>
      <c r="C70" s="14"/>
      <c r="D70" s="14"/>
      <c r="E70" s="14"/>
      <c r="F70" s="14"/>
      <c r="G70" s="14"/>
    </row>
    <row r="71" spans="2:7" x14ac:dyDescent="0.25">
      <c r="B71" s="14"/>
      <c r="C71" s="14"/>
      <c r="D71" s="14"/>
      <c r="E71" s="14"/>
      <c r="F71" s="14"/>
      <c r="G71" s="14"/>
    </row>
    <row r="72" spans="2:7" x14ac:dyDescent="0.25">
      <c r="B72" s="14"/>
      <c r="C72" s="14"/>
      <c r="D72" s="14"/>
      <c r="E72" s="14"/>
      <c r="F72" s="14"/>
      <c r="G72" s="14"/>
    </row>
    <row r="73" spans="2:7" x14ac:dyDescent="0.25">
      <c r="B73" s="14"/>
      <c r="C73" s="14"/>
      <c r="D73" s="14"/>
      <c r="E73" s="14"/>
      <c r="F73" s="14"/>
      <c r="G73" s="14"/>
    </row>
    <row r="74" spans="2:7" x14ac:dyDescent="0.25">
      <c r="B74" s="14"/>
      <c r="C74" s="14"/>
      <c r="D74" s="14"/>
      <c r="E74" s="14"/>
      <c r="F74" s="14"/>
      <c r="G74" s="14"/>
    </row>
    <row r="75" spans="2:7" x14ac:dyDescent="0.25">
      <c r="B75" s="14"/>
      <c r="C75" s="14"/>
      <c r="D75" s="14"/>
      <c r="E75" s="14"/>
      <c r="F75" s="14"/>
      <c r="G75" s="14"/>
    </row>
    <row r="76" spans="2:7" x14ac:dyDescent="0.25">
      <c r="B76" s="14"/>
      <c r="C76" s="14"/>
      <c r="D76" s="14"/>
      <c r="E76" s="14"/>
      <c r="F76" s="14"/>
      <c r="G76" s="14"/>
    </row>
    <row r="77" spans="2:7" x14ac:dyDescent="0.25">
      <c r="B77" s="14"/>
      <c r="C77" s="14"/>
      <c r="D77" s="14"/>
      <c r="E77" s="14"/>
      <c r="F77" s="14"/>
      <c r="G77" s="14"/>
    </row>
    <row r="78" spans="2:7" x14ac:dyDescent="0.25">
      <c r="B78" s="14"/>
      <c r="C78" s="14"/>
      <c r="D78" s="14"/>
      <c r="E78" s="14"/>
      <c r="F78" s="14"/>
      <c r="G78" s="14"/>
    </row>
    <row r="79" spans="2:7" x14ac:dyDescent="0.25">
      <c r="B79" s="14"/>
      <c r="C79" s="14"/>
      <c r="D79" s="14"/>
      <c r="E79" s="14"/>
      <c r="F79" s="14"/>
      <c r="G79" s="14"/>
    </row>
    <row r="80" spans="2:7" x14ac:dyDescent="0.25">
      <c r="B80" s="14"/>
      <c r="C80" s="14"/>
      <c r="D80" s="14"/>
      <c r="E80" s="14"/>
      <c r="F80" s="14"/>
      <c r="G80" s="14"/>
    </row>
    <row r="81" spans="2:7" x14ac:dyDescent="0.25">
      <c r="B81" s="14"/>
      <c r="C81" s="14"/>
      <c r="D81" s="14"/>
      <c r="E81" s="14"/>
      <c r="F81" s="14"/>
      <c r="G81" s="14"/>
    </row>
    <row r="82" spans="2:7" x14ac:dyDescent="0.25">
      <c r="B82" s="14"/>
      <c r="C82" s="14"/>
      <c r="D82" s="14"/>
      <c r="E82" s="14"/>
      <c r="F82" s="14"/>
      <c r="G82" s="14"/>
    </row>
    <row r="83" spans="2:7" x14ac:dyDescent="0.25">
      <c r="B83" s="14"/>
      <c r="C83" s="14"/>
      <c r="D83" s="14"/>
      <c r="E83" s="14"/>
      <c r="F83" s="14"/>
      <c r="G83" s="14"/>
    </row>
    <row r="84" spans="2:7" x14ac:dyDescent="0.25">
      <c r="B84" s="14"/>
      <c r="C84" s="14"/>
      <c r="D84" s="14"/>
      <c r="E84" s="14"/>
      <c r="F84" s="14"/>
      <c r="G84" s="14"/>
    </row>
    <row r="85" spans="2:7" x14ac:dyDescent="0.25">
      <c r="B85" s="14"/>
      <c r="C85" s="14"/>
      <c r="D85" s="14"/>
      <c r="E85" s="14"/>
      <c r="F85" s="14"/>
      <c r="G85" s="14"/>
    </row>
    <row r="86" spans="2:7" x14ac:dyDescent="0.25">
      <c r="B86" s="14"/>
      <c r="C86" s="14"/>
      <c r="D86" s="14"/>
      <c r="E86" s="14"/>
      <c r="F86" s="14"/>
      <c r="G86" s="14"/>
    </row>
    <row r="87" spans="2:7" x14ac:dyDescent="0.25">
      <c r="B87" s="14"/>
      <c r="C87" s="14"/>
      <c r="D87" s="14"/>
      <c r="E87" s="14"/>
      <c r="F87" s="14"/>
      <c r="G87" s="14"/>
    </row>
    <row r="88" spans="2:7" x14ac:dyDescent="0.25">
      <c r="B88" s="14"/>
      <c r="C88" s="14"/>
      <c r="D88" s="14"/>
      <c r="E88" s="14"/>
      <c r="F88" s="14"/>
      <c r="G88" s="14"/>
    </row>
    <row r="89" spans="2:7" x14ac:dyDescent="0.25">
      <c r="B89" s="14"/>
      <c r="C89" s="14"/>
      <c r="D89" s="14"/>
      <c r="E89" s="14"/>
      <c r="F89" s="14"/>
      <c r="G89" s="14"/>
    </row>
    <row r="90" spans="2:7" x14ac:dyDescent="0.25">
      <c r="B90" s="14"/>
      <c r="C90" s="14"/>
      <c r="D90" s="14"/>
      <c r="E90" s="14"/>
      <c r="F90" s="14"/>
      <c r="G90" s="14"/>
    </row>
    <row r="91" spans="2:7" x14ac:dyDescent="0.25">
      <c r="B91" s="14"/>
      <c r="C91" s="14"/>
      <c r="D91" s="14"/>
      <c r="E91" s="14"/>
      <c r="F91" s="14"/>
      <c r="G91" s="14"/>
    </row>
    <row r="92" spans="2:7" x14ac:dyDescent="0.25">
      <c r="B92" s="14"/>
      <c r="C92" s="14"/>
      <c r="D92" s="14"/>
      <c r="E92" s="14"/>
      <c r="F92" s="14"/>
      <c r="G92" s="14"/>
    </row>
    <row r="93" spans="2:7" x14ac:dyDescent="0.25">
      <c r="B93" s="14"/>
      <c r="C93" s="14"/>
      <c r="D93" s="14"/>
      <c r="E93" s="14"/>
      <c r="F93" s="14"/>
      <c r="G93" s="14"/>
    </row>
    <row r="94" spans="2:7" x14ac:dyDescent="0.25">
      <c r="B94" s="14"/>
      <c r="C94" s="14"/>
      <c r="D94" s="14"/>
      <c r="E94" s="14"/>
      <c r="F94" s="14"/>
      <c r="G94" s="14"/>
    </row>
    <row r="95" spans="2:7" x14ac:dyDescent="0.25">
      <c r="B95" s="14"/>
      <c r="C95" s="14"/>
      <c r="D95" s="14"/>
      <c r="E95" s="14"/>
      <c r="F95" s="14"/>
      <c r="G95" s="14"/>
    </row>
    <row r="96" spans="2:7" x14ac:dyDescent="0.25">
      <c r="B96" s="14"/>
      <c r="C96" s="14"/>
      <c r="D96" s="14"/>
      <c r="E96" s="14"/>
      <c r="F96" s="14"/>
      <c r="G96" s="14"/>
    </row>
    <row r="97" spans="2:7" x14ac:dyDescent="0.25">
      <c r="B97" s="14"/>
      <c r="C97" s="14"/>
      <c r="D97" s="14"/>
      <c r="E97" s="14"/>
      <c r="F97" s="14"/>
      <c r="G97" s="14"/>
    </row>
    <row r="98" spans="2:7" x14ac:dyDescent="0.25">
      <c r="B98" s="14"/>
      <c r="C98" s="14"/>
      <c r="D98" s="14"/>
      <c r="E98" s="14"/>
      <c r="F98" s="14"/>
      <c r="G98" s="14"/>
    </row>
    <row r="99" spans="2:7" x14ac:dyDescent="0.25">
      <c r="B99" s="14"/>
      <c r="C99" s="14"/>
      <c r="D99" s="14"/>
      <c r="E99" s="14"/>
      <c r="F99" s="14"/>
      <c r="G99" s="14"/>
    </row>
    <row r="100" spans="2:7" x14ac:dyDescent="0.25">
      <c r="B100" s="14"/>
      <c r="C100" s="14"/>
      <c r="D100" s="14"/>
      <c r="E100" s="14"/>
      <c r="F100" s="14"/>
      <c r="G100" s="14"/>
    </row>
    <row r="101" spans="2:7" x14ac:dyDescent="0.25">
      <c r="B101" s="14"/>
      <c r="C101" s="14"/>
      <c r="D101" s="14"/>
      <c r="E101" s="14"/>
      <c r="F101" s="14"/>
      <c r="G101" s="14"/>
    </row>
    <row r="102" spans="2:7" x14ac:dyDescent="0.25">
      <c r="B102" s="14"/>
      <c r="C102" s="14"/>
      <c r="D102" s="14"/>
      <c r="E102" s="14"/>
      <c r="F102" s="14"/>
      <c r="G102" s="14"/>
    </row>
    <row r="103" spans="2:7" x14ac:dyDescent="0.25">
      <c r="B103" s="14"/>
      <c r="C103" s="14"/>
      <c r="D103" s="14"/>
      <c r="E103" s="14"/>
      <c r="F103" s="14"/>
      <c r="G103" s="14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>
      <selection activeCell="D7" sqref="D7"/>
    </sheetView>
  </sheetViews>
  <sheetFormatPr defaultRowHeight="11.25" x14ac:dyDescent="0.2"/>
  <cols>
    <col min="1" max="1" width="44.140625" style="23" customWidth="1"/>
    <col min="2" max="2" width="9.140625" style="23"/>
    <col min="3" max="3" width="11" style="23" bestFit="1" customWidth="1"/>
    <col min="4" max="4" width="18.5703125" style="23" bestFit="1" customWidth="1"/>
    <col min="5" max="5" width="15" style="23" bestFit="1" customWidth="1"/>
    <col min="6" max="6" width="39.28515625" style="23" customWidth="1"/>
    <col min="7" max="16384" width="9.140625" style="23"/>
  </cols>
  <sheetData>
    <row r="1" spans="1:21" ht="15" x14ac:dyDescent="0.25">
      <c r="A1" s="35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Q1" s="21"/>
      <c r="U1" s="23">
        <v>30.126000000000001</v>
      </c>
    </row>
    <row r="2" spans="1:21" ht="15" x14ac:dyDescent="0.25">
      <c r="A2" s="35" t="s">
        <v>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Q2" s="21"/>
    </row>
    <row r="3" spans="1:21" ht="15" x14ac:dyDescent="0.25">
      <c r="A3" s="35" t="s">
        <v>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Q3" s="21"/>
    </row>
    <row r="4" spans="1:21" ht="12.75" x14ac:dyDescent="0.2">
      <c r="A4" s="2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Q4" s="22"/>
    </row>
    <row r="5" spans="1:21" ht="15" x14ac:dyDescent="0.25">
      <c r="A5" s="37"/>
      <c r="B5" s="38"/>
      <c r="C5" s="38"/>
      <c r="D5" s="38"/>
      <c r="E5" s="38"/>
      <c r="F5" s="38"/>
    </row>
    <row r="6" spans="1:21" ht="15" x14ac:dyDescent="0.25">
      <c r="A6" s="34" t="s">
        <v>13</v>
      </c>
      <c r="B6" s="36" t="s">
        <v>14</v>
      </c>
      <c r="C6" s="36" t="s">
        <v>15</v>
      </c>
      <c r="D6" s="36" t="s">
        <v>68</v>
      </c>
      <c r="E6" s="36" t="s">
        <v>66</v>
      </c>
      <c r="F6" s="36" t="s">
        <v>67</v>
      </c>
    </row>
    <row r="7" spans="1:21" ht="12.75" x14ac:dyDescent="0.2">
      <c r="A7" s="27" t="s">
        <v>43</v>
      </c>
      <c r="B7" s="28" t="s">
        <v>16</v>
      </c>
      <c r="C7" s="28">
        <v>2.4279999999999999</v>
      </c>
      <c r="D7" s="26"/>
      <c r="E7" s="29">
        <f>C7*D7</f>
        <v>0</v>
      </c>
      <c r="F7" s="25"/>
    </row>
    <row r="8" spans="1:21" ht="12.75" x14ac:dyDescent="0.2">
      <c r="A8" s="27" t="s">
        <v>44</v>
      </c>
      <c r="B8" s="28" t="s">
        <v>19</v>
      </c>
      <c r="C8" s="28">
        <v>4.5640000000000001</v>
      </c>
      <c r="D8" s="26"/>
      <c r="E8" s="29">
        <f t="shared" ref="E8:E44" si="0">C8*D8</f>
        <v>0</v>
      </c>
      <c r="F8" s="25"/>
    </row>
    <row r="9" spans="1:21" ht="12.75" x14ac:dyDescent="0.2">
      <c r="A9" s="30" t="s">
        <v>45</v>
      </c>
      <c r="B9" s="28" t="s">
        <v>16</v>
      </c>
      <c r="C9" s="28">
        <v>95.885999999999996</v>
      </c>
      <c r="D9" s="26"/>
      <c r="E9" s="29">
        <f t="shared" si="0"/>
        <v>0</v>
      </c>
      <c r="F9" s="25"/>
    </row>
    <row r="10" spans="1:21" ht="12.75" x14ac:dyDescent="0.2">
      <c r="A10" s="30" t="s">
        <v>46</v>
      </c>
      <c r="B10" s="28" t="s">
        <v>16</v>
      </c>
      <c r="C10" s="28">
        <v>25.41</v>
      </c>
      <c r="D10" s="26"/>
      <c r="E10" s="29">
        <f t="shared" si="0"/>
        <v>0</v>
      </c>
      <c r="F10" s="25"/>
    </row>
    <row r="11" spans="1:21" ht="12.75" x14ac:dyDescent="0.2">
      <c r="A11" s="27" t="s">
        <v>47</v>
      </c>
      <c r="B11" s="28" t="s">
        <v>20</v>
      </c>
      <c r="C11" s="28">
        <v>1</v>
      </c>
      <c r="D11" s="26"/>
      <c r="E11" s="29">
        <f t="shared" si="0"/>
        <v>0</v>
      </c>
      <c r="F11" s="25"/>
    </row>
    <row r="12" spans="1:21" ht="12.75" x14ac:dyDescent="0.2">
      <c r="A12" s="30" t="s">
        <v>21</v>
      </c>
      <c r="B12" s="28" t="s">
        <v>20</v>
      </c>
      <c r="C12" s="28">
        <v>1</v>
      </c>
      <c r="D12" s="26"/>
      <c r="E12" s="29">
        <f t="shared" si="0"/>
        <v>0</v>
      </c>
      <c r="F12" s="25"/>
    </row>
    <row r="13" spans="1:21" ht="12.75" x14ac:dyDescent="0.2">
      <c r="A13" s="30" t="s">
        <v>22</v>
      </c>
      <c r="B13" s="28" t="s">
        <v>20</v>
      </c>
      <c r="C13" s="28">
        <v>4</v>
      </c>
      <c r="D13" s="26"/>
      <c r="E13" s="29">
        <f t="shared" si="0"/>
        <v>0</v>
      </c>
      <c r="F13" s="25"/>
    </row>
    <row r="14" spans="1:21" ht="12.75" x14ac:dyDescent="0.2">
      <c r="A14" s="30" t="s">
        <v>48</v>
      </c>
      <c r="B14" s="28" t="s">
        <v>18</v>
      </c>
      <c r="C14" s="28">
        <v>11.7</v>
      </c>
      <c r="D14" s="26"/>
      <c r="E14" s="29">
        <f t="shared" si="0"/>
        <v>0</v>
      </c>
      <c r="F14" s="25"/>
    </row>
    <row r="15" spans="1:21" ht="12.75" x14ac:dyDescent="0.2">
      <c r="A15" s="30" t="s">
        <v>49</v>
      </c>
      <c r="B15" s="28" t="s">
        <v>18</v>
      </c>
      <c r="C15" s="28">
        <v>85.78</v>
      </c>
      <c r="D15" s="26"/>
      <c r="E15" s="29">
        <f t="shared" si="0"/>
        <v>0</v>
      </c>
      <c r="F15" s="25"/>
    </row>
    <row r="16" spans="1:21" ht="12.75" x14ac:dyDescent="0.2">
      <c r="A16" s="30" t="s">
        <v>50</v>
      </c>
      <c r="B16" s="28" t="s">
        <v>16</v>
      </c>
      <c r="C16" s="28">
        <v>51.37</v>
      </c>
      <c r="D16" s="26"/>
      <c r="E16" s="29">
        <f t="shared" si="0"/>
        <v>0</v>
      </c>
      <c r="F16" s="25"/>
    </row>
    <row r="17" spans="1:6" ht="12.75" x14ac:dyDescent="0.2">
      <c r="A17" s="30" t="s">
        <v>51</v>
      </c>
      <c r="B17" s="28" t="s">
        <v>16</v>
      </c>
      <c r="C17" s="28">
        <v>10.765000000000001</v>
      </c>
      <c r="D17" s="26"/>
      <c r="E17" s="29">
        <f t="shared" si="0"/>
        <v>0</v>
      </c>
      <c r="F17" s="25"/>
    </row>
    <row r="18" spans="1:6" ht="12.75" x14ac:dyDescent="0.2">
      <c r="A18" s="30" t="s">
        <v>52</v>
      </c>
      <c r="B18" s="28" t="s">
        <v>18</v>
      </c>
      <c r="C18" s="28">
        <v>675.19899999999996</v>
      </c>
      <c r="D18" s="26"/>
      <c r="E18" s="29">
        <f t="shared" si="0"/>
        <v>0</v>
      </c>
      <c r="F18" s="25"/>
    </row>
    <row r="19" spans="1:6" ht="12.75" x14ac:dyDescent="0.2">
      <c r="A19" s="30" t="s">
        <v>53</v>
      </c>
      <c r="B19" s="28" t="s">
        <v>18</v>
      </c>
      <c r="C19" s="28">
        <v>994.81899999999996</v>
      </c>
      <c r="D19" s="26"/>
      <c r="E19" s="29">
        <f t="shared" si="0"/>
        <v>0</v>
      </c>
      <c r="F19" s="25"/>
    </row>
    <row r="20" spans="1:6" ht="12.75" x14ac:dyDescent="0.2">
      <c r="A20" s="30" t="s">
        <v>54</v>
      </c>
      <c r="B20" s="28" t="s">
        <v>19</v>
      </c>
      <c r="C20" s="28">
        <v>1.0389999999999999</v>
      </c>
      <c r="D20" s="26"/>
      <c r="E20" s="29">
        <f t="shared" si="0"/>
        <v>0</v>
      </c>
      <c r="F20" s="25"/>
    </row>
    <row r="21" spans="1:6" ht="12.75" x14ac:dyDescent="0.2">
      <c r="A21" s="30" t="s">
        <v>55</v>
      </c>
      <c r="B21" s="28" t="s">
        <v>18</v>
      </c>
      <c r="C21" s="28">
        <v>42.2</v>
      </c>
      <c r="D21" s="26"/>
      <c r="E21" s="29">
        <f t="shared" si="0"/>
        <v>0</v>
      </c>
      <c r="F21" s="25"/>
    </row>
    <row r="22" spans="1:6" ht="12.75" x14ac:dyDescent="0.2">
      <c r="A22" s="30" t="s">
        <v>56</v>
      </c>
      <c r="B22" s="28" t="s">
        <v>18</v>
      </c>
      <c r="C22" s="28">
        <v>276.96899999999999</v>
      </c>
      <c r="D22" s="26"/>
      <c r="E22" s="29">
        <f t="shared" si="0"/>
        <v>0</v>
      </c>
      <c r="F22" s="25"/>
    </row>
    <row r="23" spans="1:6" ht="12.75" x14ac:dyDescent="0.2">
      <c r="A23" s="30" t="s">
        <v>57</v>
      </c>
      <c r="B23" s="28" t="s">
        <v>18</v>
      </c>
      <c r="C23" s="28">
        <v>276.96899999999999</v>
      </c>
      <c r="D23" s="26"/>
      <c r="E23" s="29">
        <f t="shared" si="0"/>
        <v>0</v>
      </c>
      <c r="F23" s="25"/>
    </row>
    <row r="24" spans="1:6" ht="25.5" x14ac:dyDescent="0.2">
      <c r="A24" s="30" t="s">
        <v>23</v>
      </c>
      <c r="B24" s="30" t="s">
        <v>18</v>
      </c>
      <c r="C24" s="31">
        <v>263.81</v>
      </c>
      <c r="D24" s="26"/>
      <c r="E24" s="29">
        <f t="shared" si="0"/>
        <v>0</v>
      </c>
      <c r="F24" s="25"/>
    </row>
    <row r="25" spans="1:6" ht="12.75" x14ac:dyDescent="0.2">
      <c r="A25" s="30" t="s">
        <v>17</v>
      </c>
      <c r="B25" s="30" t="s">
        <v>18</v>
      </c>
      <c r="C25" s="31">
        <v>317.5</v>
      </c>
      <c r="D25" s="26"/>
      <c r="E25" s="29">
        <f t="shared" si="0"/>
        <v>0</v>
      </c>
      <c r="F25" s="25"/>
    </row>
    <row r="26" spans="1:6" ht="25.5" x14ac:dyDescent="0.2">
      <c r="A26" s="30" t="s">
        <v>24</v>
      </c>
      <c r="B26" s="30" t="s">
        <v>18</v>
      </c>
      <c r="C26" s="31">
        <v>527.61500000000001</v>
      </c>
      <c r="D26" s="26"/>
      <c r="E26" s="29">
        <f t="shared" si="0"/>
        <v>0</v>
      </c>
      <c r="F26" s="25"/>
    </row>
    <row r="27" spans="1:6" ht="12.75" x14ac:dyDescent="0.2">
      <c r="A27" s="30" t="s">
        <v>58</v>
      </c>
      <c r="B27" s="30" t="s">
        <v>18</v>
      </c>
      <c r="C27" s="31">
        <v>229.398</v>
      </c>
      <c r="D27" s="26"/>
      <c r="E27" s="29">
        <f t="shared" si="0"/>
        <v>0</v>
      </c>
      <c r="F27" s="25"/>
    </row>
    <row r="28" spans="1:6" ht="12.75" x14ac:dyDescent="0.2">
      <c r="A28" s="30" t="s">
        <v>25</v>
      </c>
      <c r="B28" s="30" t="s">
        <v>18</v>
      </c>
      <c r="C28" s="31">
        <v>225.95</v>
      </c>
      <c r="D28" s="26"/>
      <c r="E28" s="29">
        <f t="shared" si="0"/>
        <v>0</v>
      </c>
      <c r="F28" s="25"/>
    </row>
    <row r="29" spans="1:6" ht="25.5" x14ac:dyDescent="0.2">
      <c r="A29" s="30" t="s">
        <v>26</v>
      </c>
      <c r="B29" s="30" t="s">
        <v>18</v>
      </c>
      <c r="C29" s="31">
        <v>190.05</v>
      </c>
      <c r="D29" s="26"/>
      <c r="E29" s="29">
        <f t="shared" si="0"/>
        <v>0</v>
      </c>
      <c r="F29" s="25"/>
    </row>
    <row r="30" spans="1:6" ht="25.5" x14ac:dyDescent="0.2">
      <c r="A30" s="30" t="s">
        <v>27</v>
      </c>
      <c r="B30" s="30" t="s">
        <v>18</v>
      </c>
      <c r="C30" s="31">
        <v>225.95</v>
      </c>
      <c r="D30" s="26"/>
      <c r="E30" s="29">
        <f t="shared" si="0"/>
        <v>0</v>
      </c>
      <c r="F30" s="25"/>
    </row>
    <row r="31" spans="1:6" ht="25.5" x14ac:dyDescent="0.2">
      <c r="A31" s="30" t="s">
        <v>28</v>
      </c>
      <c r="B31" s="30" t="s">
        <v>18</v>
      </c>
      <c r="C31" s="31">
        <v>458.79599999999999</v>
      </c>
      <c r="D31" s="26"/>
      <c r="E31" s="29">
        <f t="shared" si="0"/>
        <v>0</v>
      </c>
      <c r="F31" s="25"/>
    </row>
    <row r="32" spans="1:6" ht="25.5" x14ac:dyDescent="0.2">
      <c r="A32" s="30" t="s">
        <v>29</v>
      </c>
      <c r="B32" s="30" t="s">
        <v>16</v>
      </c>
      <c r="C32" s="31">
        <v>22.94</v>
      </c>
      <c r="D32" s="26"/>
      <c r="E32" s="29">
        <f t="shared" si="0"/>
        <v>0</v>
      </c>
      <c r="F32" s="25"/>
    </row>
    <row r="33" spans="1:6" ht="12.75" x14ac:dyDescent="0.2">
      <c r="A33" s="30" t="s">
        <v>30</v>
      </c>
      <c r="B33" s="30" t="s">
        <v>18</v>
      </c>
      <c r="C33" s="31">
        <v>49.462000000000003</v>
      </c>
      <c r="D33" s="26"/>
      <c r="E33" s="29">
        <f t="shared" si="0"/>
        <v>0</v>
      </c>
      <c r="F33" s="25"/>
    </row>
    <row r="34" spans="1:6" ht="12.75" x14ac:dyDescent="0.2">
      <c r="A34" s="30" t="s">
        <v>31</v>
      </c>
      <c r="B34" s="30" t="s">
        <v>18</v>
      </c>
      <c r="C34" s="31">
        <v>49.462000000000003</v>
      </c>
      <c r="D34" s="26"/>
      <c r="E34" s="29">
        <f t="shared" si="0"/>
        <v>0</v>
      </c>
      <c r="F34" s="25"/>
    </row>
    <row r="35" spans="1:6" ht="12.75" x14ac:dyDescent="0.2">
      <c r="A35" s="30" t="s">
        <v>32</v>
      </c>
      <c r="B35" s="30" t="s">
        <v>16</v>
      </c>
      <c r="C35" s="31">
        <v>4.4089999999999998</v>
      </c>
      <c r="D35" s="32"/>
      <c r="E35" s="29">
        <f t="shared" si="0"/>
        <v>0</v>
      </c>
      <c r="F35" s="25"/>
    </row>
    <row r="36" spans="1:6" ht="12.75" x14ac:dyDescent="0.2">
      <c r="A36" s="30" t="s">
        <v>33</v>
      </c>
      <c r="B36" s="30" t="s">
        <v>16</v>
      </c>
      <c r="C36" s="31">
        <v>0.44500000000000001</v>
      </c>
      <c r="D36" s="32"/>
      <c r="E36" s="29">
        <f t="shared" si="0"/>
        <v>0</v>
      </c>
      <c r="F36" s="25"/>
    </row>
    <row r="37" spans="1:6" ht="12.75" x14ac:dyDescent="0.2">
      <c r="A37" s="30" t="s">
        <v>59</v>
      </c>
      <c r="B37" s="30" t="s">
        <v>18</v>
      </c>
      <c r="C37" s="31">
        <v>225.95</v>
      </c>
      <c r="D37" s="26"/>
      <c r="E37" s="29">
        <f t="shared" si="0"/>
        <v>0</v>
      </c>
      <c r="F37" s="25"/>
    </row>
    <row r="38" spans="1:6" ht="25.5" x14ac:dyDescent="0.2">
      <c r="A38" s="30" t="s">
        <v>34</v>
      </c>
      <c r="B38" s="30" t="s">
        <v>18</v>
      </c>
      <c r="C38" s="31">
        <v>52</v>
      </c>
      <c r="D38" s="26"/>
      <c r="E38" s="29">
        <f t="shared" si="0"/>
        <v>0</v>
      </c>
      <c r="F38" s="25"/>
    </row>
    <row r="39" spans="1:6" ht="12.75" x14ac:dyDescent="0.2">
      <c r="A39" s="30" t="s">
        <v>60</v>
      </c>
      <c r="B39" s="30" t="s">
        <v>35</v>
      </c>
      <c r="C39" s="31">
        <v>21.28</v>
      </c>
      <c r="D39" s="26"/>
      <c r="E39" s="29">
        <f t="shared" si="0"/>
        <v>0</v>
      </c>
      <c r="F39" s="25"/>
    </row>
    <row r="40" spans="1:6" ht="12.75" x14ac:dyDescent="0.2">
      <c r="A40" s="30" t="s">
        <v>36</v>
      </c>
      <c r="B40" s="30" t="s">
        <v>18</v>
      </c>
      <c r="C40" s="31">
        <v>49.462000000000003</v>
      </c>
      <c r="D40" s="26"/>
      <c r="E40" s="29">
        <f t="shared" si="0"/>
        <v>0</v>
      </c>
      <c r="F40" s="25"/>
    </row>
    <row r="41" spans="1:6" ht="12.75" x14ac:dyDescent="0.2">
      <c r="A41" s="30" t="s">
        <v>61</v>
      </c>
      <c r="B41" s="30" t="s">
        <v>18</v>
      </c>
      <c r="C41" s="31">
        <v>92.54</v>
      </c>
      <c r="D41" s="26"/>
      <c r="E41" s="29">
        <f t="shared" si="0"/>
        <v>0</v>
      </c>
      <c r="F41" s="25"/>
    </row>
    <row r="42" spans="1:6" ht="12.75" x14ac:dyDescent="0.2">
      <c r="A42" s="30" t="s">
        <v>37</v>
      </c>
      <c r="B42" s="30" t="s">
        <v>18</v>
      </c>
      <c r="C42" s="31">
        <v>156.5</v>
      </c>
      <c r="D42" s="26"/>
      <c r="E42" s="29">
        <f t="shared" si="0"/>
        <v>0</v>
      </c>
      <c r="F42" s="25"/>
    </row>
    <row r="43" spans="1:6" ht="25.5" x14ac:dyDescent="0.2">
      <c r="A43" s="30" t="s">
        <v>38</v>
      </c>
      <c r="B43" s="30" t="s">
        <v>18</v>
      </c>
      <c r="C43" s="31">
        <v>35.9</v>
      </c>
      <c r="D43" s="26"/>
      <c r="E43" s="29">
        <f t="shared" si="0"/>
        <v>0</v>
      </c>
      <c r="F43" s="25"/>
    </row>
    <row r="44" spans="1:6" ht="12.75" x14ac:dyDescent="0.2">
      <c r="A44" s="30" t="s">
        <v>62</v>
      </c>
      <c r="B44" s="30" t="s">
        <v>18</v>
      </c>
      <c r="C44" s="31">
        <v>74.356999999999999</v>
      </c>
      <c r="D44" s="26"/>
      <c r="E44" s="29">
        <f t="shared" si="0"/>
        <v>0</v>
      </c>
      <c r="F44" s="25"/>
    </row>
    <row r="45" spans="1:6" ht="23.25" customHeight="1" x14ac:dyDescent="0.25">
      <c r="A45" s="26"/>
      <c r="B45" s="26"/>
      <c r="C45" s="26"/>
      <c r="D45" s="26"/>
      <c r="E45" s="33">
        <f>SUM(E7:E44)</f>
        <v>0</v>
      </c>
      <c r="F45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Materiál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Rozpočtár</dc:creator>
  <cp:lastModifiedBy>P</cp:lastModifiedBy>
  <cp:lastPrinted>2018-02-14T14:10:24Z</cp:lastPrinted>
  <dcterms:created xsi:type="dcterms:W3CDTF">2018-02-12T09:34:11Z</dcterms:created>
  <dcterms:modified xsi:type="dcterms:W3CDTF">2018-02-14T16:32:56Z</dcterms:modified>
</cp:coreProperties>
</file>