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37155" windowHeight="1740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Rekapitulace!$G$8</definedName>
    <definedName name="Dodavka0">Položky!#REF!</definedName>
    <definedName name="HSV">Rekapitulace!$E$8</definedName>
    <definedName name="HSV0">Položky!#REF!</definedName>
    <definedName name="HZS">Rekapitulace!$I$8</definedName>
    <definedName name="HZS0">Položky!#REF!</definedName>
    <definedName name="JKSO">'Krycí list'!$G$2</definedName>
    <definedName name="MJ">'Krycí list'!$G$5</definedName>
    <definedName name="Mont">Rekapitulace!$H$8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Položky!$A$1:$G$119</definedName>
    <definedName name="_xlnm.Print_Area" localSheetId="1">Rekapitulace!$A$1:$I$14</definedName>
    <definedName name="PocetMJ">'Krycí list'!$G$6</definedName>
    <definedName name="Poznamka">'Krycí list'!$B$37</definedName>
    <definedName name="Projektant">'Krycí list'!$C$8</definedName>
    <definedName name="PSV">Rekapitulace!$F$8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Rekapitulace!$H$14</definedName>
    <definedName name="VRNKc">Rekapitulace!$E$13</definedName>
    <definedName name="VRNnazev">Rekapitulace!$A$13</definedName>
    <definedName name="VRNproc">Rekapitulace!$F$13</definedName>
    <definedName name="VRNzakl">Rekapitulace!$G$13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 fullCalcOnLoad="1"/>
</workbook>
</file>

<file path=xl/calcChain.xml><?xml version="1.0" encoding="utf-8"?>
<calcChain xmlns="http://schemas.openxmlformats.org/spreadsheetml/2006/main">
  <c r="BE111" i="3" l="1"/>
  <c r="BD111" i="3"/>
  <c r="BC111" i="3"/>
  <c r="BA111" i="3"/>
  <c r="G111" i="3"/>
  <c r="BB111" i="3" s="1"/>
  <c r="BE100" i="3"/>
  <c r="BD100" i="3"/>
  <c r="BC100" i="3"/>
  <c r="BA100" i="3"/>
  <c r="G100" i="3"/>
  <c r="BB100" i="3" s="1"/>
  <c r="BE89" i="3"/>
  <c r="BD89" i="3"/>
  <c r="BC89" i="3"/>
  <c r="BA89" i="3"/>
  <c r="G89" i="3"/>
  <c r="BB89" i="3" s="1"/>
  <c r="BE82" i="3"/>
  <c r="BD82" i="3"/>
  <c r="BC82" i="3"/>
  <c r="BA82" i="3"/>
  <c r="G82" i="3"/>
  <c r="BB82" i="3" s="1"/>
  <c r="BE76" i="3"/>
  <c r="BD76" i="3"/>
  <c r="BC76" i="3"/>
  <c r="BA76" i="3"/>
  <c r="G76" i="3"/>
  <c r="BB76" i="3" s="1"/>
  <c r="BE65" i="3"/>
  <c r="BD65" i="3"/>
  <c r="BC65" i="3"/>
  <c r="BB65" i="3"/>
  <c r="BA65" i="3"/>
  <c r="G65" i="3"/>
  <c r="BE54" i="3"/>
  <c r="BD54" i="3"/>
  <c r="BC54" i="3"/>
  <c r="BA54" i="3"/>
  <c r="G54" i="3"/>
  <c r="BB54" i="3" s="1"/>
  <c r="BE43" i="3"/>
  <c r="BD43" i="3"/>
  <c r="BC43" i="3"/>
  <c r="BB43" i="3"/>
  <c r="BA43" i="3"/>
  <c r="G43" i="3"/>
  <c r="BE32" i="3"/>
  <c r="BD32" i="3"/>
  <c r="BC32" i="3"/>
  <c r="BA32" i="3"/>
  <c r="G32" i="3"/>
  <c r="BB32" i="3" s="1"/>
  <c r="BE21" i="3"/>
  <c r="BD21" i="3"/>
  <c r="BC21" i="3"/>
  <c r="BC119" i="3" s="1"/>
  <c r="G7" i="2" s="1"/>
  <c r="G8" i="2" s="1"/>
  <c r="C18" i="1" s="1"/>
  <c r="BB21" i="3"/>
  <c r="BA21" i="3"/>
  <c r="G21" i="3"/>
  <c r="BE8" i="3"/>
  <c r="BE119" i="3" s="1"/>
  <c r="I7" i="2" s="1"/>
  <c r="I8" i="2" s="1"/>
  <c r="C21" i="1" s="1"/>
  <c r="BD8" i="3"/>
  <c r="BC8" i="3"/>
  <c r="BA8" i="3"/>
  <c r="BA119" i="3" s="1"/>
  <c r="E7" i="2" s="1"/>
  <c r="E8" i="2" s="1"/>
  <c r="C15" i="1" s="1"/>
  <c r="G8" i="3"/>
  <c r="BB8" i="3" s="1"/>
  <c r="BB119" i="3" s="1"/>
  <c r="F7" i="2" s="1"/>
  <c r="F8" i="2" s="1"/>
  <c r="C16" i="1" s="1"/>
  <c r="B7" i="2"/>
  <c r="A7" i="2"/>
  <c r="BD119" i="3"/>
  <c r="H7" i="2" s="1"/>
  <c r="H8" i="2" s="1"/>
  <c r="C17" i="1" s="1"/>
  <c r="G119" i="3"/>
  <c r="C119" i="3"/>
  <c r="E4" i="3"/>
  <c r="C4" i="3"/>
  <c r="F3" i="3"/>
  <c r="C3" i="3"/>
  <c r="G23" i="1"/>
  <c r="G22" i="1" s="1"/>
  <c r="C2" i="2"/>
  <c r="C1" i="2"/>
  <c r="C33" i="1"/>
  <c r="F33" i="1" s="1"/>
  <c r="C31" i="1"/>
  <c r="C9" i="1"/>
  <c r="G7" i="1"/>
  <c r="D2" i="1"/>
  <c r="C2" i="1"/>
  <c r="C19" i="1" l="1"/>
  <c r="C22" i="1" s="1"/>
  <c r="C23" i="1" s="1"/>
  <c r="F30" i="1" s="1"/>
  <c r="F31" i="1" l="1"/>
  <c r="F34" i="1" s="1"/>
</calcChain>
</file>

<file path=xl/sharedStrings.xml><?xml version="1.0" encoding="utf-8"?>
<sst xmlns="http://schemas.openxmlformats.org/spreadsheetml/2006/main" count="333" uniqueCount="150">
  <si>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</si>
  <si>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</si>
  <si>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</si>
  <si>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</si>
  <si>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</si>
  <si>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</si>
  <si>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</si>
  <si>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</si>
  <si>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</si>
  <si>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</si>
  <si>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</si>
  <si>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</si>
  <si>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</si>
  <si>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</si>
  <si>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</si>
  <si>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</si>
  <si>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</si>
  <si>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</si>
  <si>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</si>
  <si>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</si>
  <si>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</si>
  <si>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</si>
  <si>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</si>
  <si>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</si>
  <si>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</si>
  <si>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</si>
  <si>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</si>
  <si>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</si>
  <si>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</si>
  <si>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</si>
  <si>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</si>
  <si>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</si>
  <si>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</si>
  <si>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</si>
  <si>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</si>
  <si>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</si>
  <si>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</si>
  <si>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</si>
  <si>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</si>
  <si>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</si>
  <si>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</si>
  <si>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</si>
  <si>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</si>
  <si>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</si>
  <si>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</si>
  <si>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</si>
  <si>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</si>
  <si>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</si>
  <si>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</si>
  <si>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</si>
  <si>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</si>
  <si>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</si>
  <si>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</si>
  <si>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</si>
  <si>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</si>
  <si>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</si>
  <si>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</si>
  <si>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</si>
  <si>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</si>
  <si>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</si>
  <si>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</si>
  <si>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</si>
  <si>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</si>
  <si>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</si>
  <si>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</si>
  <si>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</si>
  <si>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</si>
  <si>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</si>
  <si>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</si>
  <si>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</si>
  <si>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Slepý rozpočet</t>
  </si>
  <si>
    <t>20170630</t>
  </si>
  <si>
    <t>KARNOLA - udržitelná revitalizace NKP</t>
  </si>
  <si>
    <t>Zatraktivnění národní kulturní památky</t>
  </si>
  <si>
    <t>09 17</t>
  </si>
  <si>
    <t>Vybavení a nábytek</t>
  </si>
  <si>
    <t>790</t>
  </si>
  <si>
    <t>790010RZ1</t>
  </si>
  <si>
    <t xml:space="preserve">11 Vybavení WC pro imobilní </t>
  </si>
  <si>
    <t>kpl</t>
  </si>
  <si>
    <t>- madlo sklopné 1x, pevné 1x k WC 2x</t>
  </si>
  <si>
    <t>- madlo k umývadlu svislé 1x</t>
  </si>
  <si>
    <t>- madlo na dveře 1x</t>
  </si>
  <si>
    <t>1NP B:1</t>
  </si>
  <si>
    <t>2NP B:1</t>
  </si>
  <si>
    <t>3NP B:1</t>
  </si>
  <si>
    <t>4NP B:1</t>
  </si>
  <si>
    <t>1NP A:1</t>
  </si>
  <si>
    <t>2NP A:1</t>
  </si>
  <si>
    <t>3NP A:1</t>
  </si>
  <si>
    <t>4NP A:1</t>
  </si>
  <si>
    <t>5NP A:1</t>
  </si>
  <si>
    <t>79001RZ1</t>
  </si>
  <si>
    <t xml:space="preserve">1 DÁVKOVAČ TEKUTÉHO MÝDLA PLAST </t>
  </si>
  <si>
    <t>objem 0,5 l, materiál: plast, rozměry: cca 120*95*200 mm (š*h*v), montáž na stěnu</t>
  </si>
  <si>
    <t>1NP B:7</t>
  </si>
  <si>
    <t>2NP B:2</t>
  </si>
  <si>
    <t>3NP B:2</t>
  </si>
  <si>
    <t>4NP B:2</t>
  </si>
  <si>
    <t>1NP A:5</t>
  </si>
  <si>
    <t>2NP A:4</t>
  </si>
  <si>
    <t>3NP A:5</t>
  </si>
  <si>
    <t>4NP A:4</t>
  </si>
  <si>
    <t>5NP A:5</t>
  </si>
  <si>
    <t>79002RZ1</t>
  </si>
  <si>
    <t xml:space="preserve">2 ZÁSOBNÍK NA PAPÍROVÉ RUČNÍKY PLAST </t>
  </si>
  <si>
    <t>obsah cca 500 ks, materiál: plast, rozměry: cca 265*150*290 mm (š*h*v), montáž na stěnu, boční okénko pro kontrolu množství ručníků</t>
  </si>
  <si>
    <t>1NP B:4</t>
  </si>
  <si>
    <t>1NP A:4</t>
  </si>
  <si>
    <t>2NP A:3</t>
  </si>
  <si>
    <t>3NP A:4</t>
  </si>
  <si>
    <t>4NP A:3</t>
  </si>
  <si>
    <t>5NP A:4</t>
  </si>
  <si>
    <t>79003RZ1</t>
  </si>
  <si>
    <t xml:space="preserve">3 KOŠ UZAVÍRATELNÝ 10l PLAST </t>
  </si>
  <si>
    <t>Koš s víkem, nášlapný mechanismus otevírání, objem 10l, průměr cca 20 cm, materiál: plast s vyjímatelnou plastovou vložkou s uchem z elastické umělé hmoty proti poškození stěny</t>
  </si>
  <si>
    <t>1NP B:6</t>
  </si>
  <si>
    <t>79004RZ1</t>
  </si>
  <si>
    <t xml:space="preserve">4 WC ŠTĚTKA PLAST </t>
  </si>
  <si>
    <t>WC štětka s plastovou rukojetí vč. plastového stojanu, s plastovou vložkou na vyjmutí, výška cca 350 mm, montáž na stěnu</t>
  </si>
  <si>
    <t>4NP B:3</t>
  </si>
  <si>
    <t>79005RZ1</t>
  </si>
  <si>
    <t xml:space="preserve">5 ZÁSOBNÍK TOALETNÍHO PAPÍRU PLAST </t>
  </si>
  <si>
    <t>zásobník na stěnu, obsah 1 role, velikost střední, materiál: plast, rozměry: cca 120*220*220 mm (š*h*v), montáž na stěnu</t>
  </si>
  <si>
    <t>79006RZ1</t>
  </si>
  <si>
    <t xml:space="preserve">6 MYDLENKA NEREZ </t>
  </si>
  <si>
    <t>Mýdlenka nerez, oválný tvar s výřezy pro odtékání vody, rozměry cca 130*120*70 mm, montáž na stěnu</t>
  </si>
  <si>
    <t>2NP B:0</t>
  </si>
  <si>
    <t>3NP B:0</t>
  </si>
  <si>
    <t>4NP B:0</t>
  </si>
  <si>
    <t>79007RZ1</t>
  </si>
  <si>
    <t>7 ZÁVĚS DO SPRCHOVÉHO KOUTU VODÍCÍ KOLEJNICE</t>
  </si>
  <si>
    <t xml:space="preserve">VÝŠKA ZÁVĚSU min. 2,4 m, DÉLKA ZÁVĚSU (VODÍCÍCH KOLEJNIC) 2,8 m, MATERIÁL VODÍCÍ KOLEJNICE - HLINÍK, BARVA BÍLÁ, </t>
  </si>
  <si>
    <t>včetně ukončovacích profilů, osazovacích konzol a systémových kolíčků pro uchycení závěsu</t>
  </si>
  <si>
    <t>79008RZ1</t>
  </si>
  <si>
    <t xml:space="preserve">8 ZRCADLO 400x600 mm - SKLOPNÉ </t>
  </si>
  <si>
    <t>Sklopné zrcadlo s ovládáním náklonu pomocí páky na stěně pod umyvadlem. Montáž na stěnu pomocí montážní lišty. Materiál ocel. barva, včetně montáže</t>
  </si>
  <si>
    <t>79009RZ1</t>
  </si>
  <si>
    <t>9 ZRCADLO 400x600 mm s fazetou</t>
  </si>
  <si>
    <t>včetně montáže, nástěnné zrcadlo</t>
  </si>
  <si>
    <t>1NP A:3</t>
  </si>
  <si>
    <t>2NP A:2</t>
  </si>
  <si>
    <t>3NP A:3</t>
  </si>
  <si>
    <t>4NP A:2</t>
  </si>
  <si>
    <t>5NP A:3</t>
  </si>
  <si>
    <t>79010RZ1</t>
  </si>
  <si>
    <t>10 Šatna - šatník jednodveřový cca 500x500, výška 1850mm, sokl</t>
  </si>
  <si>
    <t>Šatna - šatník jednodveřový je určen pro podnikové šatny. Úložná police je v horní části korpusu šatníku. V ceně šatní skříně do šatny je uzamykání a tyč s háčky.</t>
  </si>
  <si>
    <t>Položky v rozpočtu jsou použity z rozpočtové soustavy RTS.
R položky - položky nově vytvořené, popř. upravené z dané rozpočtové soustavy - jsou označeny 
na předposlední pozici písmenem "Z". U těchto položek byl nahrazen původní obchodní název konkrétního výrobku
obecným popisem, vlastní náplň položek je dále specifikována a doplňuje tento rozpočet v souladu vyhláškou č. 230/2012 Sb. 
v platném znění v projektové dokumentaci pro provádění stavby a to v textové, popř. grafické části, v technických
podmínkách a specifikacích prací, dodávek a služeb.</t>
  </si>
  <si>
    <t>SOUPIS PRACÍ, DODÁVEK A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</si>
</sst>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5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0" fillId="0" borderId="0" xfId="0" applyFont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2" fillId="0" borderId="0" xfId="1" applyFont="1" applyAlignment="1">
      <alignment horizontal="center"/>
    </xf>
    <xf numFmtId="0" fontId="1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" fillId="0" borderId="0" xfId="1" applyNumberFormat="1"/>
    <xf numFmtId="0" fontId="15" fillId="0" borderId="0" xfId="1" applyFont="1"/>
    <xf numFmtId="0" fontId="16" fillId="0" borderId="58" xfId="1" applyFont="1" applyBorder="1" applyAlignment="1">
      <alignment horizontal="center" vertical="top"/>
    </xf>
    <xf numFmtId="49" fontId="16" fillId="0" borderId="58" xfId="1" applyNumberFormat="1" applyFont="1" applyBorder="1" applyAlignment="1">
      <alignment horizontal="left" vertical="top"/>
    </xf>
    <xf numFmtId="0" fontId="16" fillId="0" borderId="58" xfId="1" applyFont="1" applyBorder="1" applyAlignment="1">
      <alignment vertical="top" wrapText="1"/>
    </xf>
    <xf numFmtId="49" fontId="16" fillId="0" borderId="58" xfId="1" applyNumberFormat="1" applyFont="1" applyBorder="1" applyAlignment="1">
      <alignment horizontal="center" shrinkToFit="1"/>
    </xf>
    <xf numFmtId="4" fontId="16" fillId="0" borderId="58" xfId="1" applyNumberFormat="1" applyFont="1" applyBorder="1" applyAlignment="1">
      <alignment horizontal="right"/>
    </xf>
    <xf numFmtId="4" fontId="16" fillId="0" borderId="58" xfId="1" applyNumberFormat="1" applyFont="1" applyBorder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17" fillId="3" borderId="34" xfId="1" applyNumberFormat="1" applyFont="1" applyFill="1" applyBorder="1" applyAlignment="1">
      <alignment horizontal="left" wrapText="1" indent="1"/>
    </xf>
    <xf numFmtId="0" fontId="18" fillId="0" borderId="0" xfId="0" applyNumberFormat="1" applyFont="1"/>
    <xf numFmtId="0" fontId="18" fillId="0" borderId="13" xfId="0" applyNumberFormat="1" applyFont="1" applyBorder="1"/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9" fontId="20" fillId="3" borderId="59" xfId="1" applyNumberFormat="1" applyFont="1" applyFill="1" applyBorder="1" applyAlignment="1">
      <alignment horizontal="left" wrapText="1"/>
    </xf>
    <xf numFmtId="49" fontId="21" fillId="0" borderId="60" xfId="0" applyNumberFormat="1" applyFont="1" applyBorder="1" applyAlignment="1">
      <alignment horizontal="left" wrapText="1"/>
    </xf>
    <xf numFmtId="4" fontId="20" fillId="3" borderId="61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23" fillId="0" borderId="0" xfId="1" applyFont="1" applyAlignment="1"/>
    <xf numFmtId="0" fontId="1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2" fillId="4" borderId="0" xfId="0" applyFont="1" applyFill="1" applyBorder="1" applyAlignment="1">
      <alignment horizontal="centerContinuous"/>
    </xf>
    <xf numFmtId="3" fontId="2" fillId="4" borderId="0" xfId="0" applyNumberFormat="1" applyFont="1" applyFill="1" applyBorder="1" applyAlignment="1">
      <alignment horizontal="centerContinuous"/>
    </xf>
    <xf numFmtId="0" fontId="0" fillId="4" borderId="0" xfId="0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4" fontId="3" fillId="4" borderId="0" xfId="0" applyNumberFormat="1" applyFont="1" applyFill="1" applyBorder="1"/>
    <xf numFmtId="3" fontId="4" fillId="4" borderId="0" xfId="0" applyNumberFormat="1" applyFont="1" applyFill="1" applyBorder="1" applyAlignment="1">
      <alignment horizontal="right"/>
    </xf>
    <xf numFmtId="0" fontId="10" fillId="4" borderId="0" xfId="0" applyFont="1" applyFill="1" applyBorder="1"/>
    <xf numFmtId="3" fontId="11" fillId="4" borderId="0" xfId="0" applyNumberFormat="1" applyFont="1" applyFill="1" applyBorder="1"/>
    <xf numFmtId="4" fontId="11" fillId="4" borderId="0" xfId="0" applyNumberFormat="1" applyFont="1" applyFill="1" applyBorder="1"/>
    <xf numFmtId="4" fontId="0" fillId="4" borderId="0" xfId="0" applyNumberFormat="1" applyFill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A2" sqref="A2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149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09 17</v>
      </c>
      <c r="D2" s="5" t="str">
        <f>Rekapitulace!G2</f>
        <v>Vybavení a nábytek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67</v>
      </c>
      <c r="B5" s="18"/>
      <c r="C5" s="19" t="s">
        <v>73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71</v>
      </c>
      <c r="B7" s="25"/>
      <c r="C7" s="26" t="s">
        <v>72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57" x14ac:dyDescent="0.2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57" x14ac:dyDescent="0.2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 x14ac:dyDescent="0.2">
      <c r="A11" s="29" t="s">
        <v>15</v>
      </c>
      <c r="B11" s="13"/>
      <c r="C11" s="30"/>
      <c r="D11" s="30"/>
      <c r="E11" s="30"/>
      <c r="F11" s="41" t="s">
        <v>16</v>
      </c>
      <c r="G11" s="42">
        <v>20170630</v>
      </c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 x14ac:dyDescent="0.25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 x14ac:dyDescent="0.2">
      <c r="A15" s="57"/>
      <c r="B15" s="58" t="s">
        <v>22</v>
      </c>
      <c r="C15" s="59">
        <f>HSV</f>
        <v>0</v>
      </c>
      <c r="D15" s="60"/>
      <c r="E15" s="61"/>
      <c r="F15" s="62"/>
      <c r="G15" s="59"/>
    </row>
    <row r="16" spans="1:57" ht="15.95" customHeight="1" x14ac:dyDescent="0.2">
      <c r="A16" s="57" t="s">
        <v>23</v>
      </c>
      <c r="B16" s="58" t="s">
        <v>24</v>
      </c>
      <c r="C16" s="59">
        <f>PSV</f>
        <v>0</v>
      </c>
      <c r="D16" s="9"/>
      <c r="E16" s="63"/>
      <c r="F16" s="64"/>
      <c r="G16" s="59"/>
    </row>
    <row r="17" spans="1:7" ht="15.95" customHeight="1" x14ac:dyDescent="0.2">
      <c r="A17" s="57" t="s">
        <v>25</v>
      </c>
      <c r="B17" s="58" t="s">
        <v>26</v>
      </c>
      <c r="C17" s="59">
        <f>Mont</f>
        <v>0</v>
      </c>
      <c r="D17" s="9"/>
      <c r="E17" s="63"/>
      <c r="F17" s="64"/>
      <c r="G17" s="59"/>
    </row>
    <row r="18" spans="1:7" ht="15.95" customHeight="1" x14ac:dyDescent="0.2">
      <c r="A18" s="65" t="s">
        <v>27</v>
      </c>
      <c r="B18" s="66" t="s">
        <v>28</v>
      </c>
      <c r="C18" s="59">
        <f>Dodavka</f>
        <v>0</v>
      </c>
      <c r="D18" s="9"/>
      <c r="E18" s="63"/>
      <c r="F18" s="64"/>
      <c r="G18" s="59"/>
    </row>
    <row r="19" spans="1:7" ht="15.95" customHeight="1" x14ac:dyDescent="0.2">
      <c r="A19" s="67" t="s">
        <v>29</v>
      </c>
      <c r="B19" s="58"/>
      <c r="C19" s="59">
        <f>SUM(C15:C18)</f>
        <v>0</v>
      </c>
      <c r="D19" s="9"/>
      <c r="E19" s="63"/>
      <c r="F19" s="64"/>
      <c r="G19" s="59"/>
    </row>
    <row r="20" spans="1:7" ht="15.95" customHeight="1" x14ac:dyDescent="0.2">
      <c r="A20" s="67"/>
      <c r="B20" s="58"/>
      <c r="C20" s="59"/>
      <c r="D20" s="9"/>
      <c r="E20" s="63"/>
      <c r="F20" s="64"/>
      <c r="G20" s="59"/>
    </row>
    <row r="21" spans="1:7" ht="15.95" customHeight="1" x14ac:dyDescent="0.2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95" customHeight="1" x14ac:dyDescent="0.2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 x14ac:dyDescent="0.25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x14ac:dyDescent="0.2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x14ac:dyDescent="0.2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 x14ac:dyDescent="0.2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x14ac:dyDescent="0.2">
      <c r="A27" s="68"/>
      <c r="B27" s="86"/>
      <c r="C27" s="81"/>
      <c r="D27" s="69"/>
      <c r="E27" s="82"/>
      <c r="F27" s="83"/>
      <c r="G27" s="84"/>
    </row>
    <row r="28" spans="1:7" x14ac:dyDescent="0.2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 x14ac:dyDescent="0.2">
      <c r="A29" s="68"/>
      <c r="B29" s="69"/>
      <c r="C29" s="88"/>
      <c r="D29" s="89"/>
      <c r="E29" s="88"/>
      <c r="F29" s="69"/>
      <c r="G29" s="84"/>
    </row>
    <row r="30" spans="1:7" x14ac:dyDescent="0.2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x14ac:dyDescent="0.2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x14ac:dyDescent="0.2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8" x14ac:dyDescent="0.2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8" s="103" customFormat="1" ht="19.5" customHeight="1" thickBot="1" x14ac:dyDescent="0.3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x14ac:dyDescent="0.2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 x14ac:dyDescent="0.2">
      <c r="A37" s="104"/>
      <c r="B37" s="105" t="s">
        <v>148</v>
      </c>
      <c r="C37" s="105"/>
      <c r="D37" s="105"/>
      <c r="E37" s="105"/>
      <c r="F37" s="105"/>
      <c r="G37" s="105"/>
      <c r="H37" t="s">
        <v>5</v>
      </c>
    </row>
    <row r="38" spans="1:8" ht="12.75" customHeight="1" x14ac:dyDescent="0.2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x14ac:dyDescent="0.2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x14ac:dyDescent="0.2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x14ac:dyDescent="0.2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x14ac:dyDescent="0.2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x14ac:dyDescent="0.2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x14ac:dyDescent="0.2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 x14ac:dyDescent="0.2">
      <c r="A45" s="106"/>
      <c r="B45" s="105"/>
      <c r="C45" s="105"/>
      <c r="D45" s="105"/>
      <c r="E45" s="105"/>
      <c r="F45" s="105"/>
      <c r="G45" s="105"/>
      <c r="H45" t="s">
        <v>5</v>
      </c>
    </row>
    <row r="46" spans="1:8" x14ac:dyDescent="0.2">
      <c r="B46" s="107"/>
      <c r="C46" s="107"/>
      <c r="D46" s="107"/>
      <c r="E46" s="107"/>
      <c r="F46" s="107"/>
      <c r="G46" s="107"/>
    </row>
    <row r="47" spans="1:8" x14ac:dyDescent="0.2">
      <c r="B47" s="107"/>
      <c r="C47" s="107"/>
      <c r="D47" s="107"/>
      <c r="E47" s="107"/>
      <c r="F47" s="107"/>
      <c r="G47" s="107"/>
    </row>
    <row r="48" spans="1:8" x14ac:dyDescent="0.2">
      <c r="B48" s="107"/>
      <c r="C48" s="107"/>
      <c r="D48" s="107"/>
      <c r="E48" s="107"/>
      <c r="F48" s="107"/>
      <c r="G48" s="107"/>
    </row>
    <row r="49" spans="2:7" x14ac:dyDescent="0.2">
      <c r="B49" s="107"/>
      <c r="C49" s="107"/>
      <c r="D49" s="107"/>
      <c r="E49" s="107"/>
      <c r="F49" s="107"/>
      <c r="G49" s="107"/>
    </row>
    <row r="50" spans="2:7" x14ac:dyDescent="0.2">
      <c r="B50" s="107"/>
      <c r="C50" s="107"/>
      <c r="D50" s="107"/>
      <c r="E50" s="107"/>
      <c r="F50" s="107"/>
      <c r="G50" s="107"/>
    </row>
    <row r="51" spans="2:7" x14ac:dyDescent="0.2">
      <c r="B51" s="107"/>
      <c r="C51" s="107"/>
      <c r="D51" s="107"/>
      <c r="E51" s="107"/>
      <c r="F51" s="107"/>
      <c r="G51" s="107"/>
    </row>
    <row r="52" spans="2:7" x14ac:dyDescent="0.2">
      <c r="B52" s="107"/>
      <c r="C52" s="107"/>
      <c r="D52" s="107"/>
      <c r="E52" s="107"/>
      <c r="F52" s="107"/>
      <c r="G52" s="107"/>
    </row>
    <row r="53" spans="2:7" x14ac:dyDescent="0.2">
      <c r="B53" s="107"/>
      <c r="C53" s="107"/>
      <c r="D53" s="107"/>
      <c r="E53" s="107"/>
      <c r="F53" s="107"/>
      <c r="G53" s="107"/>
    </row>
    <row r="54" spans="2:7" x14ac:dyDescent="0.2">
      <c r="B54" s="107"/>
      <c r="C54" s="107"/>
      <c r="D54" s="107"/>
      <c r="E54" s="107"/>
      <c r="F54" s="107"/>
      <c r="G54" s="107"/>
    </row>
    <row r="55" spans="2:7" x14ac:dyDescent="0.2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5"/>
  <sheetViews>
    <sheetView workbookViewId="0">
      <selection activeCell="A10" sqref="A10:M2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108" t="s">
        <v>48</v>
      </c>
      <c r="B1" s="109"/>
      <c r="C1" s="110" t="str">
        <f>CONCATENATE(cislostavby," ",nazevstavby)</f>
        <v>20170630 KARNOLA - udržitelná revitalizace NKP</v>
      </c>
      <c r="D1" s="111"/>
      <c r="E1" s="112"/>
      <c r="F1" s="111"/>
      <c r="G1" s="113" t="s">
        <v>49</v>
      </c>
      <c r="H1" s="114" t="s">
        <v>74</v>
      </c>
      <c r="I1" s="115"/>
    </row>
    <row r="2" spans="1:57" ht="13.5" thickBot="1" x14ac:dyDescent="0.25">
      <c r="A2" s="116" t="s">
        <v>50</v>
      </c>
      <c r="B2" s="117"/>
      <c r="C2" s="118" t="str">
        <f>CONCATENATE(cisloobjektu," ",nazevobjektu)</f>
        <v>1 Zatraktivnění národní kulturní památky</v>
      </c>
      <c r="D2" s="119"/>
      <c r="E2" s="120"/>
      <c r="F2" s="119"/>
      <c r="G2" s="121" t="s">
        <v>75</v>
      </c>
      <c r="H2" s="122"/>
      <c r="I2" s="123"/>
    </row>
    <row r="3" spans="1:57" ht="13.5" thickTop="1" x14ac:dyDescent="0.2">
      <c r="A3" s="82"/>
      <c r="B3" s="82"/>
      <c r="C3" s="82"/>
      <c r="D3" s="82"/>
      <c r="E3" s="82"/>
      <c r="F3" s="69"/>
      <c r="G3" s="82"/>
      <c r="H3" s="82"/>
      <c r="I3" s="82"/>
    </row>
    <row r="4" spans="1:57" ht="19.5" customHeight="1" x14ac:dyDescent="0.25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57" ht="13.5" thickBot="1" x14ac:dyDescent="0.25">
      <c r="A5" s="82"/>
      <c r="B5" s="82"/>
      <c r="C5" s="82"/>
      <c r="D5" s="82"/>
      <c r="E5" s="82"/>
      <c r="F5" s="82"/>
      <c r="G5" s="82"/>
      <c r="H5" s="82"/>
      <c r="I5" s="82"/>
    </row>
    <row r="6" spans="1:57" s="37" customFormat="1" ht="13.5" thickBot="1" x14ac:dyDescent="0.25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57" s="37" customFormat="1" ht="13.5" thickBot="1" x14ac:dyDescent="0.25">
      <c r="A7" s="209" t="str">
        <f>Položky!B7</f>
        <v>790</v>
      </c>
      <c r="B7" s="133" t="str">
        <f>Položky!C7</f>
        <v>Vybavení a nábytek</v>
      </c>
      <c r="C7" s="69"/>
      <c r="D7" s="134"/>
      <c r="E7" s="210">
        <f>Položky!BA119</f>
        <v>0</v>
      </c>
      <c r="F7" s="211">
        <f>Položky!BB119</f>
        <v>0</v>
      </c>
      <c r="G7" s="211">
        <f>Položky!BC119</f>
        <v>0</v>
      </c>
      <c r="H7" s="211">
        <f>Položky!BD119</f>
        <v>0</v>
      </c>
      <c r="I7" s="212">
        <f>Položky!BE119</f>
        <v>0</v>
      </c>
    </row>
    <row r="8" spans="1:57" s="141" customFormat="1" ht="13.5" thickBot="1" x14ac:dyDescent="0.25">
      <c r="A8" s="135"/>
      <c r="B8" s="136" t="s">
        <v>57</v>
      </c>
      <c r="C8" s="136"/>
      <c r="D8" s="137"/>
      <c r="E8" s="138">
        <f>SUM(E7:E7)</f>
        <v>0</v>
      </c>
      <c r="F8" s="139">
        <f>SUM(F7:F7)</f>
        <v>0</v>
      </c>
      <c r="G8" s="139">
        <f>SUM(G7:G7)</f>
        <v>0</v>
      </c>
      <c r="H8" s="139">
        <f>SUM(H7:H7)</f>
        <v>0</v>
      </c>
      <c r="I8" s="140">
        <f>SUM(I7:I7)</f>
        <v>0</v>
      </c>
    </row>
    <row r="9" spans="1:57" x14ac:dyDescent="0.2">
      <c r="A9" s="69"/>
      <c r="B9" s="69"/>
      <c r="C9" s="69"/>
      <c r="D9" s="69"/>
      <c r="E9" s="69"/>
      <c r="F9" s="69"/>
      <c r="G9" s="69"/>
      <c r="H9" s="69"/>
      <c r="I9" s="69"/>
    </row>
    <row r="10" spans="1:57" ht="19.5" customHeight="1" x14ac:dyDescent="0.25">
      <c r="A10" s="213"/>
      <c r="B10" s="213"/>
      <c r="C10" s="213"/>
      <c r="D10" s="213"/>
      <c r="E10" s="213"/>
      <c r="F10" s="213"/>
      <c r="G10" s="214"/>
      <c r="H10" s="213"/>
      <c r="I10" s="213"/>
      <c r="J10" s="215"/>
      <c r="K10" s="215"/>
      <c r="L10" s="215"/>
      <c r="M10" s="215"/>
      <c r="BA10" s="43"/>
      <c r="BB10" s="43"/>
      <c r="BC10" s="43"/>
      <c r="BD10" s="43"/>
      <c r="BE10" s="43"/>
    </row>
    <row r="11" spans="1:57" x14ac:dyDescent="0.2">
      <c r="A11" s="216"/>
      <c r="B11" s="216"/>
      <c r="C11" s="216"/>
      <c r="D11" s="216"/>
      <c r="E11" s="216"/>
      <c r="F11" s="216"/>
      <c r="G11" s="216"/>
      <c r="H11" s="216"/>
      <c r="I11" s="216"/>
      <c r="J11" s="215"/>
      <c r="K11" s="215"/>
      <c r="L11" s="215"/>
      <c r="M11" s="215"/>
    </row>
    <row r="12" spans="1:57" x14ac:dyDescent="0.2">
      <c r="A12" s="217"/>
      <c r="B12" s="217"/>
      <c r="C12" s="217"/>
      <c r="D12" s="216"/>
      <c r="E12" s="218"/>
      <c r="F12" s="218"/>
      <c r="G12" s="219"/>
      <c r="H12" s="220"/>
      <c r="I12" s="220"/>
      <c r="J12" s="215"/>
      <c r="K12" s="215"/>
      <c r="L12" s="215"/>
      <c r="M12" s="215"/>
    </row>
    <row r="13" spans="1:57" x14ac:dyDescent="0.2">
      <c r="A13" s="216"/>
      <c r="B13" s="216"/>
      <c r="C13" s="216"/>
      <c r="D13" s="216"/>
      <c r="E13" s="221"/>
      <c r="F13" s="222"/>
      <c r="G13" s="221"/>
      <c r="H13" s="223"/>
      <c r="I13" s="221"/>
      <c r="J13" s="215"/>
      <c r="K13" s="215"/>
      <c r="L13" s="215"/>
      <c r="M13" s="215"/>
      <c r="BA13">
        <v>8</v>
      </c>
    </row>
    <row r="14" spans="1:57" x14ac:dyDescent="0.2">
      <c r="A14" s="216"/>
      <c r="B14" s="217"/>
      <c r="C14" s="216"/>
      <c r="D14" s="224"/>
      <c r="E14" s="224"/>
      <c r="F14" s="224"/>
      <c r="G14" s="224"/>
      <c r="H14" s="225"/>
      <c r="I14" s="225"/>
      <c r="J14" s="215"/>
      <c r="K14" s="215"/>
      <c r="L14" s="215"/>
      <c r="M14" s="215"/>
    </row>
    <row r="15" spans="1:57" x14ac:dyDescent="0.2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57" x14ac:dyDescent="0.2">
      <c r="A16" s="215"/>
      <c r="B16" s="226"/>
      <c r="C16" s="215"/>
      <c r="D16" s="215"/>
      <c r="E16" s="215"/>
      <c r="F16" s="227"/>
      <c r="G16" s="228"/>
      <c r="H16" s="228"/>
      <c r="I16" s="229"/>
      <c r="J16" s="215"/>
      <c r="K16" s="215"/>
      <c r="L16" s="215"/>
      <c r="M16" s="215"/>
    </row>
    <row r="17" spans="1:13" x14ac:dyDescent="0.2">
      <c r="A17" s="215"/>
      <c r="B17" s="215"/>
      <c r="C17" s="215"/>
      <c r="D17" s="215"/>
      <c r="E17" s="215"/>
      <c r="F17" s="227"/>
      <c r="G17" s="228"/>
      <c r="H17" s="228"/>
      <c r="I17" s="229"/>
      <c r="J17" s="215"/>
      <c r="K17" s="215"/>
      <c r="L17" s="215"/>
      <c r="M17" s="215"/>
    </row>
    <row r="18" spans="1:13" x14ac:dyDescent="0.2">
      <c r="A18" s="215"/>
      <c r="B18" s="215"/>
      <c r="C18" s="215"/>
      <c r="D18" s="215"/>
      <c r="E18" s="215"/>
      <c r="F18" s="227"/>
      <c r="G18" s="228"/>
      <c r="H18" s="228"/>
      <c r="I18" s="229"/>
      <c r="J18" s="215"/>
      <c r="K18" s="215"/>
      <c r="L18" s="215"/>
      <c r="M18" s="215"/>
    </row>
    <row r="19" spans="1:13" x14ac:dyDescent="0.2">
      <c r="A19" s="215"/>
      <c r="B19" s="215"/>
      <c r="C19" s="215"/>
      <c r="D19" s="215"/>
      <c r="E19" s="215"/>
      <c r="F19" s="227"/>
      <c r="G19" s="228"/>
      <c r="H19" s="228"/>
      <c r="I19" s="229"/>
      <c r="J19" s="215"/>
      <c r="K19" s="215"/>
      <c r="L19" s="215"/>
      <c r="M19" s="215"/>
    </row>
    <row r="20" spans="1:13" x14ac:dyDescent="0.2">
      <c r="A20" s="215"/>
      <c r="B20" s="215"/>
      <c r="C20" s="215"/>
      <c r="D20" s="215"/>
      <c r="E20" s="215"/>
      <c r="F20" s="227"/>
      <c r="G20" s="228"/>
      <c r="H20" s="228"/>
      <c r="I20" s="229"/>
      <c r="J20" s="215"/>
      <c r="K20" s="215"/>
      <c r="L20" s="215"/>
      <c r="M20" s="215"/>
    </row>
    <row r="21" spans="1:13" x14ac:dyDescent="0.2">
      <c r="A21" s="215"/>
      <c r="B21" s="215"/>
      <c r="C21" s="215"/>
      <c r="D21" s="215"/>
      <c r="E21" s="215"/>
      <c r="F21" s="227"/>
      <c r="G21" s="228"/>
      <c r="H21" s="228"/>
      <c r="I21" s="229"/>
      <c r="J21" s="215"/>
      <c r="K21" s="215"/>
      <c r="L21" s="215"/>
      <c r="M21" s="215"/>
    </row>
    <row r="22" spans="1:13" x14ac:dyDescent="0.2">
      <c r="F22" s="142"/>
      <c r="G22" s="143"/>
      <c r="H22" s="143"/>
      <c r="I22" s="144"/>
    </row>
    <row r="23" spans="1:13" x14ac:dyDescent="0.2">
      <c r="F23" s="142"/>
      <c r="G23" s="143"/>
      <c r="H23" s="143"/>
      <c r="I23" s="144"/>
    </row>
    <row r="24" spans="1:13" x14ac:dyDescent="0.2">
      <c r="F24" s="142"/>
      <c r="G24" s="143"/>
      <c r="H24" s="143"/>
      <c r="I24" s="144"/>
    </row>
    <row r="25" spans="1:13" x14ac:dyDescent="0.2">
      <c r="F25" s="142"/>
      <c r="G25" s="143"/>
      <c r="H25" s="143"/>
      <c r="I25" s="144"/>
    </row>
    <row r="26" spans="1:13" x14ac:dyDescent="0.2">
      <c r="F26" s="142"/>
      <c r="G26" s="143"/>
      <c r="H26" s="143"/>
      <c r="I26" s="144"/>
    </row>
    <row r="27" spans="1:13" x14ac:dyDescent="0.2">
      <c r="F27" s="142"/>
      <c r="G27" s="143"/>
      <c r="H27" s="143"/>
      <c r="I27" s="144"/>
    </row>
    <row r="28" spans="1:13" x14ac:dyDescent="0.2">
      <c r="F28" s="142"/>
      <c r="G28" s="143"/>
      <c r="H28" s="143"/>
      <c r="I28" s="144"/>
    </row>
    <row r="29" spans="1:13" x14ac:dyDescent="0.2">
      <c r="F29" s="142"/>
      <c r="G29" s="143"/>
      <c r="H29" s="143"/>
      <c r="I29" s="144"/>
    </row>
    <row r="30" spans="1:13" x14ac:dyDescent="0.2">
      <c r="F30" s="142"/>
      <c r="G30" s="143"/>
      <c r="H30" s="143"/>
      <c r="I30" s="144"/>
    </row>
    <row r="31" spans="1:13" x14ac:dyDescent="0.2">
      <c r="F31" s="142"/>
      <c r="G31" s="143"/>
      <c r="H31" s="143"/>
      <c r="I31" s="144"/>
    </row>
    <row r="32" spans="1:13" x14ac:dyDescent="0.2">
      <c r="F32" s="142"/>
      <c r="G32" s="143"/>
      <c r="H32" s="143"/>
      <c r="I32" s="144"/>
    </row>
    <row r="33" spans="6:9" x14ac:dyDescent="0.2">
      <c r="F33" s="142"/>
      <c r="G33" s="143"/>
      <c r="H33" s="143"/>
      <c r="I33" s="144"/>
    </row>
    <row r="34" spans="6:9" x14ac:dyDescent="0.2">
      <c r="F34" s="142"/>
      <c r="G34" s="143"/>
      <c r="H34" s="143"/>
      <c r="I34" s="144"/>
    </row>
    <row r="35" spans="6:9" x14ac:dyDescent="0.2">
      <c r="F35" s="142"/>
      <c r="G35" s="143"/>
      <c r="H35" s="143"/>
      <c r="I35" s="144"/>
    </row>
    <row r="36" spans="6:9" x14ac:dyDescent="0.2">
      <c r="F36" s="142"/>
      <c r="G36" s="143"/>
      <c r="H36" s="143"/>
      <c r="I36" s="144"/>
    </row>
    <row r="37" spans="6:9" x14ac:dyDescent="0.2">
      <c r="F37" s="142"/>
      <c r="G37" s="143"/>
      <c r="H37" s="143"/>
      <c r="I37" s="144"/>
    </row>
    <row r="38" spans="6:9" x14ac:dyDescent="0.2">
      <c r="F38" s="142"/>
      <c r="G38" s="143"/>
      <c r="H38" s="143"/>
      <c r="I38" s="144"/>
    </row>
    <row r="39" spans="6:9" x14ac:dyDescent="0.2">
      <c r="F39" s="142"/>
      <c r="G39" s="143"/>
      <c r="H39" s="143"/>
      <c r="I39" s="144"/>
    </row>
    <row r="40" spans="6:9" x14ac:dyDescent="0.2">
      <c r="F40" s="142"/>
      <c r="G40" s="143"/>
      <c r="H40" s="143"/>
      <c r="I40" s="144"/>
    </row>
    <row r="41" spans="6:9" x14ac:dyDescent="0.2">
      <c r="F41" s="142"/>
      <c r="G41" s="143"/>
      <c r="H41" s="143"/>
      <c r="I41" s="144"/>
    </row>
    <row r="42" spans="6:9" x14ac:dyDescent="0.2">
      <c r="F42" s="142"/>
      <c r="G42" s="143"/>
      <c r="H42" s="143"/>
      <c r="I42" s="144"/>
    </row>
    <row r="43" spans="6:9" x14ac:dyDescent="0.2">
      <c r="F43" s="142"/>
      <c r="G43" s="143"/>
      <c r="H43" s="143"/>
      <c r="I43" s="144"/>
    </row>
    <row r="44" spans="6:9" x14ac:dyDescent="0.2">
      <c r="F44" s="142"/>
      <c r="G44" s="143"/>
      <c r="H44" s="143"/>
      <c r="I44" s="144"/>
    </row>
    <row r="45" spans="6:9" x14ac:dyDescent="0.2">
      <c r="F45" s="142"/>
      <c r="G45" s="143"/>
      <c r="H45" s="143"/>
      <c r="I45" s="144"/>
    </row>
    <row r="46" spans="6:9" x14ac:dyDescent="0.2">
      <c r="F46" s="142"/>
      <c r="G46" s="143"/>
      <c r="H46" s="143"/>
      <c r="I46" s="144"/>
    </row>
    <row r="47" spans="6:9" x14ac:dyDescent="0.2">
      <c r="F47" s="142"/>
      <c r="G47" s="143"/>
      <c r="H47" s="143"/>
      <c r="I47" s="144"/>
    </row>
    <row r="48" spans="6:9" x14ac:dyDescent="0.2">
      <c r="F48" s="142"/>
      <c r="G48" s="143"/>
      <c r="H48" s="143"/>
      <c r="I48" s="144"/>
    </row>
    <row r="49" spans="6:9" x14ac:dyDescent="0.2">
      <c r="F49" s="142"/>
      <c r="G49" s="143"/>
      <c r="H49" s="143"/>
      <c r="I49" s="144"/>
    </row>
    <row r="50" spans="6:9" x14ac:dyDescent="0.2">
      <c r="F50" s="142"/>
      <c r="G50" s="143"/>
      <c r="H50" s="143"/>
      <c r="I50" s="144"/>
    </row>
    <row r="51" spans="6:9" x14ac:dyDescent="0.2">
      <c r="F51" s="142"/>
      <c r="G51" s="143"/>
      <c r="H51" s="143"/>
      <c r="I51" s="144"/>
    </row>
    <row r="52" spans="6:9" x14ac:dyDescent="0.2">
      <c r="F52" s="142"/>
      <c r="G52" s="143"/>
      <c r="H52" s="143"/>
      <c r="I52" s="144"/>
    </row>
    <row r="53" spans="6:9" x14ac:dyDescent="0.2">
      <c r="F53" s="142"/>
      <c r="G53" s="143"/>
      <c r="H53" s="143"/>
      <c r="I53" s="144"/>
    </row>
    <row r="54" spans="6:9" x14ac:dyDescent="0.2">
      <c r="F54" s="142"/>
      <c r="G54" s="143"/>
      <c r="H54" s="143"/>
      <c r="I54" s="144"/>
    </row>
    <row r="55" spans="6:9" x14ac:dyDescent="0.2">
      <c r="F55" s="142"/>
      <c r="G55" s="143"/>
      <c r="H55" s="143"/>
      <c r="I55" s="144"/>
    </row>
    <row r="56" spans="6:9" x14ac:dyDescent="0.2">
      <c r="F56" s="142"/>
      <c r="G56" s="143"/>
      <c r="H56" s="143"/>
      <c r="I56" s="144"/>
    </row>
    <row r="57" spans="6:9" x14ac:dyDescent="0.2">
      <c r="F57" s="142"/>
      <c r="G57" s="143"/>
      <c r="H57" s="143"/>
      <c r="I57" s="144"/>
    </row>
    <row r="58" spans="6:9" x14ac:dyDescent="0.2">
      <c r="F58" s="142"/>
      <c r="G58" s="143"/>
      <c r="H58" s="143"/>
      <c r="I58" s="144"/>
    </row>
    <row r="59" spans="6:9" x14ac:dyDescent="0.2">
      <c r="F59" s="142"/>
      <c r="G59" s="143"/>
      <c r="H59" s="143"/>
      <c r="I59" s="144"/>
    </row>
    <row r="60" spans="6:9" x14ac:dyDescent="0.2">
      <c r="F60" s="142"/>
      <c r="G60" s="143"/>
      <c r="H60" s="143"/>
      <c r="I60" s="144"/>
    </row>
    <row r="61" spans="6:9" x14ac:dyDescent="0.2">
      <c r="F61" s="142"/>
      <c r="G61" s="143"/>
      <c r="H61" s="143"/>
      <c r="I61" s="144"/>
    </row>
    <row r="62" spans="6:9" x14ac:dyDescent="0.2">
      <c r="F62" s="142"/>
      <c r="G62" s="143"/>
      <c r="H62" s="143"/>
      <c r="I62" s="144"/>
    </row>
    <row r="63" spans="6:9" x14ac:dyDescent="0.2">
      <c r="F63" s="142"/>
      <c r="G63" s="143"/>
      <c r="H63" s="143"/>
      <c r="I63" s="144"/>
    </row>
    <row r="64" spans="6:9" x14ac:dyDescent="0.2">
      <c r="F64" s="142"/>
      <c r="G64" s="143"/>
      <c r="H64" s="143"/>
      <c r="I64" s="144"/>
    </row>
    <row r="65" spans="6:9" x14ac:dyDescent="0.2">
      <c r="F65" s="142"/>
      <c r="G65" s="143"/>
      <c r="H65" s="143"/>
      <c r="I65" s="144"/>
    </row>
  </sheetData>
  <mergeCells count="4">
    <mergeCell ref="A1:B1"/>
    <mergeCell ref="A2:B2"/>
    <mergeCell ref="G2:I2"/>
    <mergeCell ref="H14:I1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92"/>
  <sheetViews>
    <sheetView showGridLines="0" showZeros="0" zoomScaleNormal="100" workbookViewId="0">
      <selection activeCell="A119" sqref="A119:IV121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203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145" t="s">
        <v>70</v>
      </c>
      <c r="B1" s="145"/>
      <c r="C1" s="145"/>
      <c r="D1" s="145"/>
      <c r="E1" s="145"/>
      <c r="F1" s="145"/>
      <c r="G1" s="145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108" t="s">
        <v>48</v>
      </c>
      <c r="B3" s="109"/>
      <c r="C3" s="110" t="str">
        <f>CONCATENATE(cislostavby," ",nazevstavby)</f>
        <v>20170630 KARNOLA - udržitelná revitalizace NKP</v>
      </c>
      <c r="D3" s="151"/>
      <c r="E3" s="152" t="s">
        <v>58</v>
      </c>
      <c r="F3" s="153" t="str">
        <f>Rekapitulace!H1</f>
        <v>09 17</v>
      </c>
      <c r="G3" s="154"/>
    </row>
    <row r="4" spans="1:104" ht="13.5" thickBot="1" x14ac:dyDescent="0.25">
      <c r="A4" s="155" t="s">
        <v>50</v>
      </c>
      <c r="B4" s="117"/>
      <c r="C4" s="118" t="str">
        <f>CONCATENATE(cisloobjektu," ",nazevobjektu)</f>
        <v>1 Zatraktivnění národní kulturní památky</v>
      </c>
      <c r="D4" s="156"/>
      <c r="E4" s="157" t="str">
        <f>Rekapitulace!G2</f>
        <v>Vybavení a nábytek</v>
      </c>
      <c r="F4" s="158"/>
      <c r="G4" s="159"/>
    </row>
    <row r="5" spans="1:104" ht="13.5" thickTop="1" x14ac:dyDescent="0.2">
      <c r="A5" s="160"/>
      <c r="B5" s="147"/>
      <c r="C5" s="147"/>
      <c r="D5" s="147"/>
      <c r="E5" s="161"/>
      <c r="F5" s="147"/>
      <c r="G5" s="162"/>
    </row>
    <row r="6" spans="1:104" x14ac:dyDescent="0.2">
      <c r="A6" s="163" t="s">
        <v>59</v>
      </c>
      <c r="B6" s="164" t="s">
        <v>60</v>
      </c>
      <c r="C6" s="164" t="s">
        <v>61</v>
      </c>
      <c r="D6" s="164" t="s">
        <v>62</v>
      </c>
      <c r="E6" s="165" t="s">
        <v>63</v>
      </c>
      <c r="F6" s="164" t="s">
        <v>64</v>
      </c>
      <c r="G6" s="166" t="s">
        <v>65</v>
      </c>
    </row>
    <row r="7" spans="1:104" x14ac:dyDescent="0.2">
      <c r="A7" s="167" t="s">
        <v>66</v>
      </c>
      <c r="B7" s="168" t="s">
        <v>76</v>
      </c>
      <c r="C7" s="169" t="s">
        <v>75</v>
      </c>
      <c r="D7" s="170"/>
      <c r="E7" s="171"/>
      <c r="F7" s="171"/>
      <c r="G7" s="172"/>
      <c r="H7" s="173"/>
      <c r="I7" s="173"/>
      <c r="O7" s="174">
        <v>1</v>
      </c>
    </row>
    <row r="8" spans="1:104" x14ac:dyDescent="0.2">
      <c r="A8" s="175">
        <v>1</v>
      </c>
      <c r="B8" s="176" t="s">
        <v>77</v>
      </c>
      <c r="C8" s="177" t="s">
        <v>78</v>
      </c>
      <c r="D8" s="178" t="s">
        <v>79</v>
      </c>
      <c r="E8" s="179">
        <v>9</v>
      </c>
      <c r="F8" s="179">
        <v>0</v>
      </c>
      <c r="G8" s="180">
        <f>E8*F8</f>
        <v>0</v>
      </c>
      <c r="O8" s="174">
        <v>2</v>
      </c>
      <c r="AA8" s="146">
        <v>1</v>
      </c>
      <c r="AB8" s="146">
        <v>1</v>
      </c>
      <c r="AC8" s="146">
        <v>1</v>
      </c>
      <c r="AZ8" s="146">
        <v>2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4">
        <v>1</v>
      </c>
      <c r="CB8" s="174">
        <v>1</v>
      </c>
      <c r="CZ8" s="146">
        <v>0</v>
      </c>
    </row>
    <row r="9" spans="1:104" x14ac:dyDescent="0.2">
      <c r="A9" s="181"/>
      <c r="B9" s="182"/>
      <c r="C9" s="183" t="s">
        <v>80</v>
      </c>
      <c r="D9" s="184"/>
      <c r="E9" s="184"/>
      <c r="F9" s="184"/>
      <c r="G9" s="185"/>
      <c r="L9" s="186" t="s">
        <v>80</v>
      </c>
      <c r="O9" s="174">
        <v>3</v>
      </c>
    </row>
    <row r="10" spans="1:104" x14ac:dyDescent="0.2">
      <c r="A10" s="181"/>
      <c r="B10" s="182"/>
      <c r="C10" s="183" t="s">
        <v>81</v>
      </c>
      <c r="D10" s="184"/>
      <c r="E10" s="184"/>
      <c r="F10" s="184"/>
      <c r="G10" s="185"/>
      <c r="L10" s="186" t="s">
        <v>81</v>
      </c>
      <c r="O10" s="174">
        <v>3</v>
      </c>
    </row>
    <row r="11" spans="1:104" x14ac:dyDescent="0.2">
      <c r="A11" s="181"/>
      <c r="B11" s="182"/>
      <c r="C11" s="183" t="s">
        <v>82</v>
      </c>
      <c r="D11" s="184"/>
      <c r="E11" s="184"/>
      <c r="F11" s="184"/>
      <c r="G11" s="185"/>
      <c r="L11" s="186" t="s">
        <v>82</v>
      </c>
      <c r="O11" s="174">
        <v>3</v>
      </c>
    </row>
    <row r="12" spans="1:104" x14ac:dyDescent="0.2">
      <c r="A12" s="181"/>
      <c r="B12" s="187"/>
      <c r="C12" s="188" t="s">
        <v>83</v>
      </c>
      <c r="D12" s="189"/>
      <c r="E12" s="190">
        <v>1</v>
      </c>
      <c r="F12" s="191"/>
      <c r="G12" s="192"/>
      <c r="M12" s="186" t="s">
        <v>83</v>
      </c>
      <c r="O12" s="174"/>
    </row>
    <row r="13" spans="1:104" x14ac:dyDescent="0.2">
      <c r="A13" s="181"/>
      <c r="B13" s="187"/>
      <c r="C13" s="188" t="s">
        <v>84</v>
      </c>
      <c r="D13" s="189"/>
      <c r="E13" s="190">
        <v>1</v>
      </c>
      <c r="F13" s="191"/>
      <c r="G13" s="192"/>
      <c r="M13" s="186" t="s">
        <v>84</v>
      </c>
      <c r="O13" s="174"/>
    </row>
    <row r="14" spans="1:104" x14ac:dyDescent="0.2">
      <c r="A14" s="181"/>
      <c r="B14" s="187"/>
      <c r="C14" s="188" t="s">
        <v>85</v>
      </c>
      <c r="D14" s="189"/>
      <c r="E14" s="190">
        <v>1</v>
      </c>
      <c r="F14" s="191"/>
      <c r="G14" s="192"/>
      <c r="M14" s="186" t="s">
        <v>85</v>
      </c>
      <c r="O14" s="174"/>
    </row>
    <row r="15" spans="1:104" x14ac:dyDescent="0.2">
      <c r="A15" s="181"/>
      <c r="B15" s="187"/>
      <c r="C15" s="188" t="s">
        <v>86</v>
      </c>
      <c r="D15" s="189"/>
      <c r="E15" s="190">
        <v>1</v>
      </c>
      <c r="F15" s="191"/>
      <c r="G15" s="192"/>
      <c r="M15" s="186" t="s">
        <v>86</v>
      </c>
      <c r="O15" s="174"/>
    </row>
    <row r="16" spans="1:104" x14ac:dyDescent="0.2">
      <c r="A16" s="181"/>
      <c r="B16" s="187"/>
      <c r="C16" s="188" t="s">
        <v>87</v>
      </c>
      <c r="D16" s="189"/>
      <c r="E16" s="190">
        <v>1</v>
      </c>
      <c r="F16" s="191"/>
      <c r="G16" s="192"/>
      <c r="M16" s="186" t="s">
        <v>87</v>
      </c>
      <c r="O16" s="174"/>
    </row>
    <row r="17" spans="1:104" x14ac:dyDescent="0.2">
      <c r="A17" s="181"/>
      <c r="B17" s="187"/>
      <c r="C17" s="188" t="s">
        <v>88</v>
      </c>
      <c r="D17" s="189"/>
      <c r="E17" s="190">
        <v>1</v>
      </c>
      <c r="F17" s="191"/>
      <c r="G17" s="192"/>
      <c r="M17" s="186" t="s">
        <v>88</v>
      </c>
      <c r="O17" s="174"/>
    </row>
    <row r="18" spans="1:104" x14ac:dyDescent="0.2">
      <c r="A18" s="181"/>
      <c r="B18" s="187"/>
      <c r="C18" s="188" t="s">
        <v>89</v>
      </c>
      <c r="D18" s="189"/>
      <c r="E18" s="190">
        <v>1</v>
      </c>
      <c r="F18" s="191"/>
      <c r="G18" s="192"/>
      <c r="M18" s="186" t="s">
        <v>89</v>
      </c>
      <c r="O18" s="174"/>
    </row>
    <row r="19" spans="1:104" x14ac:dyDescent="0.2">
      <c r="A19" s="181"/>
      <c r="B19" s="187"/>
      <c r="C19" s="188" t="s">
        <v>90</v>
      </c>
      <c r="D19" s="189"/>
      <c r="E19" s="190">
        <v>1</v>
      </c>
      <c r="F19" s="191"/>
      <c r="G19" s="192"/>
      <c r="M19" s="186" t="s">
        <v>90</v>
      </c>
      <c r="O19" s="174"/>
    </row>
    <row r="20" spans="1:104" x14ac:dyDescent="0.2">
      <c r="A20" s="181"/>
      <c r="B20" s="187"/>
      <c r="C20" s="188" t="s">
        <v>91</v>
      </c>
      <c r="D20" s="189"/>
      <c r="E20" s="190">
        <v>1</v>
      </c>
      <c r="F20" s="191"/>
      <c r="G20" s="192"/>
      <c r="M20" s="186" t="s">
        <v>91</v>
      </c>
      <c r="O20" s="174"/>
    </row>
    <row r="21" spans="1:104" x14ac:dyDescent="0.2">
      <c r="A21" s="175">
        <v>2</v>
      </c>
      <c r="B21" s="176" t="s">
        <v>92</v>
      </c>
      <c r="C21" s="177" t="s">
        <v>93</v>
      </c>
      <c r="D21" s="178" t="s">
        <v>68</v>
      </c>
      <c r="E21" s="179">
        <v>36</v>
      </c>
      <c r="F21" s="179">
        <v>0</v>
      </c>
      <c r="G21" s="180">
        <f>E21*F21</f>
        <v>0</v>
      </c>
      <c r="O21" s="174">
        <v>2</v>
      </c>
      <c r="AA21" s="146">
        <v>1</v>
      </c>
      <c r="AB21" s="146">
        <v>1</v>
      </c>
      <c r="AC21" s="146">
        <v>1</v>
      </c>
      <c r="AZ21" s="146">
        <v>2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4">
        <v>1</v>
      </c>
      <c r="CB21" s="174">
        <v>1</v>
      </c>
      <c r="CZ21" s="146">
        <v>0</v>
      </c>
    </row>
    <row r="22" spans="1:104" x14ac:dyDescent="0.2">
      <c r="A22" s="181"/>
      <c r="B22" s="182"/>
      <c r="C22" s="183" t="s">
        <v>94</v>
      </c>
      <c r="D22" s="184"/>
      <c r="E22" s="184"/>
      <c r="F22" s="184"/>
      <c r="G22" s="185"/>
      <c r="L22" s="186" t="s">
        <v>94</v>
      </c>
      <c r="O22" s="174">
        <v>3</v>
      </c>
    </row>
    <row r="23" spans="1:104" x14ac:dyDescent="0.2">
      <c r="A23" s="181"/>
      <c r="B23" s="187"/>
      <c r="C23" s="188" t="s">
        <v>95</v>
      </c>
      <c r="D23" s="189"/>
      <c r="E23" s="190">
        <v>7</v>
      </c>
      <c r="F23" s="191"/>
      <c r="G23" s="192"/>
      <c r="M23" s="186" t="s">
        <v>95</v>
      </c>
      <c r="O23" s="174"/>
    </row>
    <row r="24" spans="1:104" x14ac:dyDescent="0.2">
      <c r="A24" s="181"/>
      <c r="B24" s="187"/>
      <c r="C24" s="188" t="s">
        <v>96</v>
      </c>
      <c r="D24" s="189"/>
      <c r="E24" s="190">
        <v>2</v>
      </c>
      <c r="F24" s="191"/>
      <c r="G24" s="192"/>
      <c r="M24" s="186" t="s">
        <v>96</v>
      </c>
      <c r="O24" s="174"/>
    </row>
    <row r="25" spans="1:104" x14ac:dyDescent="0.2">
      <c r="A25" s="181"/>
      <c r="B25" s="187"/>
      <c r="C25" s="188" t="s">
        <v>97</v>
      </c>
      <c r="D25" s="189"/>
      <c r="E25" s="190">
        <v>2</v>
      </c>
      <c r="F25" s="191"/>
      <c r="G25" s="192"/>
      <c r="M25" s="186" t="s">
        <v>97</v>
      </c>
      <c r="O25" s="174"/>
    </row>
    <row r="26" spans="1:104" x14ac:dyDescent="0.2">
      <c r="A26" s="181"/>
      <c r="B26" s="187"/>
      <c r="C26" s="188" t="s">
        <v>98</v>
      </c>
      <c r="D26" s="189"/>
      <c r="E26" s="190">
        <v>2</v>
      </c>
      <c r="F26" s="191"/>
      <c r="G26" s="192"/>
      <c r="M26" s="186" t="s">
        <v>98</v>
      </c>
      <c r="O26" s="174"/>
    </row>
    <row r="27" spans="1:104" x14ac:dyDescent="0.2">
      <c r="A27" s="181"/>
      <c r="B27" s="187"/>
      <c r="C27" s="188" t="s">
        <v>99</v>
      </c>
      <c r="D27" s="189"/>
      <c r="E27" s="190">
        <v>5</v>
      </c>
      <c r="F27" s="191"/>
      <c r="G27" s="192"/>
      <c r="M27" s="186" t="s">
        <v>99</v>
      </c>
      <c r="O27" s="174"/>
    </row>
    <row r="28" spans="1:104" x14ac:dyDescent="0.2">
      <c r="A28" s="181"/>
      <c r="B28" s="187"/>
      <c r="C28" s="188" t="s">
        <v>100</v>
      </c>
      <c r="D28" s="189"/>
      <c r="E28" s="190">
        <v>4</v>
      </c>
      <c r="F28" s="191"/>
      <c r="G28" s="192"/>
      <c r="M28" s="186" t="s">
        <v>100</v>
      </c>
      <c r="O28" s="174"/>
    </row>
    <row r="29" spans="1:104" x14ac:dyDescent="0.2">
      <c r="A29" s="181"/>
      <c r="B29" s="187"/>
      <c r="C29" s="188" t="s">
        <v>101</v>
      </c>
      <c r="D29" s="189"/>
      <c r="E29" s="190">
        <v>5</v>
      </c>
      <c r="F29" s="191"/>
      <c r="G29" s="192"/>
      <c r="M29" s="186" t="s">
        <v>101</v>
      </c>
      <c r="O29" s="174"/>
    </row>
    <row r="30" spans="1:104" x14ac:dyDescent="0.2">
      <c r="A30" s="181"/>
      <c r="B30" s="187"/>
      <c r="C30" s="188" t="s">
        <v>102</v>
      </c>
      <c r="D30" s="189"/>
      <c r="E30" s="190">
        <v>4</v>
      </c>
      <c r="F30" s="191"/>
      <c r="G30" s="192"/>
      <c r="M30" s="186" t="s">
        <v>102</v>
      </c>
      <c r="O30" s="174"/>
    </row>
    <row r="31" spans="1:104" x14ac:dyDescent="0.2">
      <c r="A31" s="181"/>
      <c r="B31" s="187"/>
      <c r="C31" s="188" t="s">
        <v>103</v>
      </c>
      <c r="D31" s="189"/>
      <c r="E31" s="190">
        <v>5</v>
      </c>
      <c r="F31" s="191"/>
      <c r="G31" s="192"/>
      <c r="M31" s="186" t="s">
        <v>103</v>
      </c>
      <c r="O31" s="174"/>
    </row>
    <row r="32" spans="1:104" x14ac:dyDescent="0.2">
      <c r="A32" s="175">
        <v>3</v>
      </c>
      <c r="B32" s="176" t="s">
        <v>104</v>
      </c>
      <c r="C32" s="177" t="s">
        <v>105</v>
      </c>
      <c r="D32" s="178" t="s">
        <v>68</v>
      </c>
      <c r="E32" s="179">
        <v>28</v>
      </c>
      <c r="F32" s="179">
        <v>0</v>
      </c>
      <c r="G32" s="180">
        <f>E32*F32</f>
        <v>0</v>
      </c>
      <c r="O32" s="174">
        <v>2</v>
      </c>
      <c r="AA32" s="146">
        <v>1</v>
      </c>
      <c r="AB32" s="146">
        <v>1</v>
      </c>
      <c r="AC32" s="146">
        <v>1</v>
      </c>
      <c r="AZ32" s="146">
        <v>2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4">
        <v>1</v>
      </c>
      <c r="CB32" s="174">
        <v>1</v>
      </c>
      <c r="CZ32" s="146">
        <v>0</v>
      </c>
    </row>
    <row r="33" spans="1:104" ht="22.5" x14ac:dyDescent="0.2">
      <c r="A33" s="181"/>
      <c r="B33" s="182"/>
      <c r="C33" s="183" t="s">
        <v>106</v>
      </c>
      <c r="D33" s="184"/>
      <c r="E33" s="184"/>
      <c r="F33" s="184"/>
      <c r="G33" s="185"/>
      <c r="L33" s="186" t="s">
        <v>106</v>
      </c>
      <c r="O33" s="174">
        <v>3</v>
      </c>
    </row>
    <row r="34" spans="1:104" x14ac:dyDescent="0.2">
      <c r="A34" s="181"/>
      <c r="B34" s="187"/>
      <c r="C34" s="188" t="s">
        <v>107</v>
      </c>
      <c r="D34" s="189"/>
      <c r="E34" s="190">
        <v>4</v>
      </c>
      <c r="F34" s="191"/>
      <c r="G34" s="192"/>
      <c r="M34" s="186" t="s">
        <v>107</v>
      </c>
      <c r="O34" s="174"/>
    </row>
    <row r="35" spans="1:104" x14ac:dyDescent="0.2">
      <c r="A35" s="181"/>
      <c r="B35" s="187"/>
      <c r="C35" s="188" t="s">
        <v>96</v>
      </c>
      <c r="D35" s="189"/>
      <c r="E35" s="190">
        <v>2</v>
      </c>
      <c r="F35" s="191"/>
      <c r="G35" s="192"/>
      <c r="M35" s="186" t="s">
        <v>96</v>
      </c>
      <c r="O35" s="174"/>
    </row>
    <row r="36" spans="1:104" x14ac:dyDescent="0.2">
      <c r="A36" s="181"/>
      <c r="B36" s="187"/>
      <c r="C36" s="188" t="s">
        <v>97</v>
      </c>
      <c r="D36" s="189"/>
      <c r="E36" s="190">
        <v>2</v>
      </c>
      <c r="F36" s="191"/>
      <c r="G36" s="192"/>
      <c r="M36" s="186" t="s">
        <v>97</v>
      </c>
      <c r="O36" s="174"/>
    </row>
    <row r="37" spans="1:104" x14ac:dyDescent="0.2">
      <c r="A37" s="181"/>
      <c r="B37" s="187"/>
      <c r="C37" s="188" t="s">
        <v>98</v>
      </c>
      <c r="D37" s="189"/>
      <c r="E37" s="190">
        <v>2</v>
      </c>
      <c r="F37" s="191"/>
      <c r="G37" s="192"/>
      <c r="M37" s="186" t="s">
        <v>98</v>
      </c>
      <c r="O37" s="174"/>
    </row>
    <row r="38" spans="1:104" x14ac:dyDescent="0.2">
      <c r="A38" s="181"/>
      <c r="B38" s="187"/>
      <c r="C38" s="188" t="s">
        <v>108</v>
      </c>
      <c r="D38" s="189"/>
      <c r="E38" s="190">
        <v>4</v>
      </c>
      <c r="F38" s="191"/>
      <c r="G38" s="192"/>
      <c r="M38" s="186" t="s">
        <v>108</v>
      </c>
      <c r="O38" s="174"/>
    </row>
    <row r="39" spans="1:104" x14ac:dyDescent="0.2">
      <c r="A39" s="181"/>
      <c r="B39" s="187"/>
      <c r="C39" s="188" t="s">
        <v>109</v>
      </c>
      <c r="D39" s="189"/>
      <c r="E39" s="190">
        <v>3</v>
      </c>
      <c r="F39" s="191"/>
      <c r="G39" s="192"/>
      <c r="M39" s="186" t="s">
        <v>109</v>
      </c>
      <c r="O39" s="174"/>
    </row>
    <row r="40" spans="1:104" x14ac:dyDescent="0.2">
      <c r="A40" s="181"/>
      <c r="B40" s="187"/>
      <c r="C40" s="188" t="s">
        <v>110</v>
      </c>
      <c r="D40" s="189"/>
      <c r="E40" s="190">
        <v>4</v>
      </c>
      <c r="F40" s="191"/>
      <c r="G40" s="192"/>
      <c r="M40" s="186" t="s">
        <v>110</v>
      </c>
      <c r="O40" s="174"/>
    </row>
    <row r="41" spans="1:104" x14ac:dyDescent="0.2">
      <c r="A41" s="181"/>
      <c r="B41" s="187"/>
      <c r="C41" s="188" t="s">
        <v>111</v>
      </c>
      <c r="D41" s="189"/>
      <c r="E41" s="190">
        <v>3</v>
      </c>
      <c r="F41" s="191"/>
      <c r="G41" s="192"/>
      <c r="M41" s="186" t="s">
        <v>111</v>
      </c>
      <c r="O41" s="174"/>
    </row>
    <row r="42" spans="1:104" x14ac:dyDescent="0.2">
      <c r="A42" s="181"/>
      <c r="B42" s="187"/>
      <c r="C42" s="188" t="s">
        <v>112</v>
      </c>
      <c r="D42" s="189"/>
      <c r="E42" s="190">
        <v>4</v>
      </c>
      <c r="F42" s="191"/>
      <c r="G42" s="192"/>
      <c r="M42" s="186" t="s">
        <v>112</v>
      </c>
      <c r="O42" s="174"/>
    </row>
    <row r="43" spans="1:104" x14ac:dyDescent="0.2">
      <c r="A43" s="175">
        <v>4</v>
      </c>
      <c r="B43" s="176" t="s">
        <v>113</v>
      </c>
      <c r="C43" s="177" t="s">
        <v>114</v>
      </c>
      <c r="D43" s="178" t="s">
        <v>68</v>
      </c>
      <c r="E43" s="179">
        <v>30</v>
      </c>
      <c r="F43" s="179">
        <v>0</v>
      </c>
      <c r="G43" s="180">
        <f>E43*F43</f>
        <v>0</v>
      </c>
      <c r="O43" s="174">
        <v>2</v>
      </c>
      <c r="AA43" s="146">
        <v>1</v>
      </c>
      <c r="AB43" s="146">
        <v>1</v>
      </c>
      <c r="AC43" s="146">
        <v>1</v>
      </c>
      <c r="AZ43" s="146">
        <v>2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4">
        <v>1</v>
      </c>
      <c r="CB43" s="174">
        <v>1</v>
      </c>
      <c r="CZ43" s="146">
        <v>0</v>
      </c>
    </row>
    <row r="44" spans="1:104" ht="22.5" x14ac:dyDescent="0.2">
      <c r="A44" s="181"/>
      <c r="B44" s="182"/>
      <c r="C44" s="183" t="s">
        <v>115</v>
      </c>
      <c r="D44" s="184"/>
      <c r="E44" s="184"/>
      <c r="F44" s="184"/>
      <c r="G44" s="185"/>
      <c r="L44" s="186" t="s">
        <v>115</v>
      </c>
      <c r="O44" s="174">
        <v>3</v>
      </c>
    </row>
    <row r="45" spans="1:104" x14ac:dyDescent="0.2">
      <c r="A45" s="181"/>
      <c r="B45" s="187"/>
      <c r="C45" s="188" t="s">
        <v>116</v>
      </c>
      <c r="D45" s="189"/>
      <c r="E45" s="190">
        <v>6</v>
      </c>
      <c r="F45" s="191"/>
      <c r="G45" s="192"/>
      <c r="M45" s="186" t="s">
        <v>116</v>
      </c>
      <c r="O45" s="174"/>
    </row>
    <row r="46" spans="1:104" x14ac:dyDescent="0.2">
      <c r="A46" s="181"/>
      <c r="B46" s="187"/>
      <c r="C46" s="188" t="s">
        <v>96</v>
      </c>
      <c r="D46" s="189"/>
      <c r="E46" s="190">
        <v>2</v>
      </c>
      <c r="F46" s="191"/>
      <c r="G46" s="192"/>
      <c r="M46" s="186" t="s">
        <v>96</v>
      </c>
      <c r="O46" s="174"/>
    </row>
    <row r="47" spans="1:104" x14ac:dyDescent="0.2">
      <c r="A47" s="181"/>
      <c r="B47" s="187"/>
      <c r="C47" s="188" t="s">
        <v>97</v>
      </c>
      <c r="D47" s="189"/>
      <c r="E47" s="190">
        <v>2</v>
      </c>
      <c r="F47" s="191"/>
      <c r="G47" s="192"/>
      <c r="M47" s="186" t="s">
        <v>97</v>
      </c>
      <c r="O47" s="174"/>
    </row>
    <row r="48" spans="1:104" x14ac:dyDescent="0.2">
      <c r="A48" s="181"/>
      <c r="B48" s="187"/>
      <c r="C48" s="188" t="s">
        <v>98</v>
      </c>
      <c r="D48" s="189"/>
      <c r="E48" s="190">
        <v>2</v>
      </c>
      <c r="F48" s="191"/>
      <c r="G48" s="192"/>
      <c r="M48" s="186" t="s">
        <v>98</v>
      </c>
      <c r="O48" s="174"/>
    </row>
    <row r="49" spans="1:104" x14ac:dyDescent="0.2">
      <c r="A49" s="181"/>
      <c r="B49" s="187"/>
      <c r="C49" s="188" t="s">
        <v>108</v>
      </c>
      <c r="D49" s="189"/>
      <c r="E49" s="190">
        <v>4</v>
      </c>
      <c r="F49" s="191"/>
      <c r="G49" s="192"/>
      <c r="M49" s="186" t="s">
        <v>108</v>
      </c>
      <c r="O49" s="174"/>
    </row>
    <row r="50" spans="1:104" x14ac:dyDescent="0.2">
      <c r="A50" s="181"/>
      <c r="B50" s="187"/>
      <c r="C50" s="188" t="s">
        <v>109</v>
      </c>
      <c r="D50" s="189"/>
      <c r="E50" s="190">
        <v>3</v>
      </c>
      <c r="F50" s="191"/>
      <c r="G50" s="192"/>
      <c r="M50" s="186" t="s">
        <v>109</v>
      </c>
      <c r="O50" s="174"/>
    </row>
    <row r="51" spans="1:104" x14ac:dyDescent="0.2">
      <c r="A51" s="181"/>
      <c r="B51" s="187"/>
      <c r="C51" s="188" t="s">
        <v>110</v>
      </c>
      <c r="D51" s="189"/>
      <c r="E51" s="190">
        <v>4</v>
      </c>
      <c r="F51" s="191"/>
      <c r="G51" s="192"/>
      <c r="M51" s="186" t="s">
        <v>110</v>
      </c>
      <c r="O51" s="174"/>
    </row>
    <row r="52" spans="1:104" x14ac:dyDescent="0.2">
      <c r="A52" s="181"/>
      <c r="B52" s="187"/>
      <c r="C52" s="188" t="s">
        <v>111</v>
      </c>
      <c r="D52" s="189"/>
      <c r="E52" s="190">
        <v>3</v>
      </c>
      <c r="F52" s="191"/>
      <c r="G52" s="192"/>
      <c r="M52" s="186" t="s">
        <v>111</v>
      </c>
      <c r="O52" s="174"/>
    </row>
    <row r="53" spans="1:104" x14ac:dyDescent="0.2">
      <c r="A53" s="181"/>
      <c r="B53" s="187"/>
      <c r="C53" s="188" t="s">
        <v>112</v>
      </c>
      <c r="D53" s="189"/>
      <c r="E53" s="190">
        <v>4</v>
      </c>
      <c r="F53" s="191"/>
      <c r="G53" s="192"/>
      <c r="M53" s="186" t="s">
        <v>112</v>
      </c>
      <c r="O53" s="174"/>
    </row>
    <row r="54" spans="1:104" x14ac:dyDescent="0.2">
      <c r="A54" s="175">
        <v>5</v>
      </c>
      <c r="B54" s="176" t="s">
        <v>117</v>
      </c>
      <c r="C54" s="177" t="s">
        <v>118</v>
      </c>
      <c r="D54" s="178" t="s">
        <v>68</v>
      </c>
      <c r="E54" s="179">
        <v>32</v>
      </c>
      <c r="F54" s="179">
        <v>0</v>
      </c>
      <c r="G54" s="180">
        <f>E54*F54</f>
        <v>0</v>
      </c>
      <c r="O54" s="174">
        <v>2</v>
      </c>
      <c r="AA54" s="146">
        <v>1</v>
      </c>
      <c r="AB54" s="146">
        <v>1</v>
      </c>
      <c r="AC54" s="146">
        <v>1</v>
      </c>
      <c r="AZ54" s="146">
        <v>2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4">
        <v>1</v>
      </c>
      <c r="CB54" s="174">
        <v>1</v>
      </c>
      <c r="CZ54" s="146">
        <v>0</v>
      </c>
    </row>
    <row r="55" spans="1:104" ht="22.5" x14ac:dyDescent="0.2">
      <c r="A55" s="181"/>
      <c r="B55" s="182"/>
      <c r="C55" s="183" t="s">
        <v>119</v>
      </c>
      <c r="D55" s="184"/>
      <c r="E55" s="184"/>
      <c r="F55" s="184"/>
      <c r="G55" s="185"/>
      <c r="L55" s="186" t="s">
        <v>119</v>
      </c>
      <c r="O55" s="174">
        <v>3</v>
      </c>
    </row>
    <row r="56" spans="1:104" x14ac:dyDescent="0.2">
      <c r="A56" s="181"/>
      <c r="B56" s="187"/>
      <c r="C56" s="188" t="s">
        <v>95</v>
      </c>
      <c r="D56" s="189"/>
      <c r="E56" s="190">
        <v>7</v>
      </c>
      <c r="F56" s="191"/>
      <c r="G56" s="192"/>
      <c r="M56" s="186" t="s">
        <v>95</v>
      </c>
      <c r="O56" s="174"/>
    </row>
    <row r="57" spans="1:104" x14ac:dyDescent="0.2">
      <c r="A57" s="181"/>
      <c r="B57" s="187"/>
      <c r="C57" s="188" t="s">
        <v>96</v>
      </c>
      <c r="D57" s="189"/>
      <c r="E57" s="190">
        <v>2</v>
      </c>
      <c r="F57" s="191"/>
      <c r="G57" s="192"/>
      <c r="M57" s="186" t="s">
        <v>96</v>
      </c>
      <c r="O57" s="174"/>
    </row>
    <row r="58" spans="1:104" x14ac:dyDescent="0.2">
      <c r="A58" s="181"/>
      <c r="B58" s="187"/>
      <c r="C58" s="188" t="s">
        <v>97</v>
      </c>
      <c r="D58" s="189"/>
      <c r="E58" s="190">
        <v>2</v>
      </c>
      <c r="F58" s="191"/>
      <c r="G58" s="192"/>
      <c r="M58" s="186" t="s">
        <v>97</v>
      </c>
      <c r="O58" s="174"/>
    </row>
    <row r="59" spans="1:104" x14ac:dyDescent="0.2">
      <c r="A59" s="181"/>
      <c r="B59" s="187"/>
      <c r="C59" s="188" t="s">
        <v>120</v>
      </c>
      <c r="D59" s="189"/>
      <c r="E59" s="190">
        <v>3</v>
      </c>
      <c r="F59" s="191"/>
      <c r="G59" s="192"/>
      <c r="M59" s="186" t="s">
        <v>120</v>
      </c>
      <c r="O59" s="174"/>
    </row>
    <row r="60" spans="1:104" x14ac:dyDescent="0.2">
      <c r="A60" s="181"/>
      <c r="B60" s="187"/>
      <c r="C60" s="188" t="s">
        <v>108</v>
      </c>
      <c r="D60" s="189"/>
      <c r="E60" s="190">
        <v>4</v>
      </c>
      <c r="F60" s="191"/>
      <c r="G60" s="192"/>
      <c r="M60" s="186" t="s">
        <v>108</v>
      </c>
      <c r="O60" s="174"/>
    </row>
    <row r="61" spans="1:104" x14ac:dyDescent="0.2">
      <c r="A61" s="181"/>
      <c r="B61" s="187"/>
      <c r="C61" s="188" t="s">
        <v>109</v>
      </c>
      <c r="D61" s="189"/>
      <c r="E61" s="190">
        <v>3</v>
      </c>
      <c r="F61" s="191"/>
      <c r="G61" s="192"/>
      <c r="M61" s="186" t="s">
        <v>109</v>
      </c>
      <c r="O61" s="174"/>
    </row>
    <row r="62" spans="1:104" x14ac:dyDescent="0.2">
      <c r="A62" s="181"/>
      <c r="B62" s="187"/>
      <c r="C62" s="188" t="s">
        <v>110</v>
      </c>
      <c r="D62" s="189"/>
      <c r="E62" s="190">
        <v>4</v>
      </c>
      <c r="F62" s="191"/>
      <c r="G62" s="192"/>
      <c r="M62" s="186" t="s">
        <v>110</v>
      </c>
      <c r="O62" s="174"/>
    </row>
    <row r="63" spans="1:104" x14ac:dyDescent="0.2">
      <c r="A63" s="181"/>
      <c r="B63" s="187"/>
      <c r="C63" s="188" t="s">
        <v>111</v>
      </c>
      <c r="D63" s="189"/>
      <c r="E63" s="190">
        <v>3</v>
      </c>
      <c r="F63" s="191"/>
      <c r="G63" s="192"/>
      <c r="M63" s="186" t="s">
        <v>111</v>
      </c>
      <c r="O63" s="174"/>
    </row>
    <row r="64" spans="1:104" x14ac:dyDescent="0.2">
      <c r="A64" s="181"/>
      <c r="B64" s="187"/>
      <c r="C64" s="188" t="s">
        <v>112</v>
      </c>
      <c r="D64" s="189"/>
      <c r="E64" s="190">
        <v>4</v>
      </c>
      <c r="F64" s="191"/>
      <c r="G64" s="192"/>
      <c r="M64" s="186" t="s">
        <v>112</v>
      </c>
      <c r="O64" s="174"/>
    </row>
    <row r="65" spans="1:104" x14ac:dyDescent="0.2">
      <c r="A65" s="175">
        <v>6</v>
      </c>
      <c r="B65" s="176" t="s">
        <v>121</v>
      </c>
      <c r="C65" s="177" t="s">
        <v>122</v>
      </c>
      <c r="D65" s="178" t="s">
        <v>68</v>
      </c>
      <c r="E65" s="179">
        <v>32</v>
      </c>
      <c r="F65" s="179">
        <v>0</v>
      </c>
      <c r="G65" s="180">
        <f>E65*F65</f>
        <v>0</v>
      </c>
      <c r="O65" s="174">
        <v>2</v>
      </c>
      <c r="AA65" s="146">
        <v>1</v>
      </c>
      <c r="AB65" s="146">
        <v>1</v>
      </c>
      <c r="AC65" s="146">
        <v>1</v>
      </c>
      <c r="AZ65" s="146">
        <v>2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4">
        <v>1</v>
      </c>
      <c r="CB65" s="174">
        <v>1</v>
      </c>
      <c r="CZ65" s="146">
        <v>0</v>
      </c>
    </row>
    <row r="66" spans="1:104" ht="22.5" x14ac:dyDescent="0.2">
      <c r="A66" s="181"/>
      <c r="B66" s="182"/>
      <c r="C66" s="183" t="s">
        <v>123</v>
      </c>
      <c r="D66" s="184"/>
      <c r="E66" s="184"/>
      <c r="F66" s="184"/>
      <c r="G66" s="185"/>
      <c r="L66" s="186" t="s">
        <v>123</v>
      </c>
      <c r="O66" s="174">
        <v>3</v>
      </c>
    </row>
    <row r="67" spans="1:104" x14ac:dyDescent="0.2">
      <c r="A67" s="181"/>
      <c r="B67" s="187"/>
      <c r="C67" s="188" t="s">
        <v>95</v>
      </c>
      <c r="D67" s="189"/>
      <c r="E67" s="190">
        <v>7</v>
      </c>
      <c r="F67" s="191"/>
      <c r="G67" s="192"/>
      <c r="M67" s="186" t="s">
        <v>95</v>
      </c>
      <c r="O67" s="174"/>
    </row>
    <row r="68" spans="1:104" x14ac:dyDescent="0.2">
      <c r="A68" s="181"/>
      <c r="B68" s="187"/>
      <c r="C68" s="188" t="s">
        <v>96</v>
      </c>
      <c r="D68" s="189"/>
      <c r="E68" s="190">
        <v>2</v>
      </c>
      <c r="F68" s="191"/>
      <c r="G68" s="192"/>
      <c r="M68" s="186" t="s">
        <v>96</v>
      </c>
      <c r="O68" s="174"/>
    </row>
    <row r="69" spans="1:104" x14ac:dyDescent="0.2">
      <c r="A69" s="181"/>
      <c r="B69" s="187"/>
      <c r="C69" s="188" t="s">
        <v>97</v>
      </c>
      <c r="D69" s="189"/>
      <c r="E69" s="190">
        <v>2</v>
      </c>
      <c r="F69" s="191"/>
      <c r="G69" s="192"/>
      <c r="M69" s="186" t="s">
        <v>97</v>
      </c>
      <c r="O69" s="174"/>
    </row>
    <row r="70" spans="1:104" x14ac:dyDescent="0.2">
      <c r="A70" s="181"/>
      <c r="B70" s="187"/>
      <c r="C70" s="188" t="s">
        <v>120</v>
      </c>
      <c r="D70" s="189"/>
      <c r="E70" s="190">
        <v>3</v>
      </c>
      <c r="F70" s="191"/>
      <c r="G70" s="192"/>
      <c r="M70" s="186" t="s">
        <v>120</v>
      </c>
      <c r="O70" s="174"/>
    </row>
    <row r="71" spans="1:104" x14ac:dyDescent="0.2">
      <c r="A71" s="181"/>
      <c r="B71" s="187"/>
      <c r="C71" s="188" t="s">
        <v>108</v>
      </c>
      <c r="D71" s="189"/>
      <c r="E71" s="190">
        <v>4</v>
      </c>
      <c r="F71" s="191"/>
      <c r="G71" s="192"/>
      <c r="M71" s="186" t="s">
        <v>108</v>
      </c>
      <c r="O71" s="174"/>
    </row>
    <row r="72" spans="1:104" x14ac:dyDescent="0.2">
      <c r="A72" s="181"/>
      <c r="B72" s="187"/>
      <c r="C72" s="188" t="s">
        <v>109</v>
      </c>
      <c r="D72" s="189"/>
      <c r="E72" s="190">
        <v>3</v>
      </c>
      <c r="F72" s="191"/>
      <c r="G72" s="192"/>
      <c r="M72" s="186" t="s">
        <v>109</v>
      </c>
      <c r="O72" s="174"/>
    </row>
    <row r="73" spans="1:104" x14ac:dyDescent="0.2">
      <c r="A73" s="181"/>
      <c r="B73" s="187"/>
      <c r="C73" s="188" t="s">
        <v>110</v>
      </c>
      <c r="D73" s="189"/>
      <c r="E73" s="190">
        <v>4</v>
      </c>
      <c r="F73" s="191"/>
      <c r="G73" s="192"/>
      <c r="M73" s="186" t="s">
        <v>110</v>
      </c>
      <c r="O73" s="174"/>
    </row>
    <row r="74" spans="1:104" x14ac:dyDescent="0.2">
      <c r="A74" s="181"/>
      <c r="B74" s="187"/>
      <c r="C74" s="188" t="s">
        <v>111</v>
      </c>
      <c r="D74" s="189"/>
      <c r="E74" s="190">
        <v>3</v>
      </c>
      <c r="F74" s="191"/>
      <c r="G74" s="192"/>
      <c r="M74" s="186" t="s">
        <v>111</v>
      </c>
      <c r="O74" s="174"/>
    </row>
    <row r="75" spans="1:104" x14ac:dyDescent="0.2">
      <c r="A75" s="181"/>
      <c r="B75" s="187"/>
      <c r="C75" s="188" t="s">
        <v>112</v>
      </c>
      <c r="D75" s="189"/>
      <c r="E75" s="190">
        <v>4</v>
      </c>
      <c r="F75" s="191"/>
      <c r="G75" s="192"/>
      <c r="M75" s="186" t="s">
        <v>112</v>
      </c>
      <c r="O75" s="174"/>
    </row>
    <row r="76" spans="1:104" x14ac:dyDescent="0.2">
      <c r="A76" s="175">
        <v>7</v>
      </c>
      <c r="B76" s="176" t="s">
        <v>124</v>
      </c>
      <c r="C76" s="177" t="s">
        <v>125</v>
      </c>
      <c r="D76" s="178" t="s">
        <v>68</v>
      </c>
      <c r="E76" s="179">
        <v>1</v>
      </c>
      <c r="F76" s="179">
        <v>0</v>
      </c>
      <c r="G76" s="180">
        <f>E76*F76</f>
        <v>0</v>
      </c>
      <c r="O76" s="174">
        <v>2</v>
      </c>
      <c r="AA76" s="146">
        <v>1</v>
      </c>
      <c r="AB76" s="146">
        <v>1</v>
      </c>
      <c r="AC76" s="146">
        <v>1</v>
      </c>
      <c r="AZ76" s="146">
        <v>2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4">
        <v>1</v>
      </c>
      <c r="CB76" s="174">
        <v>1</v>
      </c>
      <c r="CZ76" s="146">
        <v>0</v>
      </c>
    </row>
    <row r="77" spans="1:104" x14ac:dyDescent="0.2">
      <c r="A77" s="181"/>
      <c r="B77" s="182"/>
      <c r="C77" s="183" t="s">
        <v>126</v>
      </c>
      <c r="D77" s="184"/>
      <c r="E77" s="184"/>
      <c r="F77" s="184"/>
      <c r="G77" s="185"/>
      <c r="L77" s="186" t="s">
        <v>126</v>
      </c>
      <c r="O77" s="174">
        <v>3</v>
      </c>
    </row>
    <row r="78" spans="1:104" x14ac:dyDescent="0.2">
      <c r="A78" s="181"/>
      <c r="B78" s="187"/>
      <c r="C78" s="188" t="s">
        <v>83</v>
      </c>
      <c r="D78" s="189"/>
      <c r="E78" s="190">
        <v>1</v>
      </c>
      <c r="F78" s="191"/>
      <c r="G78" s="192"/>
      <c r="M78" s="186" t="s">
        <v>83</v>
      </c>
      <c r="O78" s="174"/>
    </row>
    <row r="79" spans="1:104" x14ac:dyDescent="0.2">
      <c r="A79" s="181"/>
      <c r="B79" s="187"/>
      <c r="C79" s="188" t="s">
        <v>127</v>
      </c>
      <c r="D79" s="189"/>
      <c r="E79" s="190">
        <v>0</v>
      </c>
      <c r="F79" s="191"/>
      <c r="G79" s="192"/>
      <c r="M79" s="186" t="s">
        <v>127</v>
      </c>
      <c r="O79" s="174"/>
    </row>
    <row r="80" spans="1:104" x14ac:dyDescent="0.2">
      <c r="A80" s="181"/>
      <c r="B80" s="187"/>
      <c r="C80" s="188" t="s">
        <v>128</v>
      </c>
      <c r="D80" s="189"/>
      <c r="E80" s="190">
        <v>0</v>
      </c>
      <c r="F80" s="191"/>
      <c r="G80" s="192"/>
      <c r="M80" s="186" t="s">
        <v>128</v>
      </c>
      <c r="O80" s="174"/>
    </row>
    <row r="81" spans="1:104" x14ac:dyDescent="0.2">
      <c r="A81" s="181"/>
      <c r="B81" s="187"/>
      <c r="C81" s="188" t="s">
        <v>129</v>
      </c>
      <c r="D81" s="189"/>
      <c r="E81" s="190">
        <v>0</v>
      </c>
      <c r="F81" s="191"/>
      <c r="G81" s="192"/>
      <c r="M81" s="186" t="s">
        <v>129</v>
      </c>
      <c r="O81" s="174"/>
    </row>
    <row r="82" spans="1:104" x14ac:dyDescent="0.2">
      <c r="A82" s="175">
        <v>8</v>
      </c>
      <c r="B82" s="176" t="s">
        <v>130</v>
      </c>
      <c r="C82" s="177" t="s">
        <v>131</v>
      </c>
      <c r="D82" s="178" t="s">
        <v>68</v>
      </c>
      <c r="E82" s="179">
        <v>1</v>
      </c>
      <c r="F82" s="179">
        <v>0</v>
      </c>
      <c r="G82" s="180">
        <f>E82*F82</f>
        <v>0</v>
      </c>
      <c r="O82" s="174">
        <v>2</v>
      </c>
      <c r="AA82" s="146">
        <v>1</v>
      </c>
      <c r="AB82" s="146">
        <v>1</v>
      </c>
      <c r="AC82" s="146">
        <v>1</v>
      </c>
      <c r="AZ82" s="146">
        <v>2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4">
        <v>1</v>
      </c>
      <c r="CB82" s="174">
        <v>1</v>
      </c>
      <c r="CZ82" s="146">
        <v>0</v>
      </c>
    </row>
    <row r="83" spans="1:104" ht="22.5" x14ac:dyDescent="0.2">
      <c r="A83" s="181"/>
      <c r="B83" s="182"/>
      <c r="C83" s="183" t="s">
        <v>132</v>
      </c>
      <c r="D83" s="184"/>
      <c r="E83" s="184"/>
      <c r="F83" s="184"/>
      <c r="G83" s="185"/>
      <c r="L83" s="186" t="s">
        <v>132</v>
      </c>
      <c r="O83" s="174">
        <v>3</v>
      </c>
    </row>
    <row r="84" spans="1:104" x14ac:dyDescent="0.2">
      <c r="A84" s="181"/>
      <c r="B84" s="182"/>
      <c r="C84" s="183" t="s">
        <v>133</v>
      </c>
      <c r="D84" s="184"/>
      <c r="E84" s="184"/>
      <c r="F84" s="184"/>
      <c r="G84" s="185"/>
      <c r="L84" s="186" t="s">
        <v>133</v>
      </c>
      <c r="O84" s="174">
        <v>3</v>
      </c>
    </row>
    <row r="85" spans="1:104" x14ac:dyDescent="0.2">
      <c r="A85" s="181"/>
      <c r="B85" s="187"/>
      <c r="C85" s="188" t="s">
        <v>83</v>
      </c>
      <c r="D85" s="189"/>
      <c r="E85" s="190">
        <v>1</v>
      </c>
      <c r="F85" s="191"/>
      <c r="G85" s="192"/>
      <c r="M85" s="186" t="s">
        <v>83</v>
      </c>
      <c r="O85" s="174"/>
    </row>
    <row r="86" spans="1:104" x14ac:dyDescent="0.2">
      <c r="A86" s="181"/>
      <c r="B86" s="187"/>
      <c r="C86" s="188" t="s">
        <v>127</v>
      </c>
      <c r="D86" s="189"/>
      <c r="E86" s="190">
        <v>0</v>
      </c>
      <c r="F86" s="191"/>
      <c r="G86" s="192"/>
      <c r="M86" s="186" t="s">
        <v>127</v>
      </c>
      <c r="O86" s="174"/>
    </row>
    <row r="87" spans="1:104" x14ac:dyDescent="0.2">
      <c r="A87" s="181"/>
      <c r="B87" s="187"/>
      <c r="C87" s="188" t="s">
        <v>128</v>
      </c>
      <c r="D87" s="189"/>
      <c r="E87" s="190">
        <v>0</v>
      </c>
      <c r="F87" s="191"/>
      <c r="G87" s="192"/>
      <c r="M87" s="186" t="s">
        <v>128</v>
      </c>
      <c r="O87" s="174"/>
    </row>
    <row r="88" spans="1:104" x14ac:dyDescent="0.2">
      <c r="A88" s="181"/>
      <c r="B88" s="187"/>
      <c r="C88" s="188" t="s">
        <v>129</v>
      </c>
      <c r="D88" s="189"/>
      <c r="E88" s="190">
        <v>0</v>
      </c>
      <c r="F88" s="191"/>
      <c r="G88" s="192"/>
      <c r="M88" s="186" t="s">
        <v>129</v>
      </c>
      <c r="O88" s="174"/>
    </row>
    <row r="89" spans="1:104" x14ac:dyDescent="0.2">
      <c r="A89" s="175">
        <v>9</v>
      </c>
      <c r="B89" s="176" t="s">
        <v>134</v>
      </c>
      <c r="C89" s="177" t="s">
        <v>135</v>
      </c>
      <c r="D89" s="178" t="s">
        <v>68</v>
      </c>
      <c r="E89" s="179">
        <v>9</v>
      </c>
      <c r="F89" s="179">
        <v>0</v>
      </c>
      <c r="G89" s="180">
        <f>E89*F89</f>
        <v>0</v>
      </c>
      <c r="O89" s="174">
        <v>2</v>
      </c>
      <c r="AA89" s="146">
        <v>1</v>
      </c>
      <c r="AB89" s="146">
        <v>1</v>
      </c>
      <c r="AC89" s="146">
        <v>1</v>
      </c>
      <c r="AZ89" s="146">
        <v>2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4">
        <v>1</v>
      </c>
      <c r="CB89" s="174">
        <v>1</v>
      </c>
      <c r="CZ89" s="146">
        <v>0</v>
      </c>
    </row>
    <row r="90" spans="1:104" ht="22.5" x14ac:dyDescent="0.2">
      <c r="A90" s="181"/>
      <c r="B90" s="182"/>
      <c r="C90" s="183" t="s">
        <v>136</v>
      </c>
      <c r="D90" s="184"/>
      <c r="E90" s="184"/>
      <c r="F90" s="184"/>
      <c r="G90" s="185"/>
      <c r="L90" s="186" t="s">
        <v>136</v>
      </c>
      <c r="O90" s="174">
        <v>3</v>
      </c>
    </row>
    <row r="91" spans="1:104" x14ac:dyDescent="0.2">
      <c r="A91" s="181"/>
      <c r="B91" s="187"/>
      <c r="C91" s="188" t="s">
        <v>83</v>
      </c>
      <c r="D91" s="189"/>
      <c r="E91" s="190">
        <v>1</v>
      </c>
      <c r="F91" s="191"/>
      <c r="G91" s="192"/>
      <c r="M91" s="186" t="s">
        <v>83</v>
      </c>
      <c r="O91" s="174"/>
    </row>
    <row r="92" spans="1:104" x14ac:dyDescent="0.2">
      <c r="A92" s="181"/>
      <c r="B92" s="187"/>
      <c r="C92" s="188" t="s">
        <v>84</v>
      </c>
      <c r="D92" s="189"/>
      <c r="E92" s="190">
        <v>1</v>
      </c>
      <c r="F92" s="191"/>
      <c r="G92" s="192"/>
      <c r="M92" s="186" t="s">
        <v>84</v>
      </c>
      <c r="O92" s="174"/>
    </row>
    <row r="93" spans="1:104" x14ac:dyDescent="0.2">
      <c r="A93" s="181"/>
      <c r="B93" s="187"/>
      <c r="C93" s="188" t="s">
        <v>85</v>
      </c>
      <c r="D93" s="189"/>
      <c r="E93" s="190">
        <v>1</v>
      </c>
      <c r="F93" s="191"/>
      <c r="G93" s="192"/>
      <c r="M93" s="186" t="s">
        <v>85</v>
      </c>
      <c r="O93" s="174"/>
    </row>
    <row r="94" spans="1:104" x14ac:dyDescent="0.2">
      <c r="A94" s="181"/>
      <c r="B94" s="187"/>
      <c r="C94" s="188" t="s">
        <v>86</v>
      </c>
      <c r="D94" s="189"/>
      <c r="E94" s="190">
        <v>1</v>
      </c>
      <c r="F94" s="191"/>
      <c r="G94" s="192"/>
      <c r="M94" s="186" t="s">
        <v>86</v>
      </c>
      <c r="O94" s="174"/>
    </row>
    <row r="95" spans="1:104" x14ac:dyDescent="0.2">
      <c r="A95" s="181"/>
      <c r="B95" s="187"/>
      <c r="C95" s="188" t="s">
        <v>87</v>
      </c>
      <c r="D95" s="189"/>
      <c r="E95" s="190">
        <v>1</v>
      </c>
      <c r="F95" s="191"/>
      <c r="G95" s="192"/>
      <c r="M95" s="186" t="s">
        <v>87</v>
      </c>
      <c r="O95" s="174"/>
    </row>
    <row r="96" spans="1:104" x14ac:dyDescent="0.2">
      <c r="A96" s="181"/>
      <c r="B96" s="187"/>
      <c r="C96" s="188" t="s">
        <v>88</v>
      </c>
      <c r="D96" s="189"/>
      <c r="E96" s="190">
        <v>1</v>
      </c>
      <c r="F96" s="191"/>
      <c r="G96" s="192"/>
      <c r="M96" s="186" t="s">
        <v>88</v>
      </c>
      <c r="O96" s="174"/>
    </row>
    <row r="97" spans="1:104" x14ac:dyDescent="0.2">
      <c r="A97" s="181"/>
      <c r="B97" s="187"/>
      <c r="C97" s="188" t="s">
        <v>89</v>
      </c>
      <c r="D97" s="189"/>
      <c r="E97" s="190">
        <v>1</v>
      </c>
      <c r="F97" s="191"/>
      <c r="G97" s="192"/>
      <c r="M97" s="186" t="s">
        <v>89</v>
      </c>
      <c r="O97" s="174"/>
    </row>
    <row r="98" spans="1:104" x14ac:dyDescent="0.2">
      <c r="A98" s="181"/>
      <c r="B98" s="187"/>
      <c r="C98" s="188" t="s">
        <v>90</v>
      </c>
      <c r="D98" s="189"/>
      <c r="E98" s="190">
        <v>1</v>
      </c>
      <c r="F98" s="191"/>
      <c r="G98" s="192"/>
      <c r="M98" s="186" t="s">
        <v>90</v>
      </c>
      <c r="O98" s="174"/>
    </row>
    <row r="99" spans="1:104" x14ac:dyDescent="0.2">
      <c r="A99" s="181"/>
      <c r="B99" s="187"/>
      <c r="C99" s="188" t="s">
        <v>91</v>
      </c>
      <c r="D99" s="189"/>
      <c r="E99" s="190">
        <v>1</v>
      </c>
      <c r="F99" s="191"/>
      <c r="G99" s="192"/>
      <c r="M99" s="186" t="s">
        <v>91</v>
      </c>
      <c r="O99" s="174"/>
    </row>
    <row r="100" spans="1:104" x14ac:dyDescent="0.2">
      <c r="A100" s="175">
        <v>10</v>
      </c>
      <c r="B100" s="176" t="s">
        <v>137</v>
      </c>
      <c r="C100" s="177" t="s">
        <v>138</v>
      </c>
      <c r="D100" s="178" t="s">
        <v>68</v>
      </c>
      <c r="E100" s="179">
        <v>23</v>
      </c>
      <c r="F100" s="179">
        <v>0</v>
      </c>
      <c r="G100" s="180">
        <f>E100*F100</f>
        <v>0</v>
      </c>
      <c r="O100" s="174">
        <v>2</v>
      </c>
      <c r="AA100" s="146">
        <v>1</v>
      </c>
      <c r="AB100" s="146">
        <v>1</v>
      </c>
      <c r="AC100" s="146">
        <v>1</v>
      </c>
      <c r="AZ100" s="146">
        <v>2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4">
        <v>1</v>
      </c>
      <c r="CB100" s="174">
        <v>1</v>
      </c>
      <c r="CZ100" s="146">
        <v>0</v>
      </c>
    </row>
    <row r="101" spans="1:104" x14ac:dyDescent="0.2">
      <c r="A101" s="181"/>
      <c r="B101" s="182"/>
      <c r="C101" s="183" t="s">
        <v>139</v>
      </c>
      <c r="D101" s="184"/>
      <c r="E101" s="184"/>
      <c r="F101" s="184"/>
      <c r="G101" s="185"/>
      <c r="L101" s="186" t="s">
        <v>139</v>
      </c>
      <c r="O101" s="174">
        <v>3</v>
      </c>
    </row>
    <row r="102" spans="1:104" x14ac:dyDescent="0.2">
      <c r="A102" s="181"/>
      <c r="B102" s="187"/>
      <c r="C102" s="188" t="s">
        <v>116</v>
      </c>
      <c r="D102" s="189"/>
      <c r="E102" s="190">
        <v>6</v>
      </c>
      <c r="F102" s="191"/>
      <c r="G102" s="192"/>
      <c r="M102" s="186" t="s">
        <v>116</v>
      </c>
      <c r="O102" s="174"/>
    </row>
    <row r="103" spans="1:104" x14ac:dyDescent="0.2">
      <c r="A103" s="181"/>
      <c r="B103" s="187"/>
      <c r="C103" s="188" t="s">
        <v>84</v>
      </c>
      <c r="D103" s="189"/>
      <c r="E103" s="190">
        <v>1</v>
      </c>
      <c r="F103" s="191"/>
      <c r="G103" s="192"/>
      <c r="M103" s="186" t="s">
        <v>84</v>
      </c>
      <c r="O103" s="174"/>
    </row>
    <row r="104" spans="1:104" x14ac:dyDescent="0.2">
      <c r="A104" s="181"/>
      <c r="B104" s="187"/>
      <c r="C104" s="188" t="s">
        <v>85</v>
      </c>
      <c r="D104" s="189"/>
      <c r="E104" s="190">
        <v>1</v>
      </c>
      <c r="F104" s="191"/>
      <c r="G104" s="192"/>
      <c r="M104" s="186" t="s">
        <v>85</v>
      </c>
      <c r="O104" s="174"/>
    </row>
    <row r="105" spans="1:104" x14ac:dyDescent="0.2">
      <c r="A105" s="181"/>
      <c r="B105" s="187"/>
      <c r="C105" s="188" t="s">
        <v>98</v>
      </c>
      <c r="D105" s="189"/>
      <c r="E105" s="190">
        <v>2</v>
      </c>
      <c r="F105" s="191"/>
      <c r="G105" s="192"/>
      <c r="M105" s="186" t="s">
        <v>98</v>
      </c>
      <c r="O105" s="174"/>
    </row>
    <row r="106" spans="1:104" x14ac:dyDescent="0.2">
      <c r="A106" s="181"/>
      <c r="B106" s="187"/>
      <c r="C106" s="188" t="s">
        <v>140</v>
      </c>
      <c r="D106" s="189"/>
      <c r="E106" s="190">
        <v>3</v>
      </c>
      <c r="F106" s="191"/>
      <c r="G106" s="192"/>
      <c r="M106" s="186" t="s">
        <v>140</v>
      </c>
      <c r="O106" s="174"/>
    </row>
    <row r="107" spans="1:104" x14ac:dyDescent="0.2">
      <c r="A107" s="181"/>
      <c r="B107" s="187"/>
      <c r="C107" s="188" t="s">
        <v>141</v>
      </c>
      <c r="D107" s="189"/>
      <c r="E107" s="190">
        <v>2</v>
      </c>
      <c r="F107" s="191"/>
      <c r="G107" s="192"/>
      <c r="M107" s="186" t="s">
        <v>141</v>
      </c>
      <c r="O107" s="174"/>
    </row>
    <row r="108" spans="1:104" x14ac:dyDescent="0.2">
      <c r="A108" s="181"/>
      <c r="B108" s="187"/>
      <c r="C108" s="188" t="s">
        <v>142</v>
      </c>
      <c r="D108" s="189"/>
      <c r="E108" s="190">
        <v>3</v>
      </c>
      <c r="F108" s="191"/>
      <c r="G108" s="192"/>
      <c r="M108" s="186" t="s">
        <v>142</v>
      </c>
      <c r="O108" s="174"/>
    </row>
    <row r="109" spans="1:104" x14ac:dyDescent="0.2">
      <c r="A109" s="181"/>
      <c r="B109" s="187"/>
      <c r="C109" s="188" t="s">
        <v>143</v>
      </c>
      <c r="D109" s="189"/>
      <c r="E109" s="190">
        <v>2</v>
      </c>
      <c r="F109" s="191"/>
      <c r="G109" s="192"/>
      <c r="M109" s="186" t="s">
        <v>143</v>
      </c>
      <c r="O109" s="174"/>
    </row>
    <row r="110" spans="1:104" x14ac:dyDescent="0.2">
      <c r="A110" s="181"/>
      <c r="B110" s="187"/>
      <c r="C110" s="188" t="s">
        <v>144</v>
      </c>
      <c r="D110" s="189"/>
      <c r="E110" s="190">
        <v>3</v>
      </c>
      <c r="F110" s="191"/>
      <c r="G110" s="192"/>
      <c r="M110" s="186" t="s">
        <v>144</v>
      </c>
      <c r="O110" s="174"/>
    </row>
    <row r="111" spans="1:104" ht="22.5" x14ac:dyDescent="0.2">
      <c r="A111" s="175">
        <v>11</v>
      </c>
      <c r="B111" s="176" t="s">
        <v>145</v>
      </c>
      <c r="C111" s="177" t="s">
        <v>146</v>
      </c>
      <c r="D111" s="178" t="s">
        <v>68</v>
      </c>
      <c r="E111" s="179">
        <v>19</v>
      </c>
      <c r="F111" s="179">
        <v>0</v>
      </c>
      <c r="G111" s="180">
        <f>E111*F111</f>
        <v>0</v>
      </c>
      <c r="O111" s="174">
        <v>2</v>
      </c>
      <c r="AA111" s="146">
        <v>1</v>
      </c>
      <c r="AB111" s="146">
        <v>1</v>
      </c>
      <c r="AC111" s="146">
        <v>1</v>
      </c>
      <c r="AZ111" s="146">
        <v>2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4">
        <v>1</v>
      </c>
      <c r="CB111" s="174">
        <v>1</v>
      </c>
      <c r="CZ111" s="146">
        <v>0</v>
      </c>
    </row>
    <row r="112" spans="1:104" ht="22.5" x14ac:dyDescent="0.2">
      <c r="A112" s="181"/>
      <c r="B112" s="182"/>
      <c r="C112" s="183" t="s">
        <v>147</v>
      </c>
      <c r="D112" s="184"/>
      <c r="E112" s="184"/>
      <c r="F112" s="184"/>
      <c r="G112" s="185"/>
      <c r="L112" s="186" t="s">
        <v>147</v>
      </c>
      <c r="O112" s="174">
        <v>3</v>
      </c>
    </row>
    <row r="113" spans="1:57" x14ac:dyDescent="0.2">
      <c r="A113" s="181"/>
      <c r="B113" s="187"/>
      <c r="C113" s="188" t="s">
        <v>107</v>
      </c>
      <c r="D113" s="189"/>
      <c r="E113" s="190">
        <v>4</v>
      </c>
      <c r="F113" s="191"/>
      <c r="G113" s="192"/>
      <c r="M113" s="186" t="s">
        <v>107</v>
      </c>
      <c r="O113" s="174"/>
    </row>
    <row r="114" spans="1:57" x14ac:dyDescent="0.2">
      <c r="A114" s="181"/>
      <c r="B114" s="187"/>
      <c r="C114" s="188" t="s">
        <v>140</v>
      </c>
      <c r="D114" s="189"/>
      <c r="E114" s="190">
        <v>3</v>
      </c>
      <c r="F114" s="191"/>
      <c r="G114" s="192"/>
      <c r="M114" s="186" t="s">
        <v>140</v>
      </c>
      <c r="O114" s="174"/>
    </row>
    <row r="115" spans="1:57" x14ac:dyDescent="0.2">
      <c r="A115" s="181"/>
      <c r="B115" s="187"/>
      <c r="C115" s="188" t="s">
        <v>109</v>
      </c>
      <c r="D115" s="189"/>
      <c r="E115" s="190">
        <v>3</v>
      </c>
      <c r="F115" s="191"/>
      <c r="G115" s="192"/>
      <c r="M115" s="186" t="s">
        <v>109</v>
      </c>
      <c r="O115" s="174"/>
    </row>
    <row r="116" spans="1:57" x14ac:dyDescent="0.2">
      <c r="A116" s="181"/>
      <c r="B116" s="187"/>
      <c r="C116" s="188" t="s">
        <v>142</v>
      </c>
      <c r="D116" s="189"/>
      <c r="E116" s="190">
        <v>3</v>
      </c>
      <c r="F116" s="191"/>
      <c r="G116" s="192"/>
      <c r="M116" s="186" t="s">
        <v>142</v>
      </c>
      <c r="O116" s="174"/>
    </row>
    <row r="117" spans="1:57" x14ac:dyDescent="0.2">
      <c r="A117" s="181"/>
      <c r="B117" s="187"/>
      <c r="C117" s="188" t="s">
        <v>111</v>
      </c>
      <c r="D117" s="189"/>
      <c r="E117" s="190">
        <v>3</v>
      </c>
      <c r="F117" s="191"/>
      <c r="G117" s="192"/>
      <c r="M117" s="186" t="s">
        <v>111</v>
      </c>
      <c r="O117" s="174"/>
    </row>
    <row r="118" spans="1:57" x14ac:dyDescent="0.2">
      <c r="A118" s="181"/>
      <c r="B118" s="187"/>
      <c r="C118" s="188" t="s">
        <v>144</v>
      </c>
      <c r="D118" s="189"/>
      <c r="E118" s="190">
        <v>3</v>
      </c>
      <c r="F118" s="191"/>
      <c r="G118" s="192"/>
      <c r="M118" s="186" t="s">
        <v>144</v>
      </c>
      <c r="O118" s="174"/>
    </row>
    <row r="119" spans="1:57" x14ac:dyDescent="0.2">
      <c r="A119" s="193"/>
      <c r="B119" s="194" t="s">
        <v>69</v>
      </c>
      <c r="C119" s="195" t="str">
        <f>CONCATENATE(B7," ",C7)</f>
        <v>790 Vybavení a nábytek</v>
      </c>
      <c r="D119" s="196"/>
      <c r="E119" s="197"/>
      <c r="F119" s="198"/>
      <c r="G119" s="199">
        <f>SUM(G7:G118)</f>
        <v>0</v>
      </c>
      <c r="O119" s="174">
        <v>4</v>
      </c>
      <c r="BA119" s="200">
        <f>SUM(BA7:BA118)</f>
        <v>0</v>
      </c>
      <c r="BB119" s="200">
        <f>SUM(BB7:BB118)</f>
        <v>0</v>
      </c>
      <c r="BC119" s="200">
        <f>SUM(BC7:BC118)</f>
        <v>0</v>
      </c>
      <c r="BD119" s="200">
        <f>SUM(BD7:BD118)</f>
        <v>0</v>
      </c>
      <c r="BE119" s="200">
        <f>SUM(BE7:BE118)</f>
        <v>0</v>
      </c>
    </row>
    <row r="120" spans="1:57" x14ac:dyDescent="0.2">
      <c r="E120" s="146"/>
    </row>
    <row r="121" spans="1:57" x14ac:dyDescent="0.2">
      <c r="E121" s="146"/>
    </row>
    <row r="122" spans="1:57" x14ac:dyDescent="0.2">
      <c r="E122" s="146"/>
    </row>
    <row r="123" spans="1:57" x14ac:dyDescent="0.2">
      <c r="E123" s="146"/>
    </row>
    <row r="124" spans="1:57" x14ac:dyDescent="0.2">
      <c r="E124" s="146"/>
    </row>
    <row r="125" spans="1:57" x14ac:dyDescent="0.2">
      <c r="E125" s="146"/>
    </row>
    <row r="126" spans="1:57" x14ac:dyDescent="0.2">
      <c r="E126" s="146"/>
    </row>
    <row r="127" spans="1:57" x14ac:dyDescent="0.2">
      <c r="E127" s="146"/>
    </row>
    <row r="128" spans="1:57" x14ac:dyDescent="0.2">
      <c r="E128" s="146"/>
    </row>
    <row r="129" spans="1:7" x14ac:dyDescent="0.2">
      <c r="E129" s="146"/>
    </row>
    <row r="130" spans="1:7" x14ac:dyDescent="0.2">
      <c r="E130" s="146"/>
    </row>
    <row r="131" spans="1:7" x14ac:dyDescent="0.2">
      <c r="E131" s="146"/>
    </row>
    <row r="132" spans="1:7" x14ac:dyDescent="0.2">
      <c r="E132" s="146"/>
    </row>
    <row r="133" spans="1:7" x14ac:dyDescent="0.2">
      <c r="E133" s="146"/>
    </row>
    <row r="134" spans="1:7" x14ac:dyDescent="0.2">
      <c r="E134" s="146"/>
    </row>
    <row r="135" spans="1:7" x14ac:dyDescent="0.2">
      <c r="E135" s="146"/>
    </row>
    <row r="136" spans="1:7" x14ac:dyDescent="0.2">
      <c r="E136" s="146"/>
    </row>
    <row r="137" spans="1:7" x14ac:dyDescent="0.2">
      <c r="E137" s="146"/>
    </row>
    <row r="138" spans="1:7" x14ac:dyDescent="0.2">
      <c r="E138" s="146"/>
    </row>
    <row r="139" spans="1:7" x14ac:dyDescent="0.2">
      <c r="E139" s="146"/>
    </row>
    <row r="140" spans="1:7" x14ac:dyDescent="0.2">
      <c r="E140" s="146"/>
    </row>
    <row r="141" spans="1:7" x14ac:dyDescent="0.2">
      <c r="E141" s="146"/>
    </row>
    <row r="142" spans="1:7" x14ac:dyDescent="0.2">
      <c r="E142" s="146"/>
    </row>
    <row r="143" spans="1:7" x14ac:dyDescent="0.2">
      <c r="A143" s="201"/>
      <c r="B143" s="201"/>
      <c r="C143" s="201"/>
      <c r="D143" s="201"/>
      <c r="E143" s="201"/>
      <c r="F143" s="201"/>
      <c r="G143" s="201"/>
    </row>
    <row r="144" spans="1:7" x14ac:dyDescent="0.2">
      <c r="A144" s="201"/>
      <c r="B144" s="201"/>
      <c r="C144" s="201"/>
      <c r="D144" s="201"/>
      <c r="E144" s="201"/>
      <c r="F144" s="201"/>
      <c r="G144" s="201"/>
    </row>
    <row r="145" spans="1:7" x14ac:dyDescent="0.2">
      <c r="A145" s="201"/>
      <c r="B145" s="201"/>
      <c r="C145" s="201"/>
      <c r="D145" s="201"/>
      <c r="E145" s="201"/>
      <c r="F145" s="201"/>
      <c r="G145" s="201"/>
    </row>
    <row r="146" spans="1:7" x14ac:dyDescent="0.2">
      <c r="A146" s="201"/>
      <c r="B146" s="201"/>
      <c r="C146" s="201"/>
      <c r="D146" s="201"/>
      <c r="E146" s="201"/>
      <c r="F146" s="201"/>
      <c r="G146" s="201"/>
    </row>
    <row r="147" spans="1:7" x14ac:dyDescent="0.2">
      <c r="E147" s="146"/>
    </row>
    <row r="148" spans="1:7" x14ac:dyDescent="0.2">
      <c r="E148" s="146"/>
    </row>
    <row r="149" spans="1:7" x14ac:dyDescent="0.2">
      <c r="E149" s="146"/>
    </row>
    <row r="150" spans="1:7" x14ac:dyDescent="0.2">
      <c r="E150" s="146"/>
    </row>
    <row r="151" spans="1:7" x14ac:dyDescent="0.2">
      <c r="E151" s="146"/>
    </row>
    <row r="152" spans="1:7" x14ac:dyDescent="0.2">
      <c r="E152" s="146"/>
    </row>
    <row r="153" spans="1:7" x14ac:dyDescent="0.2">
      <c r="E153" s="146"/>
    </row>
    <row r="154" spans="1:7" x14ac:dyDescent="0.2">
      <c r="E154" s="146"/>
    </row>
    <row r="155" spans="1:7" x14ac:dyDescent="0.2">
      <c r="E155" s="146"/>
    </row>
    <row r="156" spans="1:7" x14ac:dyDescent="0.2">
      <c r="E156" s="146"/>
    </row>
    <row r="157" spans="1:7" x14ac:dyDescent="0.2">
      <c r="E157" s="146"/>
    </row>
    <row r="158" spans="1:7" x14ac:dyDescent="0.2">
      <c r="E158" s="146"/>
    </row>
    <row r="159" spans="1:7" x14ac:dyDescent="0.2">
      <c r="E159" s="146"/>
    </row>
    <row r="160" spans="1:7" x14ac:dyDescent="0.2">
      <c r="E160" s="146"/>
    </row>
    <row r="161" spans="5:5" x14ac:dyDescent="0.2">
      <c r="E161" s="146"/>
    </row>
    <row r="162" spans="5:5" x14ac:dyDescent="0.2">
      <c r="E162" s="146"/>
    </row>
    <row r="163" spans="5:5" x14ac:dyDescent="0.2">
      <c r="E163" s="146"/>
    </row>
    <row r="164" spans="5:5" x14ac:dyDescent="0.2">
      <c r="E164" s="146"/>
    </row>
    <row r="165" spans="5:5" x14ac:dyDescent="0.2">
      <c r="E165" s="146"/>
    </row>
    <row r="166" spans="5:5" x14ac:dyDescent="0.2">
      <c r="E166" s="146"/>
    </row>
    <row r="167" spans="5:5" x14ac:dyDescent="0.2">
      <c r="E167" s="146"/>
    </row>
    <row r="168" spans="5:5" x14ac:dyDescent="0.2">
      <c r="E168" s="146"/>
    </row>
    <row r="169" spans="5:5" x14ac:dyDescent="0.2">
      <c r="E169" s="146"/>
    </row>
    <row r="170" spans="5:5" x14ac:dyDescent="0.2">
      <c r="E170" s="146"/>
    </row>
    <row r="171" spans="5:5" x14ac:dyDescent="0.2">
      <c r="E171" s="146"/>
    </row>
    <row r="172" spans="5:5" x14ac:dyDescent="0.2">
      <c r="E172" s="146"/>
    </row>
    <row r="173" spans="5:5" x14ac:dyDescent="0.2">
      <c r="E173" s="146"/>
    </row>
    <row r="174" spans="5:5" x14ac:dyDescent="0.2">
      <c r="E174" s="146"/>
    </row>
    <row r="175" spans="5:5" x14ac:dyDescent="0.2">
      <c r="E175" s="146"/>
    </row>
    <row r="176" spans="5:5" x14ac:dyDescent="0.2">
      <c r="E176" s="146"/>
    </row>
    <row r="177" spans="1:7" x14ac:dyDescent="0.2">
      <c r="E177" s="146"/>
    </row>
    <row r="178" spans="1:7" x14ac:dyDescent="0.2">
      <c r="A178" s="202"/>
      <c r="B178" s="202"/>
    </row>
    <row r="179" spans="1:7" x14ac:dyDescent="0.2">
      <c r="A179" s="201"/>
      <c r="B179" s="201"/>
      <c r="C179" s="204"/>
      <c r="D179" s="204"/>
      <c r="E179" s="205"/>
      <c r="F179" s="204"/>
      <c r="G179" s="206"/>
    </row>
    <row r="180" spans="1:7" x14ac:dyDescent="0.2">
      <c r="A180" s="207"/>
      <c r="B180" s="207"/>
      <c r="C180" s="201"/>
      <c r="D180" s="201"/>
      <c r="E180" s="208"/>
      <c r="F180" s="201"/>
      <c r="G180" s="201"/>
    </row>
    <row r="181" spans="1:7" x14ac:dyDescent="0.2">
      <c r="A181" s="201"/>
      <c r="B181" s="201"/>
      <c r="C181" s="201"/>
      <c r="D181" s="201"/>
      <c r="E181" s="208"/>
      <c r="F181" s="201"/>
      <c r="G181" s="201"/>
    </row>
    <row r="182" spans="1:7" x14ac:dyDescent="0.2">
      <c r="A182" s="201"/>
      <c r="B182" s="201"/>
      <c r="C182" s="201"/>
      <c r="D182" s="201"/>
      <c r="E182" s="208"/>
      <c r="F182" s="201"/>
      <c r="G182" s="201"/>
    </row>
    <row r="183" spans="1:7" x14ac:dyDescent="0.2">
      <c r="A183" s="201"/>
      <c r="B183" s="201"/>
      <c r="C183" s="201"/>
      <c r="D183" s="201"/>
      <c r="E183" s="208"/>
      <c r="F183" s="201"/>
      <c r="G183" s="201"/>
    </row>
    <row r="184" spans="1:7" x14ac:dyDescent="0.2">
      <c r="A184" s="201"/>
      <c r="B184" s="201"/>
      <c r="C184" s="201"/>
      <c r="D184" s="201"/>
      <c r="E184" s="208"/>
      <c r="F184" s="201"/>
      <c r="G184" s="201"/>
    </row>
    <row r="185" spans="1:7" x14ac:dyDescent="0.2">
      <c r="A185" s="201"/>
      <c r="B185" s="201"/>
      <c r="C185" s="201"/>
      <c r="D185" s="201"/>
      <c r="E185" s="208"/>
      <c r="F185" s="201"/>
      <c r="G185" s="201"/>
    </row>
    <row r="186" spans="1:7" x14ac:dyDescent="0.2">
      <c r="A186" s="201"/>
      <c r="B186" s="201"/>
      <c r="C186" s="201"/>
      <c r="D186" s="201"/>
      <c r="E186" s="208"/>
      <c r="F186" s="201"/>
      <c r="G186" s="201"/>
    </row>
    <row r="187" spans="1:7" x14ac:dyDescent="0.2">
      <c r="A187" s="201"/>
      <c r="B187" s="201"/>
      <c r="C187" s="201"/>
      <c r="D187" s="201"/>
      <c r="E187" s="208"/>
      <c r="F187" s="201"/>
      <c r="G187" s="201"/>
    </row>
    <row r="188" spans="1:7" x14ac:dyDescent="0.2">
      <c r="A188" s="201"/>
      <c r="B188" s="201"/>
      <c r="C188" s="201"/>
      <c r="D188" s="201"/>
      <c r="E188" s="208"/>
      <c r="F188" s="201"/>
      <c r="G188" s="201"/>
    </row>
    <row r="189" spans="1:7" x14ac:dyDescent="0.2">
      <c r="A189" s="201"/>
      <c r="B189" s="201"/>
      <c r="C189" s="201"/>
      <c r="D189" s="201"/>
      <c r="E189" s="208"/>
      <c r="F189" s="201"/>
      <c r="G189" s="201"/>
    </row>
    <row r="190" spans="1:7" x14ac:dyDescent="0.2">
      <c r="A190" s="201"/>
      <c r="B190" s="201"/>
      <c r="C190" s="201"/>
      <c r="D190" s="201"/>
      <c r="E190" s="208"/>
      <c r="F190" s="201"/>
      <c r="G190" s="201"/>
    </row>
    <row r="191" spans="1:7" x14ac:dyDescent="0.2">
      <c r="A191" s="201"/>
      <c r="B191" s="201"/>
      <c r="C191" s="201"/>
      <c r="D191" s="201"/>
      <c r="E191" s="208"/>
      <c r="F191" s="201"/>
      <c r="G191" s="201"/>
    </row>
    <row r="192" spans="1:7" x14ac:dyDescent="0.2">
      <c r="A192" s="201"/>
      <c r="B192" s="201"/>
      <c r="C192" s="201"/>
      <c r="D192" s="201"/>
      <c r="E192" s="208"/>
      <c r="F192" s="201"/>
      <c r="G192" s="201"/>
    </row>
  </sheetData>
  <mergeCells count="104">
    <mergeCell ref="C113:D113"/>
    <mergeCell ref="C114:D114"/>
    <mergeCell ref="C115:D115"/>
    <mergeCell ref="C116:D116"/>
    <mergeCell ref="C117:D117"/>
    <mergeCell ref="C118:D118"/>
    <mergeCell ref="C106:D106"/>
    <mergeCell ref="C107:D107"/>
    <mergeCell ref="C108:D108"/>
    <mergeCell ref="C109:D109"/>
    <mergeCell ref="C110:D110"/>
    <mergeCell ref="C112:G112"/>
    <mergeCell ref="C99:D99"/>
    <mergeCell ref="C101:G101"/>
    <mergeCell ref="C102:D102"/>
    <mergeCell ref="C103:D103"/>
    <mergeCell ref="C104:D104"/>
    <mergeCell ref="C105:D105"/>
    <mergeCell ref="C93:D93"/>
    <mergeCell ref="C94:D94"/>
    <mergeCell ref="C95:D95"/>
    <mergeCell ref="C96:D96"/>
    <mergeCell ref="C97:D97"/>
    <mergeCell ref="C98:D98"/>
    <mergeCell ref="C86:D86"/>
    <mergeCell ref="C87:D87"/>
    <mergeCell ref="C88:D88"/>
    <mergeCell ref="C90:G90"/>
    <mergeCell ref="C91:D91"/>
    <mergeCell ref="C92:D92"/>
    <mergeCell ref="C79:D79"/>
    <mergeCell ref="C80:D80"/>
    <mergeCell ref="C81:D81"/>
    <mergeCell ref="C83:G83"/>
    <mergeCell ref="C84:G84"/>
    <mergeCell ref="C85:D85"/>
    <mergeCell ref="C72:D72"/>
    <mergeCell ref="C73:D73"/>
    <mergeCell ref="C74:D74"/>
    <mergeCell ref="C75:D75"/>
    <mergeCell ref="C77:G77"/>
    <mergeCell ref="C78:D78"/>
    <mergeCell ref="C66:G66"/>
    <mergeCell ref="C67:D67"/>
    <mergeCell ref="C68:D68"/>
    <mergeCell ref="C69:D69"/>
    <mergeCell ref="C70:D70"/>
    <mergeCell ref="C71:D71"/>
    <mergeCell ref="C59:D59"/>
    <mergeCell ref="C60:D60"/>
    <mergeCell ref="C61:D61"/>
    <mergeCell ref="C62:D62"/>
    <mergeCell ref="C63:D63"/>
    <mergeCell ref="C64:D64"/>
    <mergeCell ref="C52:D52"/>
    <mergeCell ref="C53:D53"/>
    <mergeCell ref="C55:G55"/>
    <mergeCell ref="C56:D56"/>
    <mergeCell ref="C57:D57"/>
    <mergeCell ref="C58:D58"/>
    <mergeCell ref="C46:D46"/>
    <mergeCell ref="C47:D47"/>
    <mergeCell ref="C48:D48"/>
    <mergeCell ref="C49:D49"/>
    <mergeCell ref="C50:D50"/>
    <mergeCell ref="C51:D51"/>
    <mergeCell ref="C39:D39"/>
    <mergeCell ref="C40:D40"/>
    <mergeCell ref="C41:D41"/>
    <mergeCell ref="C42:D42"/>
    <mergeCell ref="C44:G44"/>
    <mergeCell ref="C45:D45"/>
    <mergeCell ref="C33:G33"/>
    <mergeCell ref="C34:D34"/>
    <mergeCell ref="C35:D35"/>
    <mergeCell ref="C36:D36"/>
    <mergeCell ref="C37:D37"/>
    <mergeCell ref="C38:D38"/>
    <mergeCell ref="C26:D26"/>
    <mergeCell ref="C27:D27"/>
    <mergeCell ref="C28:D28"/>
    <mergeCell ref="C29:D29"/>
    <mergeCell ref="C30:D30"/>
    <mergeCell ref="C31:D31"/>
    <mergeCell ref="C19:D19"/>
    <mergeCell ref="C20:D20"/>
    <mergeCell ref="C22:G22"/>
    <mergeCell ref="C23:D23"/>
    <mergeCell ref="C24:D24"/>
    <mergeCell ref="C25:D25"/>
    <mergeCell ref="C13:D13"/>
    <mergeCell ref="C14:D14"/>
    <mergeCell ref="C15:D15"/>
    <mergeCell ref="C16:D16"/>
    <mergeCell ref="C17:D17"/>
    <mergeCell ref="C18:D18"/>
    <mergeCell ref="A1:G1"/>
    <mergeCell ref="A3:B3"/>
    <mergeCell ref="A4:B4"/>
    <mergeCell ref="E4:G4"/>
    <mergeCell ref="C9:G9"/>
    <mergeCell ref="C10:G10"/>
    <mergeCell ref="C11:G11"/>
    <mergeCell ref="C12:D12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41</vt:i4>
      </vt:variant>
    </vt:vector>
  </HeadingPairs>
  <TitlesOfParts>
    <vt:vector size="44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2017-09-02T04:30:14Z</dcterms:created>
  <dcterms:modified xsi:type="dcterms:W3CDTF">2017-09-02T04:31:10Z</dcterms:modified>
</cp:coreProperties>
</file>