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Uchazeč" sheetId="1" r:id="rId1"/>
    <sheet name="VzorObjekt" sheetId="2" state="hidden" r:id="rId2"/>
    <sheet name="VzorPolozky" sheetId="3" state="hidden" r:id="rId3"/>
    <sheet name="VV" sheetId="4" r:id="rId4"/>
    <sheet name="List1" sheetId="5" r:id="rId5"/>
  </sheets>
  <externalReferences>
    <externalReference r:id="rId8"/>
  </externalReferences>
  <definedNames>
    <definedName name="CelkemObjekty">#REF!</definedName>
    <definedName name="CenaStavby">#REF!</definedName>
    <definedName name="cisloobjektu">'[1]Krycí list'!$A$5</definedName>
    <definedName name="CisloRozpoctu">'[1]Krycí list'!$C$2</definedName>
    <definedName name="CisloStavby">#REF!</definedName>
    <definedName name="cislostavby1">'[1]Krycí list'!$A$7</definedName>
    <definedName name="dadresa">#REF!</definedName>
    <definedName name="DIČ">#REF!</definedName>
    <definedName name="dmisto">#REF!</definedName>
    <definedName name="dpsc">#REF!</definedName>
    <definedName name="IČO">#REF!</definedName>
    <definedName name="MenaStavby">#REF!</definedName>
    <definedName name="MistoStavby">#REF!</definedName>
    <definedName name="NazevObjektu">#REF!</definedName>
    <definedName name="nazevobjektu1">'[1]Krycí list'!$C$5</definedName>
    <definedName name="NazevRozpoctu">'[1]Krycí list'!$D$2</definedName>
    <definedName name="NazevStavby">#REF!</definedName>
    <definedName name="nazevstavby1">'[1]Krycí list'!$C$7</definedName>
    <definedName name="Objednatel">#REF!</definedName>
    <definedName name="Objekt">#REF!</definedName>
    <definedName name="_xlnm.Print_Area" localSheetId="3">'VV'!$A$1:$M$119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adresa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#REF!</definedName>
    <definedName name="SazbaDPH11">'[1]Krycí list'!$C$30</definedName>
    <definedName name="SazbaDPH2">#REF!</definedName>
    <definedName name="SazbaDPH21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>#REF!</definedName>
    <definedName name="StavbaCelkem">#REF!</definedName>
    <definedName name="Z_0AEBBD8E_C796_45A2_B4B1_3E6FBD55C385_.wvu.Cols">#REF!</definedName>
    <definedName name="Z_0AEBBD8E_C796_45A2_B4B1_3E6FBD55C385_.wvu.PrintArea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<sst xmlns="http://schemas.openxmlformats.org/spreadsheetml/2006/main" count="317" uniqueCount="204">
  <si>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</si>
  <si>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</si>
  <si>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</si>
  <si>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</si>
  <si>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</si>
  <si>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</si>
  <si>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</si>
  <si>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</si>
  <si>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</si>
  <si>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</si>
  <si>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</si>
  <si>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</t>
  </si>
  <si>
    <t>Stavba :</t>
  </si>
  <si>
    <t>13</t>
  </si>
  <si>
    <t>5</t>
  </si>
  <si>
    <t>Celkem</t>
  </si>
  <si>
    <t>63</t>
  </si>
  <si>
    <t>Podlahy a podlahové konstrukce</t>
  </si>
  <si>
    <t>712</t>
  </si>
  <si>
    <t>Živičné krytiny</t>
  </si>
  <si>
    <t>713</t>
  </si>
  <si>
    <t>Izolace tepelné</t>
  </si>
  <si>
    <t>721</t>
  </si>
  <si>
    <t>Vnitřní kanalizace</t>
  </si>
  <si>
    <t>762</t>
  </si>
  <si>
    <t>Konstrukce tesařské</t>
  </si>
  <si>
    <t>764</t>
  </si>
  <si>
    <t>Konstrukce klempířské</t>
  </si>
  <si>
    <t>787</t>
  </si>
  <si>
    <t>Zasklívání</t>
  </si>
  <si>
    <t>M21</t>
  </si>
  <si>
    <t>Elektromontáže</t>
  </si>
  <si>
    <t>Objekt :</t>
  </si>
  <si>
    <t>JKSO :</t>
  </si>
  <si>
    <t>800.122</t>
  </si>
  <si>
    <t>Rekapitulace stavebního objektu</t>
  </si>
  <si>
    <t>Zákl. údaje</t>
  </si>
  <si>
    <t>Třídník stavebních objektů: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</si>
  <si>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</si>
  <si>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</si>
  <si>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</si>
  <si>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</si>
  <si>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</si>
  <si>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</si>
  <si>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</si>
  <si>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</si>
  <si>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</si>
  <si>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</si>
  <si>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</si>
  <si>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6</t>
  </si>
  <si>
    <t>Položkový soupis prací a dodávek</t>
  </si>
  <si>
    <t>#LevelZatrideniCeniku#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</si>
  <si>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</si>
  <si>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</si>
  <si>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</si>
  <si>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</si>
  <si>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</si>
  <si>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</si>
  <si>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</si>
  <si>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Vlastní</t>
  </si>
  <si>
    <t>m2</t>
  </si>
  <si>
    <t>RTS</t>
  </si>
  <si>
    <t>m</t>
  </si>
  <si>
    <t>m3</t>
  </si>
  <si>
    <t>801-1</t>
  </si>
  <si>
    <t>632 45-105 Potěr pískocementový na mazaninách běžný</t>
  </si>
  <si>
    <t>nebo betonových podkladech běžný (krycí nášlapný) anebo pod tenkovrstvé podlahoviny hlazený ocelovým hladítkem nebo litý (samonivelační),</t>
  </si>
  <si>
    <t>632 45-1051 minimálně 17 Mpa (připojený)</t>
  </si>
  <si>
    <t>632451055R00</t>
  </si>
  <si>
    <t>...o tloušťce od 40 do 50 mm</t>
  </si>
  <si>
    <t>kus</t>
  </si>
  <si>
    <t>712300845</t>
  </si>
  <si>
    <t>Odstranění vpusti střecha - 10 st.</t>
  </si>
  <si>
    <t>712 31 Povlakové krytiny střech do 10° za studena</t>
  </si>
  <si>
    <t>712 31-1 nátěrem</t>
  </si>
  <si>
    <t>712311101R00</t>
  </si>
  <si>
    <t>800-711</t>
  </si>
  <si>
    <t>Svislá  :  26,082</t>
  </si>
  <si>
    <t>712 34 Povlakové krytiny střech do 10° pásy přitavením</t>
  </si>
  <si>
    <t>712341559RT1</t>
  </si>
  <si>
    <t>712 37 Povlakové krytiny střech do 10° termoplasty</t>
  </si>
  <si>
    <t>712 37-7 Doplňkové konstruce k povlakovým krytinám z fólií</t>
  </si>
  <si>
    <t>712378004R00</t>
  </si>
  <si>
    <t>...závětrná lišta, z pozinkovaného plechu s povrchovou úpravou PVC, RŠ 250 mm</t>
  </si>
  <si>
    <t>712378006R00</t>
  </si>
  <si>
    <t>...rohová lišta vnější, z pozinkovaného plechu s povrchovou úpravou PVC, RŠ 100 mm</t>
  </si>
  <si>
    <t>712378007R00</t>
  </si>
  <si>
    <t>...rohová lišta vnitřní, z pozinkovaného plechu s povrchovou úpravou PVC, RŠ 100 mm</t>
  </si>
  <si>
    <t>712378005R00</t>
  </si>
  <si>
    <t>...stěnová lišta vyhnutá, z pozinkovaného plechu s povrchovou úpravou PVC, RŠ 70 mm</t>
  </si>
  <si>
    <t>712378003</t>
  </si>
  <si>
    <t>Okapnice  RŠ 250 mm</t>
  </si>
  <si>
    <t>712 39 Povlakové krytiny střech do 10° ostatní</t>
  </si>
  <si>
    <t>712 39-1 textilie</t>
  </si>
  <si>
    <t>712391171R00</t>
  </si>
  <si>
    <t>...podkladní, 1 vrstva, bez dodávky textílie</t>
  </si>
  <si>
    <t>6739R</t>
  </si>
  <si>
    <t>712371801RT1</t>
  </si>
  <si>
    <t>...volně položené,  ,  , bez dodávky fólie, bez rozlišení tloušťky fólie</t>
  </si>
  <si>
    <t>;včetně mechanického kotvení střešního pláště 5kotev/m2</t>
  </si>
  <si>
    <t>995682</t>
  </si>
  <si>
    <t>283-22103.</t>
  </si>
  <si>
    <t>246-3351</t>
  </si>
  <si>
    <t>Tmel polyuretanový 310 ml</t>
  </si>
  <si>
    <t>712211111</t>
  </si>
  <si>
    <t>Úprava VZT na střeše</t>
  </si>
  <si>
    <t>713100811</t>
  </si>
  <si>
    <t>Odstranění lepenky A400/H</t>
  </si>
  <si>
    <t>713 10 Odstranění tepelné izolace z desek</t>
  </si>
  <si>
    <t>713100813R00</t>
  </si>
  <si>
    <t>...tloušťka přes 50 mm</t>
  </si>
  <si>
    <t>800-713</t>
  </si>
  <si>
    <t>713131131R00</t>
  </si>
  <si>
    <t>SPCM</t>
  </si>
  <si>
    <t>Izolace tepelná stěn kotvením</t>
  </si>
  <si>
    <t>713 14 Montáž tepelné izolace střech na plný podklad</t>
  </si>
  <si>
    <t>713141151R00</t>
  </si>
  <si>
    <t>28375766.AR</t>
  </si>
  <si>
    <t>deska izolační EPS 100 S; pěnový polystyren; povrch hladký; součinitel tepelné vodivosti 0,037 W/mK; obj. hmotnost 20,00 kg/m3</t>
  </si>
  <si>
    <t>28375971R</t>
  </si>
  <si>
    <t>deska spádová, klín EPS 100S; pěnový polystyren; součinitel tepelné vodivosti 0,038 W/mK</t>
  </si>
  <si>
    <t>283-7548</t>
  </si>
  <si>
    <t>Deska polystyrenová</t>
  </si>
  <si>
    <t>721 17-2 Potrubí z plastových trub odhlučněné</t>
  </si>
  <si>
    <t>včetně tvarovek, objímek a vložek pro tlumení hluku, popř. elektrospojek. Bez zednických výpomocí.</t>
  </si>
  <si>
    <t>721177117R00</t>
  </si>
  <si>
    <t>...vícevrstvé polypropylenové potrubí PP, odpadní (svislé), D 160 mm, s 4,9 mm, DN 150, SN 6,0 kN/m2</t>
  </si>
  <si>
    <t>800-721</t>
  </si>
  <si>
    <t>Střešní vtoky  :  5*4</t>
  </si>
  <si>
    <t>721 23 Střešní vtoky</t>
  </si>
  <si>
    <t>721234114RT2</t>
  </si>
  <si>
    <t>...D 160 mm, z PP, se svislým odtokem s továrně připojeným živičným izolačním pásem, s elektrickým ohřevem (10-30W, 230V), pochůzný 148x148mm/137x137mm</t>
  </si>
  <si>
    <t>762 31-8 Demontáž kotevních želez</t>
  </si>
  <si>
    <t>762311811R00</t>
  </si>
  <si>
    <t>...do 5 kg</t>
  </si>
  <si>
    <t>800-762</t>
  </si>
  <si>
    <t>762 33-8 Demontáž vázaných konstrukcí krovů</t>
  </si>
  <si>
    <t>762331812R00</t>
  </si>
  <si>
    <t>...z hranolů, hranolků, fošen, průřezové plochy přes 120 do 224 cm2</t>
  </si>
  <si>
    <t>762341811R00</t>
  </si>
  <si>
    <t>...bednění střech rovných, obloukových, o sklonu do 60 stupňů včetně všech nadstřešních konstrukcí z prken hrubých</t>
  </si>
  <si>
    <t>7621</t>
  </si>
  <si>
    <t>Bednění hlavy atiky, OSB deska tl. 18 mm včetně kotvení a OSB desky</t>
  </si>
  <si>
    <t>7622</t>
  </si>
  <si>
    <t>Bednění okapu, OSB deska tl. 18+10 mm, včetně kotvení a OSB deskek</t>
  </si>
  <si>
    <t>764 05-15 Žlaby z lakovaného  plechu</t>
  </si>
  <si>
    <t>764 05-151 výroba a montáž žlabů včetně háků, čel, rohů, rovných hrdel a dilatací</t>
  </si>
  <si>
    <t>764252405R00</t>
  </si>
  <si>
    <t>...podokapních půlkulatých, rš 400 mm</t>
  </si>
  <si>
    <t>800-764</t>
  </si>
  <si>
    <t>764 05-15 Žlaby z lakovaného plechu</t>
  </si>
  <si>
    <t>764 05-154 výroba a montáž doplňků žlabů</t>
  </si>
  <si>
    <t>764259411R00</t>
  </si>
  <si>
    <t>...kotlík kónický, pro trouby do průměru 150 mm</t>
  </si>
  <si>
    <t>764 21-11 Demontáž krytiny hladké střešní</t>
  </si>
  <si>
    <t>764311821R00</t>
  </si>
  <si>
    <t xml:space="preserve">...z tabulí 2 x 1 m, plochy do 25 m, sklonu do 30° </t>
  </si>
  <si>
    <t>Lemování zdiva  :  20*0,50</t>
  </si>
  <si>
    <t>764 21-15 Demontáž žlabů</t>
  </si>
  <si>
    <t>764351810R00</t>
  </si>
  <si>
    <t>...podokapních čtyřhranných rovných, rš 250 a 330 mm, sklonu do 30°</t>
  </si>
  <si>
    <t>764 21-25 Demontáž odpadních trub nebo součástí</t>
  </si>
  <si>
    <t>764451804R00</t>
  </si>
  <si>
    <t>...trub čtvercových, o straně od 120 do 150 mm</t>
  </si>
  <si>
    <t>764 05-25 Odpadní trouby z lakovaného plechu</t>
  </si>
  <si>
    <t>764 05-252 výroba a montáž včetně zděří, manžet, odboček, kolen, odskoků, výpustí vody a přechodových kusů</t>
  </si>
  <si>
    <t>764554404R00</t>
  </si>
  <si>
    <t>...kruhových, průměru 150 mm</t>
  </si>
  <si>
    <t>787 30-8 Vysklení střešních konstrukcí a střeš.světlíků</t>
  </si>
  <si>
    <t>787300801R00</t>
  </si>
  <si>
    <t>...tmelených</t>
  </si>
  <si>
    <t>800-787</t>
  </si>
  <si>
    <t>Zastřešení hlavního vstupu  :  7,50*5,70</t>
  </si>
  <si>
    <t>787317</t>
  </si>
  <si>
    <t>210 22 Vedení uzemňovací</t>
  </si>
  <si>
    <t>210800023</t>
  </si>
  <si>
    <t>Vodič (CYKYLS) CYMY 3x1,5 mm2 pod omítkou včetně dodávky vodiče CYMY 3Bx1,50</t>
  </si>
  <si>
    <t>napojení střešní vpusti  :  5*20</t>
  </si>
  <si>
    <t>Celkem za objekt</t>
  </si>
  <si>
    <t>...1 x, penetračním nebo asfaltovým lakem, vč. dodávky materiálu</t>
  </si>
  <si>
    <t>...v celé ploše, 1 vrstva, vč. dodávky pásu SBC tl. 4 mm</t>
  </si>
  <si>
    <t>Stavba VISPO</t>
  </si>
  <si>
    <t>SLEPÝ VV STŘECHA</t>
  </si>
  <si>
    <t>Vodorovná  :  716</t>
  </si>
  <si>
    <t>Atiky  :  180,6</t>
  </si>
  <si>
    <t>Atika  :  160</t>
  </si>
  <si>
    <t>Svislá  :  55,1</t>
  </si>
  <si>
    <t>Okap  :  45,30</t>
  </si>
  <si>
    <t>Textilie separační sklovláknitá vč. nutných přesahů</t>
  </si>
  <si>
    <t>Fólie  tl.1,8 šedá mechanicky kotvená k podkladu vč. nutných přesahů</t>
  </si>
  <si>
    <t>soub</t>
  </si>
  <si>
    <t>713 10-1 polystyrenových a MW</t>
  </si>
  <si>
    <t>...kladená na sucho, třívrstvá</t>
  </si>
  <si>
    <t>Zateplení hlavy XPS tl. 100 mm  :  49</t>
  </si>
  <si>
    <t>Zateplení svislé EPS 100S tl.120 mm  :  73</t>
  </si>
  <si>
    <t>Zateplení okapu  :   XPS tl. 80 mm: 11,325</t>
  </si>
  <si>
    <t>Zateplení svislé  :  73*0,12*1,05</t>
  </si>
  <si>
    <t>Plocha  :  2*716*0,12*1,05</t>
  </si>
  <si>
    <t>Plocha 20-120 mm  :  716*0,075</t>
  </si>
  <si>
    <t>Zateplení hlavy atiky  :  49*0,10*1,05</t>
  </si>
  <si>
    <t>Zateplení okapu  :  11,325*0,08*1,05</t>
  </si>
  <si>
    <t>Střecha  :  716</t>
  </si>
  <si>
    <t>Atika  : 93</t>
  </si>
  <si>
    <t>Kompletní zasklení Makrolonem požárním tl. 10 mm vč. lišt a kotvení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</si>
</sst>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000"/>
    <numFmt numFmtId="166" formatCode="#,##0.00_\_K_č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10"/>
      <color theme="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3" fillId="24" borderId="0" xfId="0" applyFont="1" applyFill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27" fillId="0" borderId="13" xfId="0" applyNumberFormat="1" applyFont="1" applyBorder="1" applyAlignment="1">
      <alignment/>
    </xf>
    <xf numFmtId="49" fontId="28" fillId="0" borderId="14" xfId="0" applyNumberFormat="1" applyFont="1" applyBorder="1" applyAlignment="1">
      <alignment/>
    </xf>
    <xf numFmtId="49" fontId="28" fillId="0" borderId="14" xfId="0" applyNumberFormat="1" applyFont="1" applyBorder="1" applyAlignment="1">
      <alignment horizontal="left"/>
    </xf>
    <xf numFmtId="4" fontId="27" fillId="0" borderId="14" xfId="0" applyNumberFormat="1" applyFont="1" applyBorder="1" applyAlignment="1">
      <alignment/>
    </xf>
    <xf numFmtId="164" fontId="27" fillId="0" borderId="15" xfId="0" applyNumberFormat="1" applyFont="1" applyBorder="1" applyAlignment="1">
      <alignment/>
    </xf>
    <xf numFmtId="4" fontId="27" fillId="0" borderId="16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164" fontId="27" fillId="0" borderId="18" xfId="0" applyNumberFormat="1" applyFont="1" applyBorder="1" applyAlignment="1">
      <alignment/>
    </xf>
    <xf numFmtId="0" fontId="27" fillId="0" borderId="0" xfId="0" applyFont="1" applyAlignment="1">
      <alignment/>
    </xf>
    <xf numFmtId="49" fontId="26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9" xfId="0" applyFont="1" applyBorder="1" applyAlignment="1">
      <alignment vertical="top"/>
    </xf>
    <xf numFmtId="49" fontId="0" fillId="0" borderId="20" xfId="0" applyNumberFormat="1" applyBorder="1" applyAlignment="1">
      <alignment vertical="top"/>
    </xf>
    <xf numFmtId="0" fontId="0" fillId="0" borderId="21" xfId="0" applyFont="1" applyBorder="1" applyAlignment="1">
      <alignment vertical="top"/>
    </xf>
    <xf numFmtId="49" fontId="0" fillId="0" borderId="22" xfId="0" applyNumberFormat="1" applyBorder="1" applyAlignment="1">
      <alignment vertical="top"/>
    </xf>
    <xf numFmtId="0" fontId="0" fillId="0" borderId="23" xfId="0" applyFont="1" applyBorder="1" applyAlignment="1">
      <alignment vertical="top"/>
    </xf>
    <xf numFmtId="49" fontId="0" fillId="0" borderId="2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19" borderId="25" xfId="0" applyFont="1" applyFill="1" applyBorder="1" applyAlignment="1">
      <alignment vertical="top"/>
    </xf>
    <xf numFmtId="0" fontId="0" fillId="19" borderId="26" xfId="0" applyNumberFormat="1" applyFont="1" applyFill="1" applyBorder="1" applyAlignment="1">
      <alignment vertical="top"/>
    </xf>
    <xf numFmtId="0" fontId="0" fillId="19" borderId="27" xfId="0" applyNumberFormat="1" applyFont="1" applyFill="1" applyBorder="1" applyAlignment="1">
      <alignment horizontal="left" vertical="top" wrapText="1"/>
    </xf>
    <xf numFmtId="0" fontId="0" fillId="19" borderId="27" xfId="0" applyFont="1" applyFill="1" applyBorder="1" applyAlignment="1">
      <alignment horizontal="center" vertical="top" shrinkToFit="1"/>
    </xf>
    <xf numFmtId="165" fontId="0" fillId="19" borderId="27" xfId="0" applyNumberFormat="1" applyFont="1" applyFill="1" applyBorder="1" applyAlignment="1">
      <alignment vertical="top"/>
    </xf>
    <xf numFmtId="4" fontId="0" fillId="19" borderId="27" xfId="0" applyNumberFormat="1" applyFont="1" applyFill="1" applyBorder="1" applyAlignment="1">
      <alignment vertical="top"/>
    </xf>
    <xf numFmtId="4" fontId="0" fillId="19" borderId="28" xfId="0" applyNumberFormat="1" applyFont="1" applyFill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NumberFormat="1" applyBorder="1" applyAlignment="1">
      <alignment vertical="top"/>
    </xf>
    <xf numFmtId="0" fontId="0" fillId="0" borderId="30" xfId="0" applyNumberFormat="1" applyBorder="1" applyAlignment="1">
      <alignment horizontal="left" vertical="top" wrapText="1"/>
    </xf>
    <xf numFmtId="0" fontId="0" fillId="0" borderId="31" xfId="0" applyBorder="1" applyAlignment="1">
      <alignment horizontal="center" vertical="top" shrinkToFit="1"/>
    </xf>
    <xf numFmtId="165" fontId="0" fillId="0" borderId="31" xfId="0" applyNumberFormat="1" applyBorder="1" applyAlignment="1">
      <alignment vertical="top"/>
    </xf>
    <xf numFmtId="4" fontId="0" fillId="0" borderId="31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21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19" borderId="23" xfId="0" applyFont="1" applyFill="1" applyBorder="1" applyAlignment="1">
      <alignment/>
    </xf>
    <xf numFmtId="49" fontId="0" fillId="19" borderId="24" xfId="0" applyNumberFormat="1" applyFont="1" applyFill="1" applyBorder="1" applyAlignment="1">
      <alignment/>
    </xf>
    <xf numFmtId="49" fontId="0" fillId="19" borderId="24" xfId="0" applyNumberFormat="1" applyFont="1" applyFill="1" applyBorder="1" applyAlignment="1">
      <alignment wrapText="1"/>
    </xf>
    <xf numFmtId="0" fontId="0" fillId="19" borderId="24" xfId="0" applyFill="1" applyBorder="1" applyAlignment="1">
      <alignment horizontal="center"/>
    </xf>
    <xf numFmtId="0" fontId="0" fillId="19" borderId="24" xfId="0" applyFill="1" applyBorder="1" applyAlignment="1">
      <alignment/>
    </xf>
    <xf numFmtId="0" fontId="0" fillId="19" borderId="35" xfId="0" applyFill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19" borderId="36" xfId="0" applyFont="1" applyFill="1" applyBorder="1" applyAlignment="1">
      <alignment vertical="top"/>
    </xf>
    <xf numFmtId="49" fontId="0" fillId="19" borderId="37" xfId="0" applyNumberFormat="1" applyFont="1" applyFill="1" applyBorder="1" applyAlignment="1">
      <alignment vertical="top"/>
    </xf>
    <xf numFmtId="49" fontId="0" fillId="19" borderId="37" xfId="0" applyNumberFormat="1" applyFont="1" applyFill="1" applyBorder="1" applyAlignment="1">
      <alignment vertical="top" wrapText="1"/>
    </xf>
    <xf numFmtId="0" fontId="0" fillId="19" borderId="37" xfId="0" applyFont="1" applyFill="1" applyBorder="1" applyAlignment="1">
      <alignment horizontal="center" vertical="top"/>
    </xf>
    <xf numFmtId="0" fontId="0" fillId="19" borderId="37" xfId="0" applyFont="1" applyFill="1" applyBorder="1" applyAlignment="1">
      <alignment vertical="top"/>
    </xf>
    <xf numFmtId="0" fontId="0" fillId="19" borderId="38" xfId="0" applyFont="1" applyFill="1" applyBorder="1" applyAlignment="1">
      <alignment vertical="top"/>
    </xf>
    <xf numFmtId="0" fontId="0" fillId="19" borderId="37" xfId="0" applyFont="1" applyFill="1" applyBorder="1" applyAlignment="1">
      <alignment vertical="top" wrapText="1"/>
    </xf>
    <xf numFmtId="0" fontId="0" fillId="19" borderId="37" xfId="0" applyFont="1" applyFill="1" applyBorder="1" applyAlignment="1">
      <alignment wrapText="1"/>
    </xf>
    <xf numFmtId="0" fontId="0" fillId="19" borderId="39" xfId="0" applyFont="1" applyFill="1" applyBorder="1" applyAlignment="1">
      <alignment wrapText="1"/>
    </xf>
    <xf numFmtId="0" fontId="0" fillId="19" borderId="40" xfId="0" applyFont="1" applyFill="1" applyBorder="1" applyAlignment="1">
      <alignment vertical="top"/>
    </xf>
    <xf numFmtId="0" fontId="0" fillId="19" borderId="41" xfId="0" applyNumberFormat="1" applyFont="1" applyFill="1" applyBorder="1" applyAlignment="1">
      <alignment vertical="top"/>
    </xf>
    <xf numFmtId="0" fontId="0" fillId="19" borderId="42" xfId="0" applyNumberFormat="1" applyFont="1" applyFill="1" applyBorder="1" applyAlignment="1">
      <alignment horizontal="left" vertical="top" wrapText="1"/>
    </xf>
    <xf numFmtId="0" fontId="0" fillId="19" borderId="42" xfId="0" applyFill="1" applyBorder="1" applyAlignment="1">
      <alignment horizontal="center" vertical="top" shrinkToFit="1"/>
    </xf>
    <xf numFmtId="165" fontId="0" fillId="19" borderId="42" xfId="0" applyNumberFormat="1" applyFill="1" applyBorder="1" applyAlignment="1">
      <alignment vertical="top" shrinkToFit="1"/>
    </xf>
    <xf numFmtId="4" fontId="0" fillId="19" borderId="42" xfId="0" applyNumberFormat="1" applyFill="1" applyBorder="1" applyAlignment="1">
      <alignment vertical="top" shrinkToFit="1"/>
    </xf>
    <xf numFmtId="4" fontId="0" fillId="19" borderId="41" xfId="0" applyNumberFormat="1" applyFill="1" applyBorder="1" applyAlignment="1">
      <alignment vertical="top" shrinkToFit="1"/>
    </xf>
    <xf numFmtId="4" fontId="0" fillId="19" borderId="43" xfId="0" applyNumberFormat="1" applyFill="1" applyBorder="1" applyAlignment="1">
      <alignment vertical="top" shrinkToFit="1"/>
    </xf>
    <xf numFmtId="0" fontId="27" fillId="0" borderId="44" xfId="0" applyFont="1" applyBorder="1" applyAlignment="1">
      <alignment vertical="top"/>
    </xf>
    <xf numFmtId="0" fontId="27" fillId="0" borderId="45" xfId="0" applyNumberFormat="1" applyFont="1" applyBorder="1" applyAlignment="1">
      <alignment vertical="top"/>
    </xf>
    <xf numFmtId="0" fontId="27" fillId="0" borderId="46" xfId="0" applyNumberFormat="1" applyFont="1" applyBorder="1" applyAlignment="1">
      <alignment horizontal="left" vertical="top" wrapText="1"/>
    </xf>
    <xf numFmtId="0" fontId="27" fillId="0" borderId="46" xfId="0" applyFont="1" applyBorder="1" applyAlignment="1">
      <alignment horizontal="center" vertical="top" shrinkToFit="1"/>
    </xf>
    <xf numFmtId="165" fontId="27" fillId="0" borderId="46" xfId="0" applyNumberFormat="1" applyFont="1" applyBorder="1" applyAlignment="1">
      <alignment vertical="top" shrinkToFit="1"/>
    </xf>
    <xf numFmtId="4" fontId="27" fillId="8" borderId="46" xfId="0" applyNumberFormat="1" applyFont="1" applyFill="1" applyBorder="1" applyAlignment="1" applyProtection="1">
      <alignment vertical="top" shrinkToFit="1"/>
      <protection locked="0"/>
    </xf>
    <xf numFmtId="4" fontId="27" fillId="0" borderId="46" xfId="0" applyNumberFormat="1" applyFont="1" applyBorder="1" applyAlignment="1">
      <alignment vertical="top" shrinkToFit="1"/>
    </xf>
    <xf numFmtId="4" fontId="27" fillId="0" borderId="45" xfId="0" applyNumberFormat="1" applyFont="1" applyBorder="1" applyAlignment="1">
      <alignment vertical="top" shrinkToFit="1"/>
    </xf>
    <xf numFmtId="4" fontId="27" fillId="0" borderId="47" xfId="0" applyNumberFormat="1" applyFont="1" applyBorder="1" applyAlignment="1">
      <alignment vertical="top" shrinkToFit="1"/>
    </xf>
    <xf numFmtId="0" fontId="29" fillId="0" borderId="46" xfId="0" applyNumberFormat="1" applyFont="1" applyBorder="1" applyAlignment="1">
      <alignment horizontal="left" vertical="top" wrapText="1"/>
    </xf>
    <xf numFmtId="0" fontId="29" fillId="0" borderId="46" xfId="0" applyNumberFormat="1" applyFont="1" applyBorder="1" applyAlignment="1">
      <alignment horizontal="center" vertical="top" wrapText="1" shrinkToFit="1"/>
    </xf>
    <xf numFmtId="165" fontId="29" fillId="0" borderId="46" xfId="0" applyNumberFormat="1" applyFont="1" applyBorder="1" applyAlignment="1">
      <alignment vertical="top" wrapText="1" shrinkToFit="1"/>
    </xf>
    <xf numFmtId="49" fontId="0" fillId="0" borderId="0" xfId="0" applyNumberFormat="1" applyAlignment="1">
      <alignment horizontal="left"/>
    </xf>
    <xf numFmtId="0" fontId="23" fillId="19" borderId="48" xfId="0" applyFont="1" applyFill="1" applyBorder="1" applyAlignment="1">
      <alignment/>
    </xf>
    <xf numFmtId="49" fontId="23" fillId="19" borderId="49" xfId="0" applyNumberFormat="1" applyFont="1" applyFill="1" applyBorder="1" applyAlignment="1">
      <alignment/>
    </xf>
    <xf numFmtId="49" fontId="23" fillId="19" borderId="49" xfId="0" applyNumberFormat="1" applyFont="1" applyFill="1" applyBorder="1" applyAlignment="1">
      <alignment horizontal="left"/>
    </xf>
    <xf numFmtId="0" fontId="23" fillId="19" borderId="49" xfId="0" applyFont="1" applyFill="1" applyBorder="1" applyAlignment="1">
      <alignment horizontal="center"/>
    </xf>
    <xf numFmtId="0" fontId="23" fillId="19" borderId="49" xfId="0" applyFont="1" applyFill="1" applyBorder="1" applyAlignment="1">
      <alignment/>
    </xf>
    <xf numFmtId="4" fontId="23" fillId="19" borderId="50" xfId="0" applyNumberFormat="1" applyFont="1" applyFill="1" applyBorder="1" applyAlignment="1">
      <alignment/>
    </xf>
    <xf numFmtId="49" fontId="23" fillId="8" borderId="51" xfId="0" applyNumberFormat="1" applyFont="1" applyFill="1" applyBorder="1" applyAlignment="1" applyProtection="1">
      <alignment horizontal="left"/>
      <protection locked="0"/>
    </xf>
    <xf numFmtId="49" fontId="23" fillId="8" borderId="52" xfId="0" applyNumberFormat="1" applyFont="1" applyFill="1" applyBorder="1" applyAlignment="1" applyProtection="1">
      <alignment horizontal="left"/>
      <protection locked="0"/>
    </xf>
    <xf numFmtId="0" fontId="24" fillId="24" borderId="0" xfId="0" applyFont="1" applyFill="1" applyBorder="1" applyAlignment="1">
      <alignment horizontal="left" wrapText="1"/>
    </xf>
    <xf numFmtId="49" fontId="30" fillId="8" borderId="53" xfId="0" applyNumberFormat="1" applyFont="1" applyFill="1" applyBorder="1" applyAlignment="1" applyProtection="1">
      <alignment horizontal="left"/>
      <protection locked="0"/>
    </xf>
    <xf numFmtId="49" fontId="30" fillId="8" borderId="51" xfId="0" applyNumberFormat="1" applyFont="1" applyFill="1" applyBorder="1" applyAlignment="1" applyProtection="1">
      <alignment horizontal="left"/>
      <protection locked="0"/>
    </xf>
    <xf numFmtId="0" fontId="28" fillId="0" borderId="17" xfId="0" applyNumberFormat="1" applyFont="1" applyBorder="1" applyAlignment="1">
      <alignment/>
    </xf>
    <xf numFmtId="4" fontId="25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top"/>
    </xf>
    <xf numFmtId="49" fontId="0" fillId="0" borderId="33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0" fontId="27" fillId="0" borderId="46" xfId="0" applyNumberFormat="1" applyFont="1" applyBorder="1" applyAlignment="1">
      <alignment vertical="top" wrapText="1"/>
    </xf>
    <xf numFmtId="0" fontId="27" fillId="0" borderId="54" xfId="0" applyNumberFormat="1" applyFont="1" applyBorder="1" applyAlignment="1">
      <alignment vertical="top" wrapText="1"/>
    </xf>
    <xf numFmtId="4" fontId="0" fillId="19" borderId="42" xfId="0" applyNumberFormat="1" applyFill="1" applyBorder="1" applyAlignment="1">
      <alignment vertical="top" shrinkToFit="1"/>
    </xf>
    <xf numFmtId="0" fontId="26" fillId="0" borderId="0" xfId="0" applyFont="1" applyBorder="1" applyAlignment="1">
      <alignment horizontal="center"/>
    </xf>
    <xf numFmtId="0" fontId="27" fillId="0" borderId="55" xfId="0" applyFont="1" applyBorder="1" applyAlignment="1">
      <alignment vertical="top"/>
    </xf>
    <xf numFmtId="0" fontId="27" fillId="0" borderId="56" xfId="0" applyNumberFormat="1" applyFont="1" applyBorder="1" applyAlignment="1">
      <alignment vertical="top"/>
    </xf>
    <xf numFmtId="0" fontId="29" fillId="0" borderId="57" xfId="0" applyNumberFormat="1" applyFont="1" applyBorder="1" applyAlignment="1">
      <alignment horizontal="left" vertical="top" wrapText="1"/>
    </xf>
    <xf numFmtId="0" fontId="29" fillId="0" borderId="57" xfId="0" applyNumberFormat="1" applyFont="1" applyBorder="1" applyAlignment="1">
      <alignment horizontal="center" vertical="top" wrapText="1" shrinkToFit="1"/>
    </xf>
    <xf numFmtId="165" fontId="29" fillId="0" borderId="57" xfId="0" applyNumberFormat="1" applyFont="1" applyBorder="1" applyAlignment="1">
      <alignment vertical="top" wrapText="1" shrinkToFit="1"/>
    </xf>
    <xf numFmtId="4" fontId="27" fillId="0" borderId="57" xfId="0" applyNumberFormat="1" applyFont="1" applyBorder="1" applyAlignment="1">
      <alignment vertical="top" shrinkToFit="1"/>
    </xf>
    <xf numFmtId="4" fontId="27" fillId="0" borderId="56" xfId="0" applyNumberFormat="1" applyFont="1" applyBorder="1" applyAlignment="1">
      <alignment vertical="top" shrinkToFit="1"/>
    </xf>
    <xf numFmtId="4" fontId="27" fillId="0" borderId="58" xfId="0" applyNumberFormat="1" applyFont="1" applyBorder="1" applyAlignment="1">
      <alignment vertical="top" shrinkToFit="1"/>
    </xf>
    <xf numFmtId="4" fontId="0" fillId="25" borderId="0" xfId="0" applyNumberFormat="1" applyFill="1" applyAlignment="1">
      <alignment/>
    </xf>
    <xf numFmtId="49" fontId="0" fillId="0" borderId="20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80" zoomScaleNormal="80" zoomScalePageLayoutView="0" workbookViewId="0" topLeftCell="A1">
      <selection activeCell="G14" sqref="G14"/>
    </sheetView>
  </sheetViews>
  <sheetFormatPr defaultColWidth="9.00390625" defaultRowHeight="12.75"/>
  <cols>
    <col min="1" max="1" width="23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.75">
      <c r="A2" s="2" t="s">
        <v>0</v>
      </c>
      <c r="B2" s="3"/>
      <c r="C2" s="1"/>
      <c r="D2" s="1"/>
      <c r="E2" s="1"/>
      <c r="F2" s="1"/>
      <c r="G2" s="1"/>
      <c r="H2" s="1"/>
    </row>
    <row r="3" spans="1:8" ht="15.75">
      <c r="A3" s="2"/>
      <c r="B3" s="3"/>
      <c r="C3" s="1"/>
      <c r="D3" s="1"/>
      <c r="E3" s="1"/>
      <c r="F3" s="1"/>
      <c r="G3" s="1"/>
      <c r="H3" s="1"/>
    </row>
    <row r="4" spans="1:8" ht="12.75">
      <c r="A4" s="4"/>
      <c r="B4" s="3"/>
      <c r="C4" s="1"/>
      <c r="D4" s="1"/>
      <c r="E4" s="1"/>
      <c r="F4" s="1"/>
      <c r="G4" s="1"/>
      <c r="H4" s="1"/>
    </row>
    <row r="5" spans="1:8" ht="12.75">
      <c r="A5" s="5" t="s">
        <v>1</v>
      </c>
      <c r="B5" s="105"/>
      <c r="C5" s="105"/>
      <c r="D5" s="105"/>
      <c r="E5" s="105"/>
      <c r="F5" s="105"/>
      <c r="G5" s="105"/>
      <c r="H5" s="1"/>
    </row>
    <row r="6" spans="1:8" ht="12.75">
      <c r="A6" s="6" t="s">
        <v>2</v>
      </c>
      <c r="B6" s="106"/>
      <c r="C6" s="106"/>
      <c r="D6" s="106"/>
      <c r="E6" s="106"/>
      <c r="F6" s="106"/>
      <c r="G6" s="106"/>
      <c r="H6" s="1"/>
    </row>
    <row r="7" spans="1:8" ht="12.75">
      <c r="A7" s="6" t="s">
        <v>3</v>
      </c>
      <c r="B7" s="106"/>
      <c r="C7" s="106"/>
      <c r="D7" s="106"/>
      <c r="E7" s="106"/>
      <c r="F7" s="106"/>
      <c r="G7" s="106"/>
      <c r="H7" s="1"/>
    </row>
    <row r="8" spans="1:8" ht="12.75">
      <c r="A8" s="6" t="s">
        <v>4</v>
      </c>
      <c r="B8" s="106"/>
      <c r="C8" s="106"/>
      <c r="D8" s="106"/>
      <c r="E8" s="106"/>
      <c r="F8" s="106"/>
      <c r="G8" s="106"/>
      <c r="H8" s="1"/>
    </row>
    <row r="9" spans="1:8" ht="12.75">
      <c r="A9" s="6" t="s">
        <v>5</v>
      </c>
      <c r="B9" s="106"/>
      <c r="C9" s="106"/>
      <c r="D9" s="106"/>
      <c r="E9" s="106"/>
      <c r="F9" s="106"/>
      <c r="G9" s="106"/>
      <c r="H9" s="1"/>
    </row>
    <row r="10" spans="1:8" ht="12.75">
      <c r="A10" s="6" t="s">
        <v>6</v>
      </c>
      <c r="B10" s="106"/>
      <c r="C10" s="106"/>
      <c r="D10" s="106"/>
      <c r="E10" s="106"/>
      <c r="F10" s="106"/>
      <c r="G10" s="106"/>
      <c r="H10" s="1"/>
    </row>
    <row r="11" spans="1:8" ht="12.75">
      <c r="A11" s="6" t="s">
        <v>7</v>
      </c>
      <c r="B11" s="102"/>
      <c r="C11" s="102"/>
      <c r="D11" s="102"/>
      <c r="E11" s="102"/>
      <c r="F11" s="102"/>
      <c r="G11" s="102"/>
      <c r="H11" s="1"/>
    </row>
    <row r="12" spans="1:8" ht="12.75">
      <c r="A12" s="6" t="s">
        <v>8</v>
      </c>
      <c r="B12" s="102"/>
      <c r="C12" s="102"/>
      <c r="D12" s="102"/>
      <c r="E12" s="102"/>
      <c r="F12" s="102"/>
      <c r="G12" s="102"/>
      <c r="H12" s="1"/>
    </row>
    <row r="13" spans="1:8" ht="12.75">
      <c r="A13" s="7" t="s">
        <v>9</v>
      </c>
      <c r="B13" s="103"/>
      <c r="C13" s="103"/>
      <c r="D13" s="103"/>
      <c r="E13" s="103"/>
      <c r="F13" s="103"/>
      <c r="G13" s="103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8" t="s">
        <v>10</v>
      </c>
      <c r="B16" s="1"/>
      <c r="C16" s="1"/>
      <c r="D16" s="1"/>
      <c r="E16" s="1"/>
      <c r="F16" s="1"/>
      <c r="G16" s="1"/>
      <c r="H16" s="1"/>
    </row>
    <row r="17" spans="1:8" ht="52.5" customHeight="1">
      <c r="A17" s="104" t="s">
        <v>11</v>
      </c>
      <c r="B17" s="104"/>
      <c r="C17" s="104"/>
      <c r="D17" s="104"/>
      <c r="E17" s="104"/>
      <c r="F17" s="104"/>
      <c r="G17" s="104"/>
      <c r="H17" s="1"/>
    </row>
  </sheetData>
  <sheetProtection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8.75390625" style="10" customWidth="1"/>
  </cols>
  <sheetData>
    <row r="1" spans="1:8" ht="12.75">
      <c r="A1" s="11" t="s">
        <v>12</v>
      </c>
      <c r="B1" s="12" t="e">
        <f>CisloStavby</f>
        <v>#REF!</v>
      </c>
      <c r="C1" s="13" t="e">
        <f>NazevStavby</f>
        <v>#REF!</v>
      </c>
      <c r="D1" s="13"/>
      <c r="E1" s="13"/>
      <c r="F1" s="13"/>
      <c r="G1" s="14"/>
      <c r="H1" s="15"/>
    </row>
    <row r="2" spans="1:8" ht="12.75">
      <c r="A2" s="16" t="s">
        <v>32</v>
      </c>
      <c r="B2" s="17"/>
      <c r="C2" s="107"/>
      <c r="D2" s="107"/>
      <c r="E2" s="107"/>
      <c r="F2" s="107"/>
      <c r="G2" s="18" t="s">
        <v>33</v>
      </c>
      <c r="H2" s="19" t="s">
        <v>34</v>
      </c>
    </row>
    <row r="4" spans="1:8" ht="18">
      <c r="A4" s="108" t="s">
        <v>35</v>
      </c>
      <c r="B4" s="108"/>
      <c r="C4" s="108"/>
      <c r="D4" s="108"/>
      <c r="E4" s="108"/>
      <c r="F4" s="108"/>
      <c r="G4" s="108"/>
      <c r="H4" s="108"/>
    </row>
    <row r="6" spans="1:2" ht="15.75">
      <c r="A6" s="20" t="s">
        <v>36</v>
      </c>
      <c r="B6" s="21">
        <f>B2</f>
        <v>0</v>
      </c>
    </row>
    <row r="7" spans="2:7" ht="15.75">
      <c r="B7" s="109">
        <f>C2</f>
        <v>0</v>
      </c>
      <c r="C7" s="109"/>
      <c r="D7" s="109"/>
      <c r="E7" s="109"/>
      <c r="F7" s="109"/>
      <c r="G7" s="109"/>
    </row>
    <row r="9" spans="1:8" s="20" customFormat="1" ht="12.75" customHeight="1">
      <c r="A9" s="20" t="s">
        <v>37</v>
      </c>
      <c r="H9" s="22"/>
    </row>
    <row r="10" s="20" customFormat="1" ht="12.75" customHeight="1">
      <c r="H10" s="22"/>
    </row>
    <row r="11" s="20" customFormat="1" ht="12.75" customHeight="1">
      <c r="H11" s="22"/>
    </row>
    <row r="12" s="20" customFormat="1" ht="12.75" customHeight="1">
      <c r="H12" s="22"/>
    </row>
    <row r="13" s="20" customFormat="1" ht="12.75" customHeight="1">
      <c r="H13" s="22"/>
    </row>
    <row r="14" s="20" customFormat="1" ht="12.75" customHeight="1">
      <c r="H14" s="22"/>
    </row>
    <row r="15" s="20" customFormat="1" ht="12.75" customHeight="1">
      <c r="H15" s="22"/>
    </row>
    <row r="16" s="20" customFormat="1" ht="12.75" customHeight="1">
      <c r="H16" s="22"/>
    </row>
    <row r="17" s="20" customFormat="1" ht="12.75" customHeight="1">
      <c r="H17" s="22"/>
    </row>
    <row r="18" s="20" customFormat="1" ht="12.75" customHeight="1">
      <c r="H18" s="22"/>
    </row>
    <row r="19" s="20" customFormat="1" ht="12.75" customHeight="1">
      <c r="H19" s="22"/>
    </row>
    <row r="20" s="20" customFormat="1" ht="12.75" customHeight="1">
      <c r="H20" s="22"/>
    </row>
    <row r="21" s="20" customFormat="1" ht="12.75" customHeight="1">
      <c r="H21" s="22"/>
    </row>
    <row r="22" s="20" customFormat="1" ht="12.75" customHeight="1">
      <c r="H22" s="22"/>
    </row>
    <row r="23" s="20" customFormat="1" ht="12.75" customHeight="1">
      <c r="H23" s="22"/>
    </row>
    <row r="24" s="20" customFormat="1" ht="12.75" customHeight="1">
      <c r="H24" s="22"/>
    </row>
    <row r="25" s="20" customFormat="1" ht="12.75" customHeight="1">
      <c r="H25" s="22"/>
    </row>
    <row r="26" s="20" customFormat="1" ht="12.75" customHeight="1">
      <c r="H26" s="22"/>
    </row>
    <row r="27" s="20" customFormat="1" ht="12.75" customHeight="1">
      <c r="H27" s="22"/>
    </row>
    <row r="28" s="20" customFormat="1" ht="12.75" customHeight="1">
      <c r="H28" s="22"/>
    </row>
    <row r="29" s="20" customFormat="1" ht="12.75" customHeight="1">
      <c r="H29" s="22"/>
    </row>
    <row r="30" s="20" customFormat="1" ht="12.75" customHeight="1">
      <c r="H30" s="22"/>
    </row>
    <row r="31" s="20" customFormat="1" ht="12.75" customHeight="1">
      <c r="H31" s="22"/>
    </row>
    <row r="32" s="20" customFormat="1" ht="12.75" customHeight="1">
      <c r="H32" s="22"/>
    </row>
    <row r="33" s="20" customFormat="1" ht="12.75" customHeight="1">
      <c r="H33" s="22"/>
    </row>
    <row r="34" s="20" customFormat="1" ht="12.75" customHeight="1">
      <c r="H34" s="22"/>
    </row>
    <row r="35" s="20" customFormat="1" ht="12.75" customHeight="1">
      <c r="H35" s="22"/>
    </row>
    <row r="36" s="20" customFormat="1" ht="12.75" customHeight="1">
      <c r="H36" s="22"/>
    </row>
    <row r="37" s="20" customFormat="1" ht="12.75" customHeight="1">
      <c r="H37" s="22"/>
    </row>
    <row r="38" s="20" customFormat="1" ht="12.75" customHeight="1">
      <c r="H38" s="22"/>
    </row>
    <row r="39" s="20" customFormat="1" ht="12.75" customHeight="1">
      <c r="H39" s="22"/>
    </row>
    <row r="40" s="20" customFormat="1" ht="12.75" customHeight="1">
      <c r="H40" s="22"/>
    </row>
    <row r="41" s="20" customFormat="1" ht="12.75" customHeight="1">
      <c r="H41" s="22"/>
    </row>
    <row r="42" s="20" customFormat="1" ht="12.75" customHeight="1">
      <c r="H42" s="22"/>
    </row>
    <row r="43" s="20" customFormat="1" ht="12.75" customHeight="1">
      <c r="H43" s="22"/>
    </row>
    <row r="44" s="20" customFormat="1" ht="12.75" customHeight="1">
      <c r="H44" s="22"/>
    </row>
    <row r="45" s="20" customFormat="1" ht="12.75" customHeight="1">
      <c r="H45" s="22"/>
    </row>
    <row r="46" s="20" customFormat="1" ht="12.75" customHeight="1">
      <c r="H46" s="22"/>
    </row>
    <row r="47" s="20" customFormat="1" ht="12.75" customHeight="1">
      <c r="H47" s="22"/>
    </row>
    <row r="48" s="20" customFormat="1" ht="12.75" customHeight="1">
      <c r="H48" s="22"/>
    </row>
    <row r="49" s="20" customFormat="1" ht="12.75" customHeight="1">
      <c r="H49" s="22"/>
    </row>
    <row r="50" s="20" customFormat="1" ht="12.75" customHeight="1">
      <c r="H50" s="22"/>
    </row>
    <row r="51" s="20" customFormat="1" ht="12.75" customHeight="1">
      <c r="H51" s="22"/>
    </row>
    <row r="52" s="20" customFormat="1" ht="12.75" customHeight="1">
      <c r="H52" s="22"/>
    </row>
    <row r="53" s="20" customFormat="1" ht="12.75" customHeight="1">
      <c r="H53" s="22"/>
    </row>
    <row r="54" s="20" customFormat="1" ht="12.75" customHeight="1">
      <c r="H54" s="22"/>
    </row>
    <row r="55" s="20" customFormat="1" ht="12.75" customHeight="1">
      <c r="H55" s="22"/>
    </row>
    <row r="56" s="20" customFormat="1" ht="12.75" customHeight="1">
      <c r="H56" s="22"/>
    </row>
    <row r="57" s="20" customFormat="1" ht="12.75" customHeight="1">
      <c r="H57" s="22"/>
    </row>
    <row r="58" s="20" customFormat="1" ht="12.75" customHeight="1">
      <c r="H58" s="22"/>
    </row>
    <row r="59" s="20" customFormat="1" ht="12.75" customHeight="1">
      <c r="H59" s="22"/>
    </row>
    <row r="60" s="20" customFormat="1" ht="12.75" customHeight="1">
      <c r="H60" s="22"/>
    </row>
    <row r="61" s="20" customFormat="1" ht="12.75" customHeight="1">
      <c r="H61" s="22"/>
    </row>
    <row r="62" s="20" customFormat="1" ht="12.75" customHeight="1">
      <c r="H62" s="22"/>
    </row>
    <row r="63" s="20" customFormat="1" ht="12.75" customHeight="1">
      <c r="H63" s="22"/>
    </row>
    <row r="64" s="20" customFormat="1" ht="12.75" customHeight="1">
      <c r="H64" s="22"/>
    </row>
    <row r="65" s="20" customFormat="1" ht="12.75" customHeight="1">
      <c r="H65" s="22"/>
    </row>
    <row r="66" s="20" customFormat="1" ht="12.75" customHeight="1">
      <c r="H66" s="22"/>
    </row>
    <row r="67" s="20" customFormat="1" ht="12.75" customHeight="1">
      <c r="H67" s="22"/>
    </row>
    <row r="68" s="20" customFormat="1" ht="12.75" customHeight="1">
      <c r="H68" s="22"/>
    </row>
    <row r="69" s="20" customFormat="1" ht="12.75" customHeight="1">
      <c r="H69" s="22"/>
    </row>
    <row r="70" s="20" customFormat="1" ht="12.75" customHeight="1">
      <c r="H70" s="22"/>
    </row>
    <row r="71" s="20" customFormat="1" ht="12.75" customHeight="1">
      <c r="H71" s="22"/>
    </row>
    <row r="72" s="20" customFormat="1" ht="12.75" customHeight="1">
      <c r="H72" s="22"/>
    </row>
    <row r="73" s="20" customFormat="1" ht="12.75" customHeight="1">
      <c r="H73" s="22"/>
    </row>
    <row r="74" s="20" customFormat="1" ht="12.75" customHeight="1">
      <c r="H74" s="22"/>
    </row>
    <row r="75" s="20" customFormat="1" ht="12.75" customHeight="1">
      <c r="H75" s="22"/>
    </row>
    <row r="76" s="20" customFormat="1" ht="12.75" customHeight="1">
      <c r="H76" s="22"/>
    </row>
    <row r="77" s="20" customFormat="1" ht="12.75" customHeight="1">
      <c r="H77" s="22"/>
    </row>
    <row r="78" s="20" customFormat="1" ht="12.75" customHeight="1">
      <c r="H78" s="22"/>
    </row>
    <row r="79" s="20" customFormat="1" ht="12.75" customHeight="1">
      <c r="H79" s="22"/>
    </row>
    <row r="80" s="20" customFormat="1" ht="12.75" customHeight="1">
      <c r="H80" s="22"/>
    </row>
    <row r="81" s="20" customFormat="1" ht="12.75" customHeight="1">
      <c r="H81" s="22"/>
    </row>
    <row r="82" s="20" customFormat="1" ht="12.75" customHeight="1">
      <c r="H82" s="22"/>
    </row>
    <row r="83" s="20" customFormat="1" ht="12.75" customHeight="1">
      <c r="H83" s="22"/>
    </row>
    <row r="84" s="20" customFormat="1" ht="12.75" customHeight="1">
      <c r="H84" s="22"/>
    </row>
    <row r="85" s="20" customFormat="1" ht="12.75" customHeight="1">
      <c r="H85" s="22"/>
    </row>
    <row r="86" s="20" customFormat="1" ht="12.75" customHeight="1">
      <c r="H86" s="22"/>
    </row>
    <row r="87" s="20" customFormat="1" ht="12.75" customHeight="1">
      <c r="H87" s="22"/>
    </row>
    <row r="88" s="20" customFormat="1" ht="12.75" customHeight="1">
      <c r="H88" s="22"/>
    </row>
    <row r="89" s="20" customFormat="1" ht="12.75" customHeight="1">
      <c r="H89" s="22"/>
    </row>
    <row r="90" s="20" customFormat="1" ht="12.75" customHeight="1">
      <c r="H90" s="22"/>
    </row>
    <row r="91" s="20" customFormat="1" ht="12.75" customHeight="1">
      <c r="H91" s="22"/>
    </row>
    <row r="92" s="20" customFormat="1" ht="12.75" customHeight="1">
      <c r="H92" s="22"/>
    </row>
    <row r="93" s="20" customFormat="1" ht="12.75" customHeight="1">
      <c r="H93" s="22"/>
    </row>
    <row r="94" s="20" customFormat="1" ht="12.75" customHeight="1">
      <c r="H94" s="22"/>
    </row>
    <row r="95" s="20" customFormat="1" ht="12.75" customHeight="1">
      <c r="H95" s="22"/>
    </row>
    <row r="96" s="20" customFormat="1" ht="12.75" customHeight="1">
      <c r="H96" s="22"/>
    </row>
    <row r="97" s="20" customFormat="1" ht="12.75" customHeight="1">
      <c r="H97" s="22"/>
    </row>
    <row r="98" s="20" customFormat="1" ht="12.75" customHeight="1">
      <c r="H98" s="22"/>
    </row>
    <row r="99" s="20" customFormat="1" ht="12.75" customHeight="1">
      <c r="H99" s="22"/>
    </row>
    <row r="100" s="20" customFormat="1" ht="12.75" customHeight="1">
      <c r="H100" s="22"/>
    </row>
    <row r="101" s="20" customFormat="1" ht="12.75" customHeight="1">
      <c r="H101" s="22"/>
    </row>
    <row r="102" s="20" customFormat="1" ht="12.75" customHeight="1">
      <c r="H102" s="22"/>
    </row>
    <row r="103" s="20" customFormat="1" ht="12.75" customHeight="1">
      <c r="H103" s="22"/>
    </row>
    <row r="104" s="20" customFormat="1" ht="12.75" customHeight="1">
      <c r="H104" s="22"/>
    </row>
    <row r="105" s="20" customFormat="1" ht="12.75" customHeight="1">
      <c r="H105" s="22"/>
    </row>
    <row r="106" s="20" customFormat="1" ht="12.75" customHeight="1">
      <c r="H106" s="22"/>
    </row>
    <row r="107" s="20" customFormat="1" ht="12.75" customHeight="1">
      <c r="H107" s="22"/>
    </row>
    <row r="108" s="20" customFormat="1" ht="12.75" customHeight="1">
      <c r="H108" s="22"/>
    </row>
    <row r="109" s="20" customFormat="1" ht="12.75" customHeight="1">
      <c r="H109" s="22"/>
    </row>
    <row r="110" s="20" customFormat="1" ht="12.75" customHeight="1">
      <c r="H110" s="22"/>
    </row>
    <row r="111" s="20" customFormat="1" ht="12.75" customHeight="1">
      <c r="H111" s="22"/>
    </row>
    <row r="112" s="20" customFormat="1" ht="12.75" customHeight="1">
      <c r="H112" s="22"/>
    </row>
    <row r="113" s="20" customFormat="1" ht="12.75" customHeight="1">
      <c r="H113" s="22"/>
    </row>
    <row r="114" s="20" customFormat="1" ht="12.75" customHeight="1">
      <c r="H114" s="22"/>
    </row>
    <row r="115" s="20" customFormat="1" ht="12.75" customHeight="1">
      <c r="H115" s="22"/>
    </row>
    <row r="116" s="20" customFormat="1" ht="12.75" customHeight="1">
      <c r="H116" s="22"/>
    </row>
    <row r="117" s="20" customFormat="1" ht="12.75" customHeight="1">
      <c r="H117" s="22"/>
    </row>
    <row r="118" s="20" customFormat="1" ht="12.75" customHeight="1">
      <c r="H118" s="22"/>
    </row>
    <row r="119" s="20" customFormat="1" ht="12.75" customHeight="1">
      <c r="H119" s="22"/>
    </row>
    <row r="120" s="20" customFormat="1" ht="12.75" customHeight="1">
      <c r="H120" s="22"/>
    </row>
    <row r="121" s="20" customFormat="1" ht="12.75" customHeight="1">
      <c r="H121" s="22"/>
    </row>
    <row r="122" s="20" customFormat="1" ht="12.75" customHeight="1">
      <c r="H122" s="22"/>
    </row>
    <row r="123" s="20" customFormat="1" ht="12.75" customHeight="1">
      <c r="H123" s="22"/>
    </row>
    <row r="124" s="20" customFormat="1" ht="12.75" customHeight="1">
      <c r="H124" s="22"/>
    </row>
    <row r="125" s="20" customFormat="1" ht="12.75" customHeight="1">
      <c r="H125" s="22"/>
    </row>
    <row r="126" s="20" customFormat="1" ht="12.75" customHeight="1">
      <c r="H126" s="22"/>
    </row>
    <row r="127" s="20" customFormat="1" ht="12.75" customHeight="1">
      <c r="H127" s="22"/>
    </row>
    <row r="128" s="20" customFormat="1" ht="12.75" customHeight="1">
      <c r="H128" s="22"/>
    </row>
    <row r="129" s="20" customFormat="1" ht="12.75" customHeight="1">
      <c r="H129" s="22"/>
    </row>
    <row r="130" s="20" customFormat="1" ht="12.75" customHeight="1">
      <c r="H130" s="22"/>
    </row>
    <row r="131" s="20" customFormat="1" ht="12.75" customHeight="1">
      <c r="H131" s="22"/>
    </row>
    <row r="132" s="20" customFormat="1" ht="12.75" customHeight="1">
      <c r="H132" s="22"/>
    </row>
    <row r="133" s="20" customFormat="1" ht="12.75" customHeight="1">
      <c r="H133" s="22"/>
    </row>
    <row r="134" s="20" customFormat="1" ht="12.75" customHeight="1">
      <c r="H134" s="22"/>
    </row>
    <row r="135" s="20" customFormat="1" ht="12.75" customHeight="1">
      <c r="H135" s="22"/>
    </row>
    <row r="136" s="20" customFormat="1" ht="12.75" customHeight="1">
      <c r="H136" s="22"/>
    </row>
    <row r="137" s="20" customFormat="1" ht="12.75" customHeight="1">
      <c r="H137" s="22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</sheetData>
  <sheetProtection sheet="1" objects="1" scenarios="1"/>
  <mergeCells count="3">
    <mergeCell ref="C2:F2"/>
    <mergeCell ref="A4:H4"/>
    <mergeCell ref="B7:G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3" customWidth="1"/>
    <col min="2" max="2" width="14.375" style="23" customWidth="1"/>
    <col min="3" max="3" width="38.25390625" style="24" customWidth="1"/>
    <col min="4" max="4" width="4.625" style="23" customWidth="1"/>
    <col min="5" max="5" width="10.625" style="23" customWidth="1"/>
    <col min="6" max="6" width="9.875" style="23" customWidth="1"/>
    <col min="7" max="7" width="12.75390625" style="23" customWidth="1"/>
    <col min="8" max="16384" width="9.125" style="23" customWidth="1"/>
  </cols>
  <sheetData>
    <row r="1" spans="1:7" ht="15.75">
      <c r="A1" s="110" t="s">
        <v>38</v>
      </c>
      <c r="B1" s="110"/>
      <c r="C1" s="110"/>
      <c r="D1" s="110"/>
      <c r="E1" s="110"/>
      <c r="F1" s="110"/>
      <c r="G1" s="110"/>
    </row>
    <row r="2" spans="1:7" ht="12.75">
      <c r="A2" s="25" t="s">
        <v>39</v>
      </c>
      <c r="B2" s="26"/>
      <c r="C2" s="111"/>
      <c r="D2" s="111"/>
      <c r="E2" s="111"/>
      <c r="F2" s="111"/>
      <c r="G2" s="111"/>
    </row>
    <row r="3" spans="1:7" ht="12.75">
      <c r="A3" s="27" t="s">
        <v>40</v>
      </c>
      <c r="B3" s="28"/>
      <c r="C3" s="112"/>
      <c r="D3" s="112"/>
      <c r="E3" s="112"/>
      <c r="F3" s="112"/>
      <c r="G3" s="112"/>
    </row>
    <row r="4" spans="1:7" ht="12.75">
      <c r="A4" s="29" t="s">
        <v>41</v>
      </c>
      <c r="B4" s="30"/>
      <c r="C4" s="113"/>
      <c r="D4" s="113"/>
      <c r="E4" s="113"/>
      <c r="F4" s="113"/>
      <c r="G4" s="113"/>
    </row>
    <row r="5" spans="2:4" ht="12.75">
      <c r="B5" s="31"/>
      <c r="C5" s="32"/>
      <c r="D5" s="33"/>
    </row>
    <row r="6" spans="1:7" ht="12.75">
      <c r="A6" s="34" t="s">
        <v>42</v>
      </c>
      <c r="B6" s="35" t="s">
        <v>43</v>
      </c>
      <c r="C6" s="36" t="s">
        <v>44</v>
      </c>
      <c r="D6" s="37" t="s">
        <v>45</v>
      </c>
      <c r="E6" s="38" t="s">
        <v>46</v>
      </c>
      <c r="F6" s="39" t="s">
        <v>47</v>
      </c>
      <c r="G6" s="40" t="s">
        <v>48</v>
      </c>
    </row>
    <row r="7" spans="1:7" ht="12.75">
      <c r="A7" s="41"/>
      <c r="B7" s="42"/>
      <c r="C7" s="43"/>
      <c r="D7" s="44"/>
      <c r="E7" s="45"/>
      <c r="F7" s="46"/>
      <c r="G7" s="47"/>
    </row>
  </sheetData>
  <sheetProtection sheet="1" objects="1" scenario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47"/>
  <sheetViews>
    <sheetView tabSelected="1" zoomScale="80" zoomScaleNormal="80" zoomScalePageLayoutView="0" workbookViewId="0" topLeftCell="A1">
      <selection activeCell="C117" sqref="C117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63.7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4" max="26" width="0" style="0" hidden="1" customWidth="1"/>
    <col min="29" max="41" width="0" style="0" hidden="1" customWidth="1"/>
    <col min="52" max="52" width="112.625" style="0" customWidth="1"/>
  </cols>
  <sheetData>
    <row r="1" spans="1:29" ht="15.75">
      <c r="A1" s="117" t="s">
        <v>50</v>
      </c>
      <c r="B1" s="117"/>
      <c r="C1" s="117"/>
      <c r="D1" s="117"/>
      <c r="E1" s="117"/>
      <c r="F1" s="117"/>
      <c r="G1" s="117"/>
      <c r="AC1" t="s">
        <v>51</v>
      </c>
    </row>
    <row r="2" spans="1:7" ht="12.75">
      <c r="A2" s="48" t="s">
        <v>39</v>
      </c>
      <c r="B2" s="49" t="s">
        <v>13</v>
      </c>
      <c r="C2" s="127" t="s">
        <v>181</v>
      </c>
      <c r="D2" s="50"/>
      <c r="E2" s="51"/>
      <c r="F2" s="51"/>
      <c r="G2" s="52"/>
    </row>
    <row r="3" spans="1:7" ht="12.75">
      <c r="A3" s="53" t="s">
        <v>40</v>
      </c>
      <c r="B3" s="54" t="s">
        <v>14</v>
      </c>
      <c r="C3" s="128" t="s">
        <v>182</v>
      </c>
      <c r="D3" s="55"/>
      <c r="E3" s="56"/>
      <c r="F3" s="56"/>
      <c r="G3" s="57"/>
    </row>
    <row r="4" spans="1:7" ht="12.75">
      <c r="A4" s="58" t="s">
        <v>41</v>
      </c>
      <c r="B4" s="59" t="s">
        <v>49</v>
      </c>
      <c r="C4" s="60"/>
      <c r="D4" s="61"/>
      <c r="E4" s="62"/>
      <c r="F4" s="62"/>
      <c r="G4" s="63"/>
    </row>
    <row r="5" spans="3:4" ht="12.75">
      <c r="C5" s="64"/>
      <c r="D5" s="65"/>
    </row>
    <row r="6" spans="1:13" ht="38.25">
      <c r="A6" s="66" t="s">
        <v>42</v>
      </c>
      <c r="B6" s="67" t="s">
        <v>43</v>
      </c>
      <c r="C6" s="68" t="s">
        <v>44</v>
      </c>
      <c r="D6" s="69" t="s">
        <v>45</v>
      </c>
      <c r="E6" s="70" t="s">
        <v>46</v>
      </c>
      <c r="F6" s="71" t="s">
        <v>47</v>
      </c>
      <c r="G6" s="66" t="s">
        <v>48</v>
      </c>
      <c r="H6" s="72" t="s">
        <v>52</v>
      </c>
      <c r="I6" s="72" t="s">
        <v>53</v>
      </c>
      <c r="J6" s="72" t="s">
        <v>54</v>
      </c>
      <c r="K6" s="73" t="s">
        <v>55</v>
      </c>
      <c r="L6" s="73" t="s">
        <v>56</v>
      </c>
      <c r="M6" s="74" t="s">
        <v>57</v>
      </c>
    </row>
    <row r="7" spans="1:27" ht="12.75">
      <c r="A7" s="75" t="s">
        <v>58</v>
      </c>
      <c r="B7" s="76" t="s">
        <v>16</v>
      </c>
      <c r="C7" s="77" t="s">
        <v>17</v>
      </c>
      <c r="D7" s="78"/>
      <c r="E7" s="79"/>
      <c r="F7" s="116">
        <f>SUM(G8:G11)</f>
        <v>0</v>
      </c>
      <c r="G7" s="116"/>
      <c r="H7" s="80"/>
      <c r="I7" s="80">
        <f>SUM(I8:I11)</f>
        <v>71.42</v>
      </c>
      <c r="J7" s="80"/>
      <c r="K7" s="80">
        <f>SUM(K8:K11)</f>
        <v>0</v>
      </c>
      <c r="L7" s="81"/>
      <c r="M7" s="82"/>
      <c r="AA7" s="20"/>
    </row>
    <row r="8" spans="1:60" ht="12.75" customHeight="1" outlineLevel="1">
      <c r="A8" s="83"/>
      <c r="B8" s="114" t="s">
        <v>65</v>
      </c>
      <c r="C8" s="114"/>
      <c r="D8" s="114"/>
      <c r="E8" s="114"/>
      <c r="F8" s="114"/>
      <c r="G8" s="114"/>
      <c r="H8" s="89"/>
      <c r="I8" s="89"/>
      <c r="J8" s="89"/>
      <c r="K8" s="89"/>
      <c r="L8" s="90"/>
      <c r="M8" s="9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ht="12.75" customHeight="1" outlineLevel="1">
      <c r="A9" s="83"/>
      <c r="B9" s="114" t="s">
        <v>66</v>
      </c>
      <c r="C9" s="114"/>
      <c r="D9" s="114"/>
      <c r="E9" s="114"/>
      <c r="F9" s="114"/>
      <c r="G9" s="114"/>
      <c r="H9" s="89"/>
      <c r="I9" s="89"/>
      <c r="J9" s="89"/>
      <c r="K9" s="89"/>
      <c r="L9" s="90"/>
      <c r="M9" s="9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ht="12.75" customHeight="1" outlineLevel="1">
      <c r="A10" s="83"/>
      <c r="B10" s="114" t="s">
        <v>67</v>
      </c>
      <c r="C10" s="114"/>
      <c r="D10" s="114"/>
      <c r="E10" s="114"/>
      <c r="F10" s="114"/>
      <c r="G10" s="114"/>
      <c r="H10" s="89"/>
      <c r="I10" s="89"/>
      <c r="J10" s="89"/>
      <c r="K10" s="89"/>
      <c r="L10" s="90"/>
      <c r="M10" s="9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>
        <v>1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ht="12.75" outlineLevel="1">
      <c r="A11" s="83">
        <v>1</v>
      </c>
      <c r="B11" s="84" t="s">
        <v>68</v>
      </c>
      <c r="C11" s="85" t="s">
        <v>69</v>
      </c>
      <c r="D11" s="86" t="s">
        <v>60</v>
      </c>
      <c r="E11" s="87">
        <v>716</v>
      </c>
      <c r="F11" s="88"/>
      <c r="G11" s="89">
        <f>ROUND(E11*F11,2)</f>
        <v>0</v>
      </c>
      <c r="H11" s="89">
        <v>0.09975</v>
      </c>
      <c r="I11" s="89">
        <f>ROUND(E11*H11,2)</f>
        <v>71.42</v>
      </c>
      <c r="J11" s="89">
        <v>0</v>
      </c>
      <c r="K11" s="89">
        <f>ROUND(E11*J11,2)</f>
        <v>0</v>
      </c>
      <c r="L11" s="90" t="s">
        <v>64</v>
      </c>
      <c r="M11" s="91" t="s">
        <v>61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>
        <v>21</v>
      </c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27" ht="12.75">
      <c r="A12" s="75" t="s">
        <v>58</v>
      </c>
      <c r="B12" s="76" t="s">
        <v>18</v>
      </c>
      <c r="C12" s="77" t="s">
        <v>19</v>
      </c>
      <c r="D12" s="78"/>
      <c r="E12" s="79"/>
      <c r="F12" s="116">
        <f>SUM(G13:G53)</f>
        <v>0</v>
      </c>
      <c r="G12" s="116"/>
      <c r="H12" s="80"/>
      <c r="I12" s="80">
        <f>SUM(I13:I53)</f>
        <v>0</v>
      </c>
      <c r="J12" s="80"/>
      <c r="K12" s="80">
        <f>SUM(K13:K53)</f>
        <v>0</v>
      </c>
      <c r="L12" s="81"/>
      <c r="M12" s="82"/>
      <c r="AA12" s="20"/>
    </row>
    <row r="13" spans="1:60" ht="12.75" outlineLevel="1">
      <c r="A13" s="83">
        <v>2</v>
      </c>
      <c r="B13" s="84" t="s">
        <v>71</v>
      </c>
      <c r="C13" s="85" t="s">
        <v>72</v>
      </c>
      <c r="D13" s="86" t="s">
        <v>70</v>
      </c>
      <c r="E13" s="87">
        <v>5</v>
      </c>
      <c r="F13" s="88"/>
      <c r="G13" s="89">
        <f>ROUND(E13*F13,2)</f>
        <v>0</v>
      </c>
      <c r="H13" s="89">
        <v>0</v>
      </c>
      <c r="I13" s="89">
        <f>ROUND(E13*H13,2)</f>
        <v>0</v>
      </c>
      <c r="J13" s="89">
        <v>0</v>
      </c>
      <c r="K13" s="89">
        <f>ROUND(E13*J13,2)</f>
        <v>0</v>
      </c>
      <c r="L13" s="90"/>
      <c r="M13" s="91" t="s">
        <v>59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>
        <v>21</v>
      </c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ht="12.75" customHeight="1" outlineLevel="1">
      <c r="A14" s="83"/>
      <c r="B14" s="114" t="s">
        <v>73</v>
      </c>
      <c r="C14" s="114"/>
      <c r="D14" s="114"/>
      <c r="E14" s="114"/>
      <c r="F14" s="114"/>
      <c r="G14" s="114"/>
      <c r="H14" s="89"/>
      <c r="I14" s="89"/>
      <c r="J14" s="89"/>
      <c r="K14" s="89"/>
      <c r="L14" s="90"/>
      <c r="M14" s="9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ht="12.75" customHeight="1" outlineLevel="1">
      <c r="A15" s="83"/>
      <c r="B15" s="114" t="s">
        <v>74</v>
      </c>
      <c r="C15" s="114"/>
      <c r="D15" s="114"/>
      <c r="E15" s="114"/>
      <c r="F15" s="114"/>
      <c r="G15" s="114"/>
      <c r="H15" s="89"/>
      <c r="I15" s="89"/>
      <c r="J15" s="89"/>
      <c r="K15" s="89"/>
      <c r="L15" s="90"/>
      <c r="M15" s="9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>
        <v>1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ht="12.75" outlineLevel="1">
      <c r="A16" s="83">
        <v>3</v>
      </c>
      <c r="B16" s="84" t="s">
        <v>75</v>
      </c>
      <c r="C16" s="85" t="s">
        <v>179</v>
      </c>
      <c r="D16" s="86" t="s">
        <v>60</v>
      </c>
      <c r="E16" s="87">
        <v>922.682</v>
      </c>
      <c r="F16" s="88"/>
      <c r="G16" s="89">
        <f>ROUND(E16*F16,2)</f>
        <v>0</v>
      </c>
      <c r="H16" s="89">
        <v>0</v>
      </c>
      <c r="I16" s="89">
        <f>ROUND(E16*H16,2)</f>
        <v>0</v>
      </c>
      <c r="J16" s="89">
        <v>0</v>
      </c>
      <c r="K16" s="89">
        <f>ROUND(E16*J16,2)</f>
        <v>0</v>
      </c>
      <c r="L16" s="90" t="s">
        <v>76</v>
      </c>
      <c r="M16" s="91" t="s">
        <v>61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>
        <v>21</v>
      </c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ht="12.75" outlineLevel="1">
      <c r="A17" s="83"/>
      <c r="B17" s="84"/>
      <c r="C17" s="92" t="s">
        <v>183</v>
      </c>
      <c r="D17" s="93"/>
      <c r="E17" s="94">
        <v>716</v>
      </c>
      <c r="F17" s="89"/>
      <c r="G17" s="89"/>
      <c r="H17" s="89"/>
      <c r="I17" s="89"/>
      <c r="J17" s="89"/>
      <c r="K17" s="89"/>
      <c r="L17" s="90"/>
      <c r="M17" s="9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ht="12.75" outlineLevel="1">
      <c r="A18" s="83"/>
      <c r="B18" s="84"/>
      <c r="C18" s="92" t="s">
        <v>184</v>
      </c>
      <c r="D18" s="93"/>
      <c r="E18" s="94">
        <v>180.6</v>
      </c>
      <c r="F18" s="89"/>
      <c r="G18" s="89"/>
      <c r="H18" s="89"/>
      <c r="I18" s="89"/>
      <c r="J18" s="89"/>
      <c r="K18" s="89"/>
      <c r="L18" s="90"/>
      <c r="M18" s="9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ht="12.75" outlineLevel="1">
      <c r="A19" s="83"/>
      <c r="B19" s="84"/>
      <c r="C19" s="92" t="s">
        <v>77</v>
      </c>
      <c r="D19" s="93"/>
      <c r="E19" s="94">
        <v>26.082</v>
      </c>
      <c r="F19" s="89"/>
      <c r="G19" s="89"/>
      <c r="H19" s="89"/>
      <c r="I19" s="89"/>
      <c r="J19" s="89"/>
      <c r="K19" s="89"/>
      <c r="L19" s="90"/>
      <c r="M19" s="9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ht="12.75" customHeight="1" outlineLevel="1">
      <c r="A20" s="83"/>
      <c r="B20" s="114" t="s">
        <v>78</v>
      </c>
      <c r="C20" s="114"/>
      <c r="D20" s="114"/>
      <c r="E20" s="114"/>
      <c r="F20" s="114"/>
      <c r="G20" s="114"/>
      <c r="H20" s="89"/>
      <c r="I20" s="89"/>
      <c r="J20" s="89"/>
      <c r="K20" s="89"/>
      <c r="L20" s="90"/>
      <c r="M20" s="91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ht="12.75" outlineLevel="1">
      <c r="A21" s="83">
        <v>4</v>
      </c>
      <c r="B21" s="84" t="s">
        <v>79</v>
      </c>
      <c r="C21" s="85" t="s">
        <v>180</v>
      </c>
      <c r="D21" s="86" t="s">
        <v>60</v>
      </c>
      <c r="E21" s="87">
        <v>922.682</v>
      </c>
      <c r="F21" s="88"/>
      <c r="G21" s="89">
        <f>ROUND(E21*F21,2)</f>
        <v>0</v>
      </c>
      <c r="H21" s="89">
        <v>0</v>
      </c>
      <c r="I21" s="89">
        <f>ROUND(E21*H21,2)</f>
        <v>0</v>
      </c>
      <c r="J21" s="89">
        <v>0</v>
      </c>
      <c r="K21" s="89">
        <f>ROUND(E21*J21,2)</f>
        <v>0</v>
      </c>
      <c r="L21" s="90" t="s">
        <v>76</v>
      </c>
      <c r="M21" s="91" t="s">
        <v>61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>
        <v>21</v>
      </c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ht="12.75" customHeight="1" outlineLevel="1">
      <c r="A22" s="83"/>
      <c r="B22" s="114" t="s">
        <v>80</v>
      </c>
      <c r="C22" s="114"/>
      <c r="D22" s="114"/>
      <c r="E22" s="114"/>
      <c r="F22" s="114"/>
      <c r="G22" s="114"/>
      <c r="H22" s="89"/>
      <c r="I22" s="89"/>
      <c r="J22" s="89"/>
      <c r="K22" s="89"/>
      <c r="L22" s="90"/>
      <c r="M22" s="9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ht="12.75" customHeight="1" outlineLevel="1">
      <c r="A23" s="83"/>
      <c r="B23" s="114" t="s">
        <v>81</v>
      </c>
      <c r="C23" s="114"/>
      <c r="D23" s="114"/>
      <c r="E23" s="114"/>
      <c r="F23" s="114"/>
      <c r="G23" s="114"/>
      <c r="H23" s="89"/>
      <c r="I23" s="89"/>
      <c r="J23" s="89"/>
      <c r="K23" s="89"/>
      <c r="L23" s="90"/>
      <c r="M23" s="9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>
        <v>1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ht="12.75" outlineLevel="1">
      <c r="A24" s="83">
        <v>5</v>
      </c>
      <c r="B24" s="84" t="s">
        <v>82</v>
      </c>
      <c r="C24" s="85" t="s">
        <v>83</v>
      </c>
      <c r="D24" s="86" t="s">
        <v>62</v>
      </c>
      <c r="E24" s="87">
        <v>160</v>
      </c>
      <c r="F24" s="88"/>
      <c r="G24" s="89">
        <f>ROUND(E24*F24,2)</f>
        <v>0</v>
      </c>
      <c r="H24" s="89">
        <v>0</v>
      </c>
      <c r="I24" s="89">
        <f>ROUND(E24*H24,2)</f>
        <v>0</v>
      </c>
      <c r="J24" s="89">
        <v>0</v>
      </c>
      <c r="K24" s="89">
        <f>ROUND(E24*J24,2)</f>
        <v>0</v>
      </c>
      <c r="L24" s="90" t="s">
        <v>76</v>
      </c>
      <c r="M24" s="91" t="s">
        <v>61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>
        <v>21</v>
      </c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ht="12.75" outlineLevel="1">
      <c r="A25" s="83"/>
      <c r="B25" s="84"/>
      <c r="C25" s="92" t="s">
        <v>185</v>
      </c>
      <c r="D25" s="93"/>
      <c r="E25" s="94">
        <v>160</v>
      </c>
      <c r="F25" s="89"/>
      <c r="G25" s="89"/>
      <c r="H25" s="89"/>
      <c r="I25" s="89"/>
      <c r="J25" s="89"/>
      <c r="K25" s="89"/>
      <c r="L25" s="90"/>
      <c r="M25" s="9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ht="12.75" customHeight="1" outlineLevel="1">
      <c r="A26" s="83"/>
      <c r="B26" s="114" t="s">
        <v>80</v>
      </c>
      <c r="C26" s="114"/>
      <c r="D26" s="114"/>
      <c r="E26" s="114"/>
      <c r="F26" s="114"/>
      <c r="G26" s="114"/>
      <c r="H26" s="89"/>
      <c r="I26" s="89"/>
      <c r="J26" s="89"/>
      <c r="K26" s="89"/>
      <c r="L26" s="90"/>
      <c r="M26" s="91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ht="12.75" customHeight="1" outlineLevel="1">
      <c r="A27" s="83"/>
      <c r="B27" s="114" t="s">
        <v>81</v>
      </c>
      <c r="C27" s="114"/>
      <c r="D27" s="114"/>
      <c r="E27" s="114"/>
      <c r="F27" s="114"/>
      <c r="G27" s="114"/>
      <c r="H27" s="89"/>
      <c r="I27" s="89"/>
      <c r="J27" s="89"/>
      <c r="K27" s="89"/>
      <c r="L27" s="90"/>
      <c r="M27" s="91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>
        <v>1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ht="12.75" outlineLevel="1">
      <c r="A28" s="83">
        <v>6</v>
      </c>
      <c r="B28" s="84" t="s">
        <v>84</v>
      </c>
      <c r="C28" s="85" t="s">
        <v>85</v>
      </c>
      <c r="D28" s="86" t="s">
        <v>62</v>
      </c>
      <c r="E28" s="87">
        <v>160</v>
      </c>
      <c r="F28" s="88"/>
      <c r="G28" s="89">
        <f>ROUND(E28*F28,2)</f>
        <v>0</v>
      </c>
      <c r="H28" s="89">
        <v>0</v>
      </c>
      <c r="I28" s="89">
        <f>ROUND(E28*H28,2)</f>
        <v>0</v>
      </c>
      <c r="J28" s="89">
        <v>0</v>
      </c>
      <c r="K28" s="89">
        <f>ROUND(E28*J28,2)</f>
        <v>0</v>
      </c>
      <c r="L28" s="90" t="s">
        <v>76</v>
      </c>
      <c r="M28" s="91" t="s">
        <v>61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>
        <v>21</v>
      </c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</row>
    <row r="29" spans="1:60" ht="12.75" outlineLevel="1">
      <c r="A29" s="83"/>
      <c r="B29" s="84"/>
      <c r="C29" s="92" t="s">
        <v>185</v>
      </c>
      <c r="D29" s="93"/>
      <c r="E29" s="94">
        <v>160</v>
      </c>
      <c r="F29" s="89"/>
      <c r="G29" s="89"/>
      <c r="H29" s="89"/>
      <c r="I29" s="89"/>
      <c r="J29" s="89"/>
      <c r="K29" s="89"/>
      <c r="L29" s="90"/>
      <c r="M29" s="9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ht="12.75" customHeight="1" outlineLevel="1">
      <c r="A30" s="83"/>
      <c r="B30" s="114" t="s">
        <v>80</v>
      </c>
      <c r="C30" s="114"/>
      <c r="D30" s="114"/>
      <c r="E30" s="114"/>
      <c r="F30" s="114"/>
      <c r="G30" s="114"/>
      <c r="H30" s="89"/>
      <c r="I30" s="89"/>
      <c r="J30" s="89"/>
      <c r="K30" s="89"/>
      <c r="L30" s="90"/>
      <c r="M30" s="91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ht="12.75" customHeight="1" outlineLevel="1">
      <c r="A31" s="83"/>
      <c r="B31" s="114" t="s">
        <v>81</v>
      </c>
      <c r="C31" s="114"/>
      <c r="D31" s="114"/>
      <c r="E31" s="114"/>
      <c r="F31" s="114"/>
      <c r="G31" s="114"/>
      <c r="H31" s="89"/>
      <c r="I31" s="89"/>
      <c r="J31" s="89"/>
      <c r="K31" s="89"/>
      <c r="L31" s="90"/>
      <c r="M31" s="91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>
        <v>1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</row>
    <row r="32" spans="1:60" ht="12.75" outlineLevel="1">
      <c r="A32" s="83">
        <v>7</v>
      </c>
      <c r="B32" s="84" t="s">
        <v>86</v>
      </c>
      <c r="C32" s="85" t="s">
        <v>87</v>
      </c>
      <c r="D32" s="86" t="s">
        <v>62</v>
      </c>
      <c r="E32" s="87">
        <v>215.1</v>
      </c>
      <c r="F32" s="88"/>
      <c r="G32" s="89">
        <f>ROUND(E32*F32,2)</f>
        <v>0</v>
      </c>
      <c r="H32" s="89">
        <v>0</v>
      </c>
      <c r="I32" s="89">
        <f>ROUND(E32*H32,2)</f>
        <v>0</v>
      </c>
      <c r="J32" s="89">
        <v>0</v>
      </c>
      <c r="K32" s="89">
        <f>ROUND(E32*J32,2)</f>
        <v>0</v>
      </c>
      <c r="L32" s="90" t="s">
        <v>76</v>
      </c>
      <c r="M32" s="91" t="s">
        <v>61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>
        <v>21</v>
      </c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60" ht="12.75" outlineLevel="1">
      <c r="A33" s="83"/>
      <c r="B33" s="84"/>
      <c r="C33" s="92" t="s">
        <v>185</v>
      </c>
      <c r="D33" s="93"/>
      <c r="E33" s="94">
        <v>160</v>
      </c>
      <c r="F33" s="89"/>
      <c r="G33" s="89"/>
      <c r="H33" s="89"/>
      <c r="I33" s="89"/>
      <c r="J33" s="89"/>
      <c r="K33" s="89"/>
      <c r="L33" s="90"/>
      <c r="M33" s="9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ht="12.75" outlineLevel="1">
      <c r="A34" s="83"/>
      <c r="B34" s="84"/>
      <c r="C34" s="92" t="s">
        <v>186</v>
      </c>
      <c r="D34" s="93"/>
      <c r="E34" s="94">
        <v>55.1</v>
      </c>
      <c r="F34" s="89"/>
      <c r="G34" s="89"/>
      <c r="H34" s="89"/>
      <c r="I34" s="89"/>
      <c r="J34" s="89"/>
      <c r="K34" s="89"/>
      <c r="L34" s="90"/>
      <c r="M34" s="9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ht="12.75" customHeight="1" outlineLevel="1">
      <c r="A35" s="83"/>
      <c r="B35" s="114" t="s">
        <v>80</v>
      </c>
      <c r="C35" s="114"/>
      <c r="D35" s="114"/>
      <c r="E35" s="114"/>
      <c r="F35" s="114"/>
      <c r="G35" s="114"/>
      <c r="H35" s="89"/>
      <c r="I35" s="89"/>
      <c r="J35" s="89"/>
      <c r="K35" s="89"/>
      <c r="L35" s="90"/>
      <c r="M35" s="91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</row>
    <row r="36" spans="1:60" ht="12.75" customHeight="1" outlineLevel="1">
      <c r="A36" s="83"/>
      <c r="B36" s="114" t="s">
        <v>81</v>
      </c>
      <c r="C36" s="114"/>
      <c r="D36" s="114"/>
      <c r="E36" s="114"/>
      <c r="F36" s="114"/>
      <c r="G36" s="114"/>
      <c r="H36" s="89"/>
      <c r="I36" s="89"/>
      <c r="J36" s="89"/>
      <c r="K36" s="89"/>
      <c r="L36" s="90"/>
      <c r="M36" s="9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>
        <v>1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</row>
    <row r="37" spans="1:60" ht="12.75" outlineLevel="1">
      <c r="A37" s="83">
        <v>8</v>
      </c>
      <c r="B37" s="84" t="s">
        <v>88</v>
      </c>
      <c r="C37" s="85" t="s">
        <v>89</v>
      </c>
      <c r="D37" s="86" t="s">
        <v>62</v>
      </c>
      <c r="E37" s="87">
        <v>55.1</v>
      </c>
      <c r="F37" s="88"/>
      <c r="G37" s="89">
        <f>ROUND(E37*F37,2)</f>
        <v>0</v>
      </c>
      <c r="H37" s="89">
        <v>0</v>
      </c>
      <c r="I37" s="89">
        <f>ROUND(E37*H37,2)</f>
        <v>0</v>
      </c>
      <c r="J37" s="89">
        <v>0</v>
      </c>
      <c r="K37" s="89">
        <f>ROUND(E37*J37,2)</f>
        <v>0</v>
      </c>
      <c r="L37" s="90" t="s">
        <v>76</v>
      </c>
      <c r="M37" s="91" t="s">
        <v>61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>
        <v>21</v>
      </c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  <row r="38" spans="1:60" ht="12.75" outlineLevel="1">
      <c r="A38" s="83"/>
      <c r="B38" s="84"/>
      <c r="C38" s="92" t="s">
        <v>186</v>
      </c>
      <c r="D38" s="93"/>
      <c r="E38" s="94">
        <v>55.1</v>
      </c>
      <c r="F38" s="89"/>
      <c r="G38" s="89"/>
      <c r="H38" s="89"/>
      <c r="I38" s="89"/>
      <c r="J38" s="89"/>
      <c r="K38" s="89"/>
      <c r="L38" s="90"/>
      <c r="M38" s="91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ht="12.75" outlineLevel="1">
      <c r="A39" s="83">
        <v>9</v>
      </c>
      <c r="B39" s="84" t="s">
        <v>90</v>
      </c>
      <c r="C39" s="85" t="s">
        <v>91</v>
      </c>
      <c r="D39" s="86" t="s">
        <v>62</v>
      </c>
      <c r="E39" s="87">
        <v>45.3</v>
      </c>
      <c r="F39" s="88"/>
      <c r="G39" s="89">
        <f>ROUND(E39*F39,2)</f>
        <v>0</v>
      </c>
      <c r="H39" s="89">
        <v>0</v>
      </c>
      <c r="I39" s="89">
        <f>ROUND(E39*H39,2)</f>
        <v>0</v>
      </c>
      <c r="J39" s="89">
        <v>0</v>
      </c>
      <c r="K39" s="89">
        <f>ROUND(E39*J39,2)</f>
        <v>0</v>
      </c>
      <c r="L39" s="90"/>
      <c r="M39" s="91" t="s">
        <v>59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>
        <v>21</v>
      </c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</row>
    <row r="40" spans="1:60" ht="12.75" outlineLevel="1">
      <c r="A40" s="83"/>
      <c r="B40" s="84"/>
      <c r="C40" s="92" t="s">
        <v>187</v>
      </c>
      <c r="D40" s="93"/>
      <c r="E40" s="94">
        <v>45.3</v>
      </c>
      <c r="F40" s="89"/>
      <c r="G40" s="89"/>
      <c r="H40" s="89"/>
      <c r="I40" s="89"/>
      <c r="J40" s="89"/>
      <c r="K40" s="89"/>
      <c r="L40" s="90"/>
      <c r="M40" s="9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ht="12.75" customHeight="1" outlineLevel="1">
      <c r="A41" s="83"/>
      <c r="B41" s="114" t="s">
        <v>92</v>
      </c>
      <c r="C41" s="114"/>
      <c r="D41" s="114"/>
      <c r="E41" s="114"/>
      <c r="F41" s="114"/>
      <c r="G41" s="114"/>
      <c r="H41" s="89"/>
      <c r="I41" s="89"/>
      <c r="J41" s="89"/>
      <c r="K41" s="89"/>
      <c r="L41" s="90"/>
      <c r="M41" s="91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>
        <v>0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</row>
    <row r="42" spans="1:60" ht="12.75" customHeight="1" outlineLevel="1">
      <c r="A42" s="83"/>
      <c r="B42" s="114" t="s">
        <v>93</v>
      </c>
      <c r="C42" s="114"/>
      <c r="D42" s="114"/>
      <c r="E42" s="114"/>
      <c r="F42" s="114"/>
      <c r="G42" s="114"/>
      <c r="H42" s="89"/>
      <c r="I42" s="89"/>
      <c r="J42" s="89"/>
      <c r="K42" s="89"/>
      <c r="L42" s="90"/>
      <c r="M42" s="91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>
        <v>1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ht="12.75" outlineLevel="1">
      <c r="A43" s="83">
        <v>10</v>
      </c>
      <c r="B43" s="84" t="s">
        <v>94</v>
      </c>
      <c r="C43" s="85" t="s">
        <v>95</v>
      </c>
      <c r="D43" s="86" t="s">
        <v>60</v>
      </c>
      <c r="E43" s="87">
        <v>922.682</v>
      </c>
      <c r="F43" s="88"/>
      <c r="G43" s="89">
        <f>ROUND(E43*F43,2)</f>
        <v>0</v>
      </c>
      <c r="H43" s="89">
        <v>0</v>
      </c>
      <c r="I43" s="89">
        <f>ROUND(E43*H43,2)</f>
        <v>0</v>
      </c>
      <c r="J43" s="89">
        <v>0</v>
      </c>
      <c r="K43" s="89">
        <f>ROUND(E43*J43,2)</f>
        <v>0</v>
      </c>
      <c r="L43" s="90" t="s">
        <v>76</v>
      </c>
      <c r="M43" s="91" t="s">
        <v>61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>
        <v>21</v>
      </c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ht="12.75" outlineLevel="1">
      <c r="A44" s="83">
        <v>11</v>
      </c>
      <c r="B44" s="84" t="s">
        <v>96</v>
      </c>
      <c r="C44" s="85" t="s">
        <v>188</v>
      </c>
      <c r="D44" s="86" t="s">
        <v>60</v>
      </c>
      <c r="E44" s="87">
        <v>922.682</v>
      </c>
      <c r="F44" s="88"/>
      <c r="G44" s="89">
        <f>ROUND(E44*F44,2)</f>
        <v>0</v>
      </c>
      <c r="H44" s="89">
        <v>0</v>
      </c>
      <c r="I44" s="89">
        <f>ROUND(E44*H44,2)</f>
        <v>0</v>
      </c>
      <c r="J44" s="89">
        <v>0</v>
      </c>
      <c r="K44" s="89">
        <f>ROUND(E44*J44,2)</f>
        <v>0</v>
      </c>
      <c r="L44" s="90"/>
      <c r="M44" s="91" t="s">
        <v>59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>
        <v>21</v>
      </c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ht="12.75" outlineLevel="1">
      <c r="A45" s="83"/>
      <c r="B45" s="84"/>
      <c r="C45" s="92">
        <v>922.682</v>
      </c>
      <c r="D45" s="93"/>
      <c r="E45" s="94">
        <v>922.682</v>
      </c>
      <c r="F45" s="89"/>
      <c r="G45" s="89"/>
      <c r="H45" s="89"/>
      <c r="I45" s="89"/>
      <c r="J45" s="89"/>
      <c r="K45" s="89"/>
      <c r="L45" s="90"/>
      <c r="M45" s="91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ht="12.75" customHeight="1" outlineLevel="1">
      <c r="A46" s="83"/>
      <c r="B46" s="114" t="s">
        <v>80</v>
      </c>
      <c r="C46" s="114"/>
      <c r="D46" s="114"/>
      <c r="E46" s="114"/>
      <c r="F46" s="114"/>
      <c r="G46" s="114"/>
      <c r="H46" s="89"/>
      <c r="I46" s="89"/>
      <c r="J46" s="89"/>
      <c r="K46" s="89"/>
      <c r="L46" s="90"/>
      <c r="M46" s="91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>
        <v>0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ht="12.75" outlineLevel="1">
      <c r="A47" s="83">
        <v>12</v>
      </c>
      <c r="B47" s="84" t="s">
        <v>97</v>
      </c>
      <c r="C47" s="85" t="s">
        <v>98</v>
      </c>
      <c r="D47" s="86" t="s">
        <v>60</v>
      </c>
      <c r="E47" s="87">
        <v>922.682</v>
      </c>
      <c r="F47" s="88"/>
      <c r="G47" s="89">
        <f>ROUND(E47*F47,2)</f>
        <v>0</v>
      </c>
      <c r="H47" s="89">
        <v>0</v>
      </c>
      <c r="I47" s="89">
        <f>ROUND(E47*H47,2)</f>
        <v>0</v>
      </c>
      <c r="J47" s="89">
        <v>0</v>
      </c>
      <c r="K47" s="89">
        <f>ROUND(E47*J47,2)</f>
        <v>0</v>
      </c>
      <c r="L47" s="90" t="s">
        <v>76</v>
      </c>
      <c r="M47" s="91" t="s">
        <v>61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>
        <v>21</v>
      </c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ht="12.75" outlineLevel="1">
      <c r="A48" s="83"/>
      <c r="B48" s="84"/>
      <c r="C48" s="92" t="s">
        <v>99</v>
      </c>
      <c r="D48" s="93"/>
      <c r="E48" s="94"/>
      <c r="F48" s="89"/>
      <c r="G48" s="89"/>
      <c r="H48" s="89"/>
      <c r="I48" s="89"/>
      <c r="J48" s="89"/>
      <c r="K48" s="89"/>
      <c r="L48" s="90"/>
      <c r="M48" s="91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ht="12.75" outlineLevel="1">
      <c r="A49" s="83"/>
      <c r="B49" s="84"/>
      <c r="C49" s="92" t="s">
        <v>100</v>
      </c>
      <c r="D49" s="93"/>
      <c r="E49" s="94">
        <v>922.682</v>
      </c>
      <c r="F49" s="89"/>
      <c r="G49" s="89"/>
      <c r="H49" s="89"/>
      <c r="I49" s="89"/>
      <c r="J49" s="89"/>
      <c r="K49" s="89"/>
      <c r="L49" s="90"/>
      <c r="M49" s="91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</row>
    <row r="50" spans="1:60" ht="12.75" outlineLevel="1">
      <c r="A50" s="83">
        <v>13</v>
      </c>
      <c r="B50" s="84" t="s">
        <v>101</v>
      </c>
      <c r="C50" s="85" t="s">
        <v>189</v>
      </c>
      <c r="D50" s="86" t="s">
        <v>60</v>
      </c>
      <c r="E50" s="87">
        <v>922.682</v>
      </c>
      <c r="F50" s="88"/>
      <c r="G50" s="89">
        <f>ROUND(E50*F50,2)</f>
        <v>0</v>
      </c>
      <c r="H50" s="89">
        <v>0</v>
      </c>
      <c r="I50" s="89">
        <f>ROUND(E50*H50,2)</f>
        <v>0</v>
      </c>
      <c r="J50" s="89">
        <v>0</v>
      </c>
      <c r="K50" s="89">
        <f>ROUND(E50*J50,2)</f>
        <v>0</v>
      </c>
      <c r="L50" s="90"/>
      <c r="M50" s="91" t="s">
        <v>59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>
        <v>21</v>
      </c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</row>
    <row r="51" spans="1:60" ht="12.75" outlineLevel="1">
      <c r="A51" s="83"/>
      <c r="B51" s="84"/>
      <c r="C51" s="92">
        <v>922.682</v>
      </c>
      <c r="D51" s="93"/>
      <c r="E51" s="94">
        <v>922.682</v>
      </c>
      <c r="F51" s="89"/>
      <c r="G51" s="89"/>
      <c r="H51" s="89"/>
      <c r="I51" s="89"/>
      <c r="J51" s="89"/>
      <c r="K51" s="89"/>
      <c r="L51" s="90"/>
      <c r="M51" s="91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</row>
    <row r="52" spans="1:60" ht="12.75" outlineLevel="1">
      <c r="A52" s="83">
        <v>14</v>
      </c>
      <c r="B52" s="84" t="s">
        <v>102</v>
      </c>
      <c r="C52" s="85" t="s">
        <v>103</v>
      </c>
      <c r="D52" s="86" t="s">
        <v>70</v>
      </c>
      <c r="E52" s="87">
        <v>6</v>
      </c>
      <c r="F52" s="88"/>
      <c r="G52" s="89">
        <f>ROUND(E52*F52,2)</f>
        <v>0</v>
      </c>
      <c r="H52" s="89">
        <v>0</v>
      </c>
      <c r="I52" s="89">
        <f>ROUND(E52*H52,2)</f>
        <v>0</v>
      </c>
      <c r="J52" s="89">
        <v>0</v>
      </c>
      <c r="K52" s="89">
        <f>ROUND(E52*J52,2)</f>
        <v>0</v>
      </c>
      <c r="L52" s="90"/>
      <c r="M52" s="91" t="s">
        <v>59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>
        <v>21</v>
      </c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</row>
    <row r="53" spans="1:60" ht="12.75" outlineLevel="1">
      <c r="A53" s="83">
        <v>15</v>
      </c>
      <c r="B53" s="84" t="s">
        <v>104</v>
      </c>
      <c r="C53" s="85" t="s">
        <v>105</v>
      </c>
      <c r="D53" s="86" t="s">
        <v>190</v>
      </c>
      <c r="E53" s="87">
        <v>1</v>
      </c>
      <c r="F53" s="88"/>
      <c r="G53" s="89">
        <f>ROUND(E53*F53,2)</f>
        <v>0</v>
      </c>
      <c r="H53" s="89">
        <v>0</v>
      </c>
      <c r="I53" s="89">
        <f>ROUND(E53*H53,2)</f>
        <v>0</v>
      </c>
      <c r="J53" s="89">
        <v>0</v>
      </c>
      <c r="K53" s="89">
        <f>ROUND(E53*J53,2)</f>
        <v>0</v>
      </c>
      <c r="L53" s="90"/>
      <c r="M53" s="91" t="s">
        <v>59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>
        <v>21</v>
      </c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</row>
    <row r="54" spans="1:27" ht="12.75">
      <c r="A54" s="75" t="s">
        <v>58</v>
      </c>
      <c r="B54" s="76" t="s">
        <v>20</v>
      </c>
      <c r="C54" s="77" t="s">
        <v>21</v>
      </c>
      <c r="D54" s="78"/>
      <c r="E54" s="79"/>
      <c r="F54" s="116">
        <f>SUM(G55:G73)</f>
        <v>0</v>
      </c>
      <c r="G54" s="116"/>
      <c r="H54" s="80"/>
      <c r="I54" s="80">
        <f>SUM(I55:I73)</f>
        <v>0</v>
      </c>
      <c r="J54" s="80"/>
      <c r="K54" s="80">
        <f>SUM(K55:K73)</f>
        <v>0</v>
      </c>
      <c r="L54" s="81"/>
      <c r="M54" s="82"/>
      <c r="AA54" s="20"/>
    </row>
    <row r="55" spans="1:60" ht="12.75" outlineLevel="1">
      <c r="A55" s="83">
        <v>16</v>
      </c>
      <c r="B55" s="84" t="s">
        <v>106</v>
      </c>
      <c r="C55" s="85" t="s">
        <v>107</v>
      </c>
      <c r="D55" s="86" t="s">
        <v>60</v>
      </c>
      <c r="E55" s="87">
        <v>716</v>
      </c>
      <c r="F55" s="88"/>
      <c r="G55" s="89">
        <f>ROUND(E55*F55,2)</f>
        <v>0</v>
      </c>
      <c r="H55" s="89">
        <v>0</v>
      </c>
      <c r="I55" s="89">
        <f>ROUND(E55*H55,2)</f>
        <v>0</v>
      </c>
      <c r="J55" s="89">
        <v>0</v>
      </c>
      <c r="K55" s="89">
        <f>ROUND(E55*J55,2)</f>
        <v>0</v>
      </c>
      <c r="L55" s="90"/>
      <c r="M55" s="91" t="s">
        <v>59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>
        <v>21</v>
      </c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</row>
    <row r="56" spans="1:60" ht="12.75" customHeight="1" outlineLevel="1">
      <c r="A56" s="83"/>
      <c r="B56" s="114" t="s">
        <v>108</v>
      </c>
      <c r="C56" s="114"/>
      <c r="D56" s="114"/>
      <c r="E56" s="114"/>
      <c r="F56" s="114"/>
      <c r="G56" s="114"/>
      <c r="H56" s="89"/>
      <c r="I56" s="89"/>
      <c r="J56" s="89"/>
      <c r="K56" s="89"/>
      <c r="L56" s="90"/>
      <c r="M56" s="9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>
        <v>0</v>
      </c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</row>
    <row r="57" spans="1:60" ht="12.75" customHeight="1" outlineLevel="1">
      <c r="A57" s="83"/>
      <c r="B57" s="114" t="s">
        <v>191</v>
      </c>
      <c r="C57" s="114"/>
      <c r="D57" s="114"/>
      <c r="E57" s="114"/>
      <c r="F57" s="114"/>
      <c r="G57" s="114"/>
      <c r="H57" s="89"/>
      <c r="I57" s="89"/>
      <c r="J57" s="89"/>
      <c r="K57" s="89"/>
      <c r="L57" s="90"/>
      <c r="M57" s="91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>
        <v>1</v>
      </c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</row>
    <row r="58" spans="1:60" ht="12.75" outlineLevel="1">
      <c r="A58" s="83">
        <v>17</v>
      </c>
      <c r="B58" s="84" t="s">
        <v>109</v>
      </c>
      <c r="C58" s="85" t="s">
        <v>110</v>
      </c>
      <c r="D58" s="86" t="s">
        <v>60</v>
      </c>
      <c r="E58" s="87">
        <v>716</v>
      </c>
      <c r="F58" s="88"/>
      <c r="G58" s="89">
        <f>ROUND(E58*F58,2)</f>
        <v>0</v>
      </c>
      <c r="H58" s="89">
        <v>0</v>
      </c>
      <c r="I58" s="89">
        <f>ROUND(E58*H58,2)</f>
        <v>0</v>
      </c>
      <c r="J58" s="89">
        <v>0</v>
      </c>
      <c r="K58" s="89">
        <f>ROUND(E58*J58,2)</f>
        <v>0</v>
      </c>
      <c r="L58" s="90" t="s">
        <v>111</v>
      </c>
      <c r="M58" s="91" t="s">
        <v>61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>
        <v>21</v>
      </c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</row>
    <row r="59" spans="1:60" ht="12.75" outlineLevel="1">
      <c r="A59" s="83">
        <v>18</v>
      </c>
      <c r="B59" s="84" t="s">
        <v>112</v>
      </c>
      <c r="C59" s="85" t="s">
        <v>114</v>
      </c>
      <c r="D59" s="86" t="s">
        <v>60</v>
      </c>
      <c r="E59" s="87">
        <v>133.325</v>
      </c>
      <c r="F59" s="88"/>
      <c r="G59" s="89">
        <f>ROUND(E59*F59,2)</f>
        <v>0</v>
      </c>
      <c r="H59" s="89">
        <v>0</v>
      </c>
      <c r="I59" s="89">
        <f>ROUND(E59*H59,2)</f>
        <v>0</v>
      </c>
      <c r="J59" s="89">
        <v>0</v>
      </c>
      <c r="K59" s="89">
        <f>ROUND(E59*J59,2)</f>
        <v>0</v>
      </c>
      <c r="L59" s="90"/>
      <c r="M59" s="91" t="s">
        <v>59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>
        <v>21</v>
      </c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1:60" ht="12.75" outlineLevel="1">
      <c r="A60" s="83"/>
      <c r="B60" s="84"/>
      <c r="C60" s="92" t="s">
        <v>193</v>
      </c>
      <c r="D60" s="93"/>
      <c r="E60" s="94">
        <v>49</v>
      </c>
      <c r="F60" s="89"/>
      <c r="G60" s="89"/>
      <c r="H60" s="89"/>
      <c r="I60" s="89"/>
      <c r="J60" s="89"/>
      <c r="K60" s="89"/>
      <c r="L60" s="90"/>
      <c r="M60" s="91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1:60" ht="12.75" outlineLevel="1">
      <c r="A61" s="83"/>
      <c r="B61" s="84"/>
      <c r="C61" s="92" t="s">
        <v>194</v>
      </c>
      <c r="D61" s="93"/>
      <c r="E61" s="94">
        <v>73</v>
      </c>
      <c r="F61" s="89"/>
      <c r="G61" s="89"/>
      <c r="H61" s="89"/>
      <c r="I61" s="89"/>
      <c r="J61" s="89"/>
      <c r="K61" s="89"/>
      <c r="L61" s="90"/>
      <c r="M61" s="9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</row>
    <row r="62" spans="1:60" ht="12.75" outlineLevel="1">
      <c r="A62" s="83"/>
      <c r="B62" s="84"/>
      <c r="C62" s="92" t="s">
        <v>195</v>
      </c>
      <c r="D62" s="93"/>
      <c r="E62" s="94">
        <v>11.32</v>
      </c>
      <c r="F62" s="89"/>
      <c r="G62" s="89"/>
      <c r="H62" s="89"/>
      <c r="I62" s="89"/>
      <c r="J62" s="89"/>
      <c r="K62" s="89"/>
      <c r="L62" s="90"/>
      <c r="M62" s="91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</row>
    <row r="63" spans="1:60" ht="12.75" customHeight="1" outlineLevel="1">
      <c r="A63" s="83"/>
      <c r="B63" s="114" t="s">
        <v>115</v>
      </c>
      <c r="C63" s="114"/>
      <c r="D63" s="114"/>
      <c r="E63" s="114"/>
      <c r="F63" s="114"/>
      <c r="G63" s="114"/>
      <c r="H63" s="89"/>
      <c r="I63" s="89"/>
      <c r="J63" s="89"/>
      <c r="K63" s="89"/>
      <c r="L63" s="90"/>
      <c r="M63" s="91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>
        <v>0</v>
      </c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</row>
    <row r="64" spans="1:60" ht="12.75" outlineLevel="1">
      <c r="A64" s="83">
        <v>19</v>
      </c>
      <c r="B64" s="84" t="s">
        <v>116</v>
      </c>
      <c r="C64" s="85" t="s">
        <v>192</v>
      </c>
      <c r="D64" s="86" t="s">
        <v>60</v>
      </c>
      <c r="E64" s="87">
        <v>716</v>
      </c>
      <c r="F64" s="88"/>
      <c r="G64" s="89">
        <f>ROUND(E64*F64,2)</f>
        <v>0</v>
      </c>
      <c r="H64" s="89">
        <v>0</v>
      </c>
      <c r="I64" s="89">
        <f>ROUND(E64*H64,2)</f>
        <v>0</v>
      </c>
      <c r="J64" s="89">
        <v>0</v>
      </c>
      <c r="K64" s="89">
        <f>ROUND(E64*J64,2)</f>
        <v>0</v>
      </c>
      <c r="L64" s="90" t="s">
        <v>111</v>
      </c>
      <c r="M64" s="91" t="s">
        <v>61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>
        <v>21</v>
      </c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</row>
    <row r="65" spans="1:60" ht="12.75" outlineLevel="1">
      <c r="A65" s="83"/>
      <c r="B65" s="84"/>
      <c r="C65" s="92">
        <v>716</v>
      </c>
      <c r="D65" s="93"/>
      <c r="E65" s="94">
        <v>716</v>
      </c>
      <c r="F65" s="89"/>
      <c r="G65" s="89"/>
      <c r="H65" s="89"/>
      <c r="I65" s="89"/>
      <c r="J65" s="89"/>
      <c r="K65" s="89"/>
      <c r="L65" s="90"/>
      <c r="M65" s="91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</row>
    <row r="66" spans="1:60" ht="22.5" outlineLevel="1">
      <c r="A66" s="83">
        <v>20</v>
      </c>
      <c r="B66" s="84" t="s">
        <v>117</v>
      </c>
      <c r="C66" s="85" t="s">
        <v>118</v>
      </c>
      <c r="D66" s="86" t="s">
        <v>63</v>
      </c>
      <c r="E66" s="87">
        <v>189.63</v>
      </c>
      <c r="F66" s="88"/>
      <c r="G66" s="89">
        <f>ROUND(E66*F66,2)</f>
        <v>0</v>
      </c>
      <c r="H66" s="89">
        <v>0</v>
      </c>
      <c r="I66" s="89">
        <f>ROUND(E66*H66,2)</f>
        <v>0</v>
      </c>
      <c r="J66" s="89">
        <v>0</v>
      </c>
      <c r="K66" s="89">
        <f>ROUND(E66*J66,2)</f>
        <v>0</v>
      </c>
      <c r="L66" s="90" t="s">
        <v>113</v>
      </c>
      <c r="M66" s="91" t="s">
        <v>61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>
        <v>21</v>
      </c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</row>
    <row r="67" spans="1:60" ht="12.75" outlineLevel="1">
      <c r="A67" s="83"/>
      <c r="B67" s="84"/>
      <c r="C67" s="92" t="s">
        <v>196</v>
      </c>
      <c r="D67" s="93"/>
      <c r="E67" s="94">
        <v>9.198</v>
      </c>
      <c r="F67" s="89"/>
      <c r="G67" s="89"/>
      <c r="H67" s="89"/>
      <c r="I67" s="89"/>
      <c r="J67" s="89"/>
      <c r="K67" s="89"/>
      <c r="L67" s="90"/>
      <c r="M67" s="91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</row>
    <row r="68" spans="1:60" ht="12.75" outlineLevel="1">
      <c r="A68" s="83"/>
      <c r="B68" s="84"/>
      <c r="C68" s="92" t="s">
        <v>197</v>
      </c>
      <c r="D68" s="93"/>
      <c r="E68" s="94">
        <v>180.432</v>
      </c>
      <c r="F68" s="89"/>
      <c r="G68" s="89"/>
      <c r="H68" s="89"/>
      <c r="I68" s="89"/>
      <c r="J68" s="89"/>
      <c r="K68" s="89"/>
      <c r="L68" s="90"/>
      <c r="M68" s="91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</row>
    <row r="69" spans="1:60" ht="22.5" outlineLevel="1">
      <c r="A69" s="83">
        <v>21</v>
      </c>
      <c r="B69" s="84" t="s">
        <v>119</v>
      </c>
      <c r="C69" s="85" t="s">
        <v>120</v>
      </c>
      <c r="D69" s="86" t="s">
        <v>63</v>
      </c>
      <c r="E69" s="87">
        <v>53.7</v>
      </c>
      <c r="F69" s="88"/>
      <c r="G69" s="89">
        <f>ROUND(E69*F69,2)</f>
        <v>0</v>
      </c>
      <c r="H69" s="89">
        <v>0</v>
      </c>
      <c r="I69" s="89">
        <f>ROUND(E69*H69,2)</f>
        <v>0</v>
      </c>
      <c r="J69" s="89">
        <v>0</v>
      </c>
      <c r="K69" s="89">
        <f>ROUND(E69*J69,2)</f>
        <v>0</v>
      </c>
      <c r="L69" s="90" t="s">
        <v>113</v>
      </c>
      <c r="M69" s="91" t="s">
        <v>61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>
        <v>21</v>
      </c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</row>
    <row r="70" spans="1:60" ht="12.75" outlineLevel="1">
      <c r="A70" s="83"/>
      <c r="B70" s="84"/>
      <c r="C70" s="92" t="s">
        <v>198</v>
      </c>
      <c r="D70" s="93"/>
      <c r="E70" s="94">
        <v>53.7</v>
      </c>
      <c r="F70" s="89"/>
      <c r="G70" s="89"/>
      <c r="H70" s="89"/>
      <c r="I70" s="89"/>
      <c r="J70" s="89"/>
      <c r="K70" s="89"/>
      <c r="L70" s="90"/>
      <c r="M70" s="91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</row>
    <row r="71" spans="1:60" ht="12.75" outlineLevel="1">
      <c r="A71" s="83">
        <v>22</v>
      </c>
      <c r="B71" s="84" t="s">
        <v>121</v>
      </c>
      <c r="C71" s="85" t="s">
        <v>122</v>
      </c>
      <c r="D71" s="86" t="s">
        <v>63</v>
      </c>
      <c r="E71" s="87">
        <v>6.0963</v>
      </c>
      <c r="F71" s="88"/>
      <c r="G71" s="89">
        <f>ROUND(E71*F71,2)</f>
        <v>0</v>
      </c>
      <c r="H71" s="89">
        <v>0</v>
      </c>
      <c r="I71" s="89">
        <f>ROUND(E71*H71,2)</f>
        <v>0</v>
      </c>
      <c r="J71" s="89">
        <v>0</v>
      </c>
      <c r="K71" s="89">
        <f>ROUND(E71*J71,2)</f>
        <v>0</v>
      </c>
      <c r="L71" s="90"/>
      <c r="M71" s="91" t="s">
        <v>59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>
        <v>21</v>
      </c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ht="12.75" outlineLevel="1">
      <c r="A72" s="83"/>
      <c r="B72" s="84"/>
      <c r="C72" s="92" t="s">
        <v>199</v>
      </c>
      <c r="D72" s="93"/>
      <c r="E72" s="94">
        <v>5.145</v>
      </c>
      <c r="F72" s="89"/>
      <c r="G72" s="89"/>
      <c r="H72" s="89"/>
      <c r="I72" s="89"/>
      <c r="J72" s="89"/>
      <c r="K72" s="89"/>
      <c r="L72" s="90"/>
      <c r="M72" s="91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ht="12.75" outlineLevel="1">
      <c r="A73" s="83"/>
      <c r="B73" s="84"/>
      <c r="C73" s="92" t="s">
        <v>200</v>
      </c>
      <c r="D73" s="93"/>
      <c r="E73" s="94">
        <v>0.9513</v>
      </c>
      <c r="F73" s="89"/>
      <c r="G73" s="89"/>
      <c r="H73" s="89"/>
      <c r="I73" s="89"/>
      <c r="J73" s="89"/>
      <c r="K73" s="89"/>
      <c r="L73" s="90"/>
      <c r="M73" s="91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</row>
    <row r="74" spans="1:27" ht="12.75">
      <c r="A74" s="75" t="s">
        <v>58</v>
      </c>
      <c r="B74" s="76" t="s">
        <v>22</v>
      </c>
      <c r="C74" s="77" t="s">
        <v>23</v>
      </c>
      <c r="D74" s="78"/>
      <c r="E74" s="79"/>
      <c r="F74" s="116">
        <f>SUM(G75:G80)</f>
        <v>0</v>
      </c>
      <c r="G74" s="116"/>
      <c r="H74" s="80"/>
      <c r="I74" s="80">
        <f>SUM(I75:I80)</f>
        <v>0</v>
      </c>
      <c r="J74" s="80"/>
      <c r="K74" s="80">
        <f>SUM(K75:K80)</f>
        <v>0</v>
      </c>
      <c r="L74" s="81"/>
      <c r="M74" s="82"/>
      <c r="AA74" s="20"/>
    </row>
    <row r="75" spans="1:60" ht="12.75" customHeight="1" outlineLevel="1">
      <c r="A75" s="83"/>
      <c r="B75" s="115" t="s">
        <v>123</v>
      </c>
      <c r="C75" s="115"/>
      <c r="D75" s="115"/>
      <c r="E75" s="115"/>
      <c r="F75" s="115"/>
      <c r="G75" s="115"/>
      <c r="H75" s="89"/>
      <c r="I75" s="89"/>
      <c r="J75" s="89"/>
      <c r="K75" s="89"/>
      <c r="L75" s="90"/>
      <c r="M75" s="91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>
        <v>0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</row>
    <row r="76" spans="1:60" ht="12.75" customHeight="1" outlineLevel="1">
      <c r="A76" s="83"/>
      <c r="B76" s="114" t="s">
        <v>124</v>
      </c>
      <c r="C76" s="114"/>
      <c r="D76" s="114"/>
      <c r="E76" s="114"/>
      <c r="F76" s="114"/>
      <c r="G76" s="114"/>
      <c r="H76" s="89"/>
      <c r="I76" s="89"/>
      <c r="J76" s="89"/>
      <c r="K76" s="89"/>
      <c r="L76" s="90"/>
      <c r="M76" s="91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</row>
    <row r="77" spans="1:60" ht="22.5" outlineLevel="1">
      <c r="A77" s="83">
        <v>23</v>
      </c>
      <c r="B77" s="84" t="s">
        <v>125</v>
      </c>
      <c r="C77" s="85" t="s">
        <v>126</v>
      </c>
      <c r="D77" s="86" t="s">
        <v>62</v>
      </c>
      <c r="E77" s="87">
        <v>20</v>
      </c>
      <c r="F77" s="88"/>
      <c r="G77" s="89">
        <f>ROUND(E77*F77,2)</f>
        <v>0</v>
      </c>
      <c r="H77" s="89">
        <v>0</v>
      </c>
      <c r="I77" s="89">
        <f>ROUND(E77*H77,2)</f>
        <v>0</v>
      </c>
      <c r="J77" s="89">
        <v>0</v>
      </c>
      <c r="K77" s="89">
        <f>ROUND(E77*J77,2)</f>
        <v>0</v>
      </c>
      <c r="L77" s="90" t="s">
        <v>127</v>
      </c>
      <c r="M77" s="91" t="s">
        <v>61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>
        <v>21</v>
      </c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</row>
    <row r="78" spans="1:60" ht="12.75" outlineLevel="1">
      <c r="A78" s="83"/>
      <c r="B78" s="84"/>
      <c r="C78" s="92" t="s">
        <v>128</v>
      </c>
      <c r="D78" s="93"/>
      <c r="E78" s="94">
        <v>20</v>
      </c>
      <c r="F78" s="89"/>
      <c r="G78" s="89"/>
      <c r="H78" s="89"/>
      <c r="I78" s="89"/>
      <c r="J78" s="89"/>
      <c r="K78" s="89"/>
      <c r="L78" s="90"/>
      <c r="M78" s="91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</row>
    <row r="79" spans="1:60" ht="12.75" customHeight="1" outlineLevel="1">
      <c r="A79" s="83"/>
      <c r="B79" s="114" t="s">
        <v>129</v>
      </c>
      <c r="C79" s="114"/>
      <c r="D79" s="114"/>
      <c r="E79" s="114"/>
      <c r="F79" s="114"/>
      <c r="G79" s="114"/>
      <c r="H79" s="89"/>
      <c r="I79" s="89"/>
      <c r="J79" s="89"/>
      <c r="K79" s="89"/>
      <c r="L79" s="90"/>
      <c r="M79" s="91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>
        <v>0</v>
      </c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</row>
    <row r="80" spans="1:60" ht="22.5" outlineLevel="1">
      <c r="A80" s="83">
        <v>24</v>
      </c>
      <c r="B80" s="84" t="s">
        <v>130</v>
      </c>
      <c r="C80" s="85" t="s">
        <v>131</v>
      </c>
      <c r="D80" s="86" t="s">
        <v>70</v>
      </c>
      <c r="E80" s="87">
        <v>5</v>
      </c>
      <c r="F80" s="88"/>
      <c r="G80" s="89">
        <f>ROUND(E80*F80,2)</f>
        <v>0</v>
      </c>
      <c r="H80" s="89">
        <v>0</v>
      </c>
      <c r="I80" s="89">
        <f>ROUND(E80*H80,2)</f>
        <v>0</v>
      </c>
      <c r="J80" s="89">
        <v>0</v>
      </c>
      <c r="K80" s="89">
        <f>ROUND(E80*J80,2)</f>
        <v>0</v>
      </c>
      <c r="L80" s="90" t="s">
        <v>127</v>
      </c>
      <c r="M80" s="91" t="s">
        <v>61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>
        <v>21</v>
      </c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</row>
    <row r="81" spans="1:27" ht="12.75">
      <c r="A81" s="75" t="s">
        <v>58</v>
      </c>
      <c r="B81" s="76" t="s">
        <v>24</v>
      </c>
      <c r="C81" s="77" t="s">
        <v>25</v>
      </c>
      <c r="D81" s="78"/>
      <c r="E81" s="79"/>
      <c r="F81" s="116">
        <f>SUM(G82:G89)</f>
        <v>0</v>
      </c>
      <c r="G81" s="116"/>
      <c r="H81" s="80"/>
      <c r="I81" s="80">
        <f>SUM(I82:I89)</f>
        <v>0</v>
      </c>
      <c r="J81" s="80"/>
      <c r="K81" s="80">
        <f>SUM(K82:K89)</f>
        <v>0</v>
      </c>
      <c r="L81" s="81"/>
      <c r="M81" s="82"/>
      <c r="AA81" s="20"/>
    </row>
    <row r="82" spans="1:60" ht="12.75" customHeight="1" outlineLevel="1">
      <c r="A82" s="83"/>
      <c r="B82" s="115" t="s">
        <v>132</v>
      </c>
      <c r="C82" s="115"/>
      <c r="D82" s="115"/>
      <c r="E82" s="115"/>
      <c r="F82" s="115"/>
      <c r="G82" s="115"/>
      <c r="H82" s="89"/>
      <c r="I82" s="89"/>
      <c r="J82" s="89"/>
      <c r="K82" s="89"/>
      <c r="L82" s="90"/>
      <c r="M82" s="91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>
        <v>0</v>
      </c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</row>
    <row r="83" spans="1:60" ht="12.75" outlineLevel="1">
      <c r="A83" s="83">
        <v>25</v>
      </c>
      <c r="B83" s="84" t="s">
        <v>133</v>
      </c>
      <c r="C83" s="85" t="s">
        <v>134</v>
      </c>
      <c r="D83" s="86" t="s">
        <v>70</v>
      </c>
      <c r="E83" s="87">
        <v>40</v>
      </c>
      <c r="F83" s="88"/>
      <c r="G83" s="89">
        <f>ROUND(E83*F83,2)</f>
        <v>0</v>
      </c>
      <c r="H83" s="89">
        <v>0</v>
      </c>
      <c r="I83" s="89">
        <f>ROUND(E83*H83,2)</f>
        <v>0</v>
      </c>
      <c r="J83" s="89">
        <v>0</v>
      </c>
      <c r="K83" s="89">
        <f>ROUND(E83*J83,2)</f>
        <v>0</v>
      </c>
      <c r="L83" s="90" t="s">
        <v>135</v>
      </c>
      <c r="M83" s="91" t="s">
        <v>61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>
        <v>21</v>
      </c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</row>
    <row r="84" spans="1:60" ht="12.75" customHeight="1" outlineLevel="1">
      <c r="A84" s="83"/>
      <c r="B84" s="114" t="s">
        <v>136</v>
      </c>
      <c r="C84" s="114"/>
      <c r="D84" s="114"/>
      <c r="E84" s="114"/>
      <c r="F84" s="114"/>
      <c r="G84" s="114"/>
      <c r="H84" s="89"/>
      <c r="I84" s="89"/>
      <c r="J84" s="89"/>
      <c r="K84" s="89"/>
      <c r="L84" s="90"/>
      <c r="M84" s="91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>
        <v>0</v>
      </c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</row>
    <row r="85" spans="1:60" ht="12.75" outlineLevel="1">
      <c r="A85" s="83">
        <v>26</v>
      </c>
      <c r="B85" s="84" t="s">
        <v>137</v>
      </c>
      <c r="C85" s="85" t="s">
        <v>138</v>
      </c>
      <c r="D85" s="86" t="s">
        <v>62</v>
      </c>
      <c r="E85" s="87">
        <v>1017</v>
      </c>
      <c r="F85" s="88"/>
      <c r="G85" s="89">
        <f>ROUND(E85*F85,2)</f>
        <v>0</v>
      </c>
      <c r="H85" s="89">
        <v>0</v>
      </c>
      <c r="I85" s="89">
        <f>ROUND(E85*H85,2)</f>
        <v>0</v>
      </c>
      <c r="J85" s="89">
        <v>0</v>
      </c>
      <c r="K85" s="89">
        <f>ROUND(E85*J85,2)</f>
        <v>0</v>
      </c>
      <c r="L85" s="90" t="s">
        <v>135</v>
      </c>
      <c r="M85" s="91" t="s">
        <v>61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>
        <v>21</v>
      </c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</row>
    <row r="86" spans="1:60" ht="12.75" customHeight="1" outlineLevel="1">
      <c r="A86" s="83"/>
      <c r="B86" s="114"/>
      <c r="C86" s="114"/>
      <c r="D86" s="114"/>
      <c r="E86" s="114"/>
      <c r="F86" s="114"/>
      <c r="G86" s="114"/>
      <c r="H86" s="89"/>
      <c r="I86" s="89"/>
      <c r="J86" s="89"/>
      <c r="K86" s="89"/>
      <c r="L86" s="90"/>
      <c r="M86" s="91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>
        <v>0</v>
      </c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</row>
    <row r="87" spans="1:60" ht="22.5" outlineLevel="1">
      <c r="A87" s="83">
        <v>27</v>
      </c>
      <c r="B87" s="84" t="s">
        <v>139</v>
      </c>
      <c r="C87" s="85" t="s">
        <v>140</v>
      </c>
      <c r="D87" s="86" t="s">
        <v>60</v>
      </c>
      <c r="E87" s="87">
        <v>716</v>
      </c>
      <c r="F87" s="88"/>
      <c r="G87" s="89">
        <f>ROUND(E87*F87,2)</f>
        <v>0</v>
      </c>
      <c r="H87" s="89">
        <v>0</v>
      </c>
      <c r="I87" s="89">
        <f>ROUND(E87*H87,2)</f>
        <v>0</v>
      </c>
      <c r="J87" s="89">
        <v>0</v>
      </c>
      <c r="K87" s="89">
        <f>ROUND(E87*J87,2)</f>
        <v>0</v>
      </c>
      <c r="L87" s="90" t="s">
        <v>135</v>
      </c>
      <c r="M87" s="91" t="s">
        <v>61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>
        <v>21</v>
      </c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</row>
    <row r="88" spans="1:60" ht="12.75" outlineLevel="1">
      <c r="A88" s="83">
        <v>28</v>
      </c>
      <c r="B88" s="84" t="s">
        <v>141</v>
      </c>
      <c r="C88" s="85" t="s">
        <v>142</v>
      </c>
      <c r="D88" s="86" t="s">
        <v>60</v>
      </c>
      <c r="E88" s="87">
        <v>93</v>
      </c>
      <c r="F88" s="88"/>
      <c r="G88" s="89">
        <f>ROUND(E88*F88,2)</f>
        <v>0</v>
      </c>
      <c r="H88" s="89">
        <v>0</v>
      </c>
      <c r="I88" s="89">
        <f>ROUND(E88*H88,2)</f>
        <v>0</v>
      </c>
      <c r="J88" s="89">
        <v>0</v>
      </c>
      <c r="K88" s="89">
        <f>ROUND(E88*J88,2)</f>
        <v>0</v>
      </c>
      <c r="L88" s="90"/>
      <c r="M88" s="91" t="s">
        <v>59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>
        <v>21</v>
      </c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</row>
    <row r="89" spans="1:60" ht="12.75" outlineLevel="1">
      <c r="A89" s="83">
        <v>29</v>
      </c>
      <c r="B89" s="84" t="s">
        <v>143</v>
      </c>
      <c r="C89" s="85" t="s">
        <v>144</v>
      </c>
      <c r="D89" s="86" t="s">
        <v>60</v>
      </c>
      <c r="E89" s="87">
        <v>18.213</v>
      </c>
      <c r="F89" s="88"/>
      <c r="G89" s="89">
        <f>ROUND(E89*F89,2)</f>
        <v>0</v>
      </c>
      <c r="H89" s="89">
        <v>0</v>
      </c>
      <c r="I89" s="89">
        <f>ROUND(E89*H89,2)</f>
        <v>0</v>
      </c>
      <c r="J89" s="89">
        <v>0</v>
      </c>
      <c r="K89" s="89">
        <f>ROUND(E89*J89,2)</f>
        <v>0</v>
      </c>
      <c r="L89" s="90"/>
      <c r="M89" s="91" t="s">
        <v>59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>
        <v>21</v>
      </c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</row>
    <row r="90" spans="1:27" ht="12.75">
      <c r="A90" s="75" t="s">
        <v>58</v>
      </c>
      <c r="B90" s="76" t="s">
        <v>26</v>
      </c>
      <c r="C90" s="77" t="s">
        <v>27</v>
      </c>
      <c r="D90" s="78"/>
      <c r="E90" s="79"/>
      <c r="F90" s="116">
        <f>SUM(G91:G108)</f>
        <v>0</v>
      </c>
      <c r="G90" s="116"/>
      <c r="H90" s="80"/>
      <c r="I90" s="80">
        <f>SUM(I91:I108)</f>
        <v>0</v>
      </c>
      <c r="J90" s="80"/>
      <c r="K90" s="80">
        <f>SUM(K91:K108)</f>
        <v>0</v>
      </c>
      <c r="L90" s="81"/>
      <c r="M90" s="82"/>
      <c r="AA90" s="20"/>
    </row>
    <row r="91" spans="1:60" ht="12.75" customHeight="1" outlineLevel="1">
      <c r="A91" s="83"/>
      <c r="B91" s="115" t="s">
        <v>145</v>
      </c>
      <c r="C91" s="115"/>
      <c r="D91" s="115"/>
      <c r="E91" s="115"/>
      <c r="F91" s="115"/>
      <c r="G91" s="115"/>
      <c r="H91" s="89"/>
      <c r="I91" s="89"/>
      <c r="J91" s="89"/>
      <c r="K91" s="89"/>
      <c r="L91" s="90"/>
      <c r="M91" s="91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>
        <v>0</v>
      </c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</row>
    <row r="92" spans="1:60" ht="12.75" customHeight="1" outlineLevel="1">
      <c r="A92" s="83"/>
      <c r="B92" s="114" t="s">
        <v>146</v>
      </c>
      <c r="C92" s="114"/>
      <c r="D92" s="114"/>
      <c r="E92" s="114"/>
      <c r="F92" s="114"/>
      <c r="G92" s="114"/>
      <c r="H92" s="89"/>
      <c r="I92" s="89"/>
      <c r="J92" s="89"/>
      <c r="K92" s="89"/>
      <c r="L92" s="90"/>
      <c r="M92" s="91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>
        <v>1</v>
      </c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</row>
    <row r="93" spans="1:60" ht="12.75" outlineLevel="1">
      <c r="A93" s="83">
        <v>30</v>
      </c>
      <c r="B93" s="84" t="s">
        <v>147</v>
      </c>
      <c r="C93" s="85" t="s">
        <v>148</v>
      </c>
      <c r="D93" s="86" t="s">
        <v>62</v>
      </c>
      <c r="E93" s="87">
        <v>45.4</v>
      </c>
      <c r="F93" s="88"/>
      <c r="G93" s="89">
        <f>ROUND(E93*F93,2)</f>
        <v>0</v>
      </c>
      <c r="H93" s="89">
        <v>0</v>
      </c>
      <c r="I93" s="89">
        <f>ROUND(E93*H93,2)</f>
        <v>0</v>
      </c>
      <c r="J93" s="89">
        <v>0</v>
      </c>
      <c r="K93" s="89">
        <f>ROUND(E93*J93,2)</f>
        <v>0</v>
      </c>
      <c r="L93" s="90" t="s">
        <v>149</v>
      </c>
      <c r="M93" s="91" t="s">
        <v>61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>
        <v>21</v>
      </c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</row>
    <row r="94" spans="1:60" ht="12.75" customHeight="1" outlineLevel="1">
      <c r="A94" s="83"/>
      <c r="B94" s="114" t="s">
        <v>150</v>
      </c>
      <c r="C94" s="114"/>
      <c r="D94" s="114"/>
      <c r="E94" s="114"/>
      <c r="F94" s="114"/>
      <c r="G94" s="114"/>
      <c r="H94" s="89"/>
      <c r="I94" s="89"/>
      <c r="J94" s="89"/>
      <c r="K94" s="89"/>
      <c r="L94" s="90"/>
      <c r="M94" s="91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>
        <v>0</v>
      </c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</row>
    <row r="95" spans="1:60" ht="12.75" customHeight="1" outlineLevel="1">
      <c r="A95" s="83"/>
      <c r="B95" s="114" t="s">
        <v>151</v>
      </c>
      <c r="C95" s="114"/>
      <c r="D95" s="114"/>
      <c r="E95" s="114"/>
      <c r="F95" s="114"/>
      <c r="G95" s="114"/>
      <c r="H95" s="89"/>
      <c r="I95" s="89"/>
      <c r="J95" s="89"/>
      <c r="K95" s="89"/>
      <c r="L95" s="90"/>
      <c r="M95" s="91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>
        <v>1</v>
      </c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</row>
    <row r="96" spans="1:60" ht="12.75" outlineLevel="1">
      <c r="A96" s="83">
        <v>31</v>
      </c>
      <c r="B96" s="84" t="s">
        <v>152</v>
      </c>
      <c r="C96" s="85" t="s">
        <v>153</v>
      </c>
      <c r="D96" s="86" t="s">
        <v>70</v>
      </c>
      <c r="E96" s="87">
        <v>6</v>
      </c>
      <c r="F96" s="88"/>
      <c r="G96" s="89">
        <f>ROUND(E96*F96,2)</f>
        <v>0</v>
      </c>
      <c r="H96" s="89">
        <v>0</v>
      </c>
      <c r="I96" s="89">
        <f>ROUND(E96*H96,2)</f>
        <v>0</v>
      </c>
      <c r="J96" s="89">
        <v>0</v>
      </c>
      <c r="K96" s="89">
        <f>ROUND(E96*J96,2)</f>
        <v>0</v>
      </c>
      <c r="L96" s="90" t="s">
        <v>149</v>
      </c>
      <c r="M96" s="91" t="s">
        <v>61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>
        <v>21</v>
      </c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</row>
    <row r="97" spans="1:60" ht="12.75" customHeight="1" outlineLevel="1">
      <c r="A97" s="83"/>
      <c r="B97" s="114" t="s">
        <v>154</v>
      </c>
      <c r="C97" s="114"/>
      <c r="D97" s="114"/>
      <c r="E97" s="114"/>
      <c r="F97" s="114"/>
      <c r="G97" s="114"/>
      <c r="H97" s="89"/>
      <c r="I97" s="89"/>
      <c r="J97" s="89"/>
      <c r="K97" s="89"/>
      <c r="L97" s="90"/>
      <c r="M97" s="91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>
        <v>0</v>
      </c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</row>
    <row r="98" spans="1:60" ht="12.75" outlineLevel="1">
      <c r="A98" s="83">
        <v>32</v>
      </c>
      <c r="B98" s="84" t="s">
        <v>155</v>
      </c>
      <c r="C98" s="85" t="s">
        <v>156</v>
      </c>
      <c r="D98" s="86" t="s">
        <v>60</v>
      </c>
      <c r="E98" s="87">
        <v>819</v>
      </c>
      <c r="F98" s="88"/>
      <c r="G98" s="89">
        <f>ROUND(E98*F98,2)</f>
        <v>0</v>
      </c>
      <c r="H98" s="89">
        <v>0</v>
      </c>
      <c r="I98" s="89">
        <f>ROUND(E98*H98,2)</f>
        <v>0</v>
      </c>
      <c r="J98" s="89">
        <v>0</v>
      </c>
      <c r="K98" s="89">
        <f>ROUND(E98*J98,2)</f>
        <v>0</v>
      </c>
      <c r="L98" s="90" t="s">
        <v>149</v>
      </c>
      <c r="M98" s="91" t="s">
        <v>61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>
        <v>21</v>
      </c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</row>
    <row r="99" spans="1:60" ht="12.75" outlineLevel="1">
      <c r="A99" s="83"/>
      <c r="B99" s="84"/>
      <c r="C99" s="92" t="s">
        <v>201</v>
      </c>
      <c r="D99" s="93"/>
      <c r="E99" s="94">
        <v>716</v>
      </c>
      <c r="F99" s="89"/>
      <c r="G99" s="89"/>
      <c r="H99" s="89"/>
      <c r="I99" s="89"/>
      <c r="J99" s="89"/>
      <c r="K99" s="89"/>
      <c r="L99" s="90"/>
      <c r="M99" s="91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</row>
    <row r="100" spans="1:60" ht="12.75" outlineLevel="1">
      <c r="A100" s="83"/>
      <c r="B100" s="84"/>
      <c r="C100" s="92" t="s">
        <v>202</v>
      </c>
      <c r="D100" s="93"/>
      <c r="E100" s="94">
        <v>93</v>
      </c>
      <c r="F100" s="89"/>
      <c r="G100" s="89"/>
      <c r="H100" s="89"/>
      <c r="I100" s="89"/>
      <c r="J100" s="89"/>
      <c r="K100" s="89"/>
      <c r="L100" s="90"/>
      <c r="M100" s="91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</row>
    <row r="101" spans="1:60" ht="12.75" outlineLevel="1">
      <c r="A101" s="83"/>
      <c r="B101" s="84"/>
      <c r="C101" s="92" t="s">
        <v>157</v>
      </c>
      <c r="D101" s="93"/>
      <c r="E101" s="94">
        <v>10</v>
      </c>
      <c r="F101" s="89"/>
      <c r="G101" s="89"/>
      <c r="H101" s="89"/>
      <c r="I101" s="89"/>
      <c r="J101" s="89"/>
      <c r="K101" s="89"/>
      <c r="L101" s="90"/>
      <c r="M101" s="91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</row>
    <row r="102" spans="1:60" ht="12.75" customHeight="1" outlineLevel="1">
      <c r="A102" s="83"/>
      <c r="B102" s="114" t="s">
        <v>158</v>
      </c>
      <c r="C102" s="114"/>
      <c r="D102" s="114"/>
      <c r="E102" s="114"/>
      <c r="F102" s="114"/>
      <c r="G102" s="114"/>
      <c r="H102" s="89"/>
      <c r="I102" s="89"/>
      <c r="J102" s="89"/>
      <c r="K102" s="89"/>
      <c r="L102" s="90"/>
      <c r="M102" s="91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>
        <v>0</v>
      </c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</row>
    <row r="103" spans="1:60" ht="12.75" outlineLevel="1">
      <c r="A103" s="83">
        <v>33</v>
      </c>
      <c r="B103" s="84" t="s">
        <v>159</v>
      </c>
      <c r="C103" s="85" t="s">
        <v>160</v>
      </c>
      <c r="D103" s="86" t="s">
        <v>62</v>
      </c>
      <c r="E103" s="87">
        <v>45.4</v>
      </c>
      <c r="F103" s="88"/>
      <c r="G103" s="89">
        <f>ROUND(E103*F103,2)</f>
        <v>0</v>
      </c>
      <c r="H103" s="89">
        <v>0</v>
      </c>
      <c r="I103" s="89">
        <f>ROUND(E103*H103,2)</f>
        <v>0</v>
      </c>
      <c r="J103" s="89">
        <v>0</v>
      </c>
      <c r="K103" s="89">
        <f>ROUND(E103*J103,2)</f>
        <v>0</v>
      </c>
      <c r="L103" s="90" t="s">
        <v>149</v>
      </c>
      <c r="M103" s="91" t="s">
        <v>61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>
        <v>21</v>
      </c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</row>
    <row r="104" spans="1:60" ht="12.75" customHeight="1" outlineLevel="1">
      <c r="A104" s="83"/>
      <c r="B104" s="114" t="s">
        <v>161</v>
      </c>
      <c r="C104" s="114"/>
      <c r="D104" s="114"/>
      <c r="E104" s="114"/>
      <c r="F104" s="114"/>
      <c r="G104" s="114"/>
      <c r="H104" s="89"/>
      <c r="I104" s="89"/>
      <c r="J104" s="89"/>
      <c r="K104" s="89"/>
      <c r="L104" s="90"/>
      <c r="M104" s="91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>
        <v>0</v>
      </c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</row>
    <row r="105" spans="1:60" ht="12.75" outlineLevel="1">
      <c r="A105" s="83">
        <v>35</v>
      </c>
      <c r="B105" s="84" t="s">
        <v>162</v>
      </c>
      <c r="C105" s="85" t="s">
        <v>163</v>
      </c>
      <c r="D105" s="86" t="s">
        <v>62</v>
      </c>
      <c r="E105" s="87">
        <v>17</v>
      </c>
      <c r="F105" s="88"/>
      <c r="G105" s="89">
        <f>ROUND(E105*F105,2)</f>
        <v>0</v>
      </c>
      <c r="H105" s="89">
        <v>0</v>
      </c>
      <c r="I105" s="89">
        <f>ROUND(E105*H105,2)</f>
        <v>0</v>
      </c>
      <c r="J105" s="89">
        <v>0</v>
      </c>
      <c r="K105" s="89">
        <f>ROUND(E105*J105,2)</f>
        <v>0</v>
      </c>
      <c r="L105" s="90" t="s">
        <v>149</v>
      </c>
      <c r="M105" s="91" t="s">
        <v>61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>
        <v>21</v>
      </c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</row>
    <row r="106" spans="1:60" ht="12.75" customHeight="1" outlineLevel="1">
      <c r="A106" s="83"/>
      <c r="B106" s="114" t="s">
        <v>164</v>
      </c>
      <c r="C106" s="114"/>
      <c r="D106" s="114"/>
      <c r="E106" s="114"/>
      <c r="F106" s="114"/>
      <c r="G106" s="114"/>
      <c r="H106" s="89"/>
      <c r="I106" s="89"/>
      <c r="J106" s="89"/>
      <c r="K106" s="89"/>
      <c r="L106" s="90"/>
      <c r="M106" s="91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>
        <v>0</v>
      </c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</row>
    <row r="107" spans="1:60" ht="12.75" customHeight="1" outlineLevel="1">
      <c r="A107" s="83"/>
      <c r="B107" s="114" t="s">
        <v>165</v>
      </c>
      <c r="C107" s="114"/>
      <c r="D107" s="114"/>
      <c r="E107" s="114"/>
      <c r="F107" s="114"/>
      <c r="G107" s="114"/>
      <c r="H107" s="89"/>
      <c r="I107" s="89"/>
      <c r="J107" s="89"/>
      <c r="K107" s="89"/>
      <c r="L107" s="90"/>
      <c r="M107" s="91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>
        <v>1</v>
      </c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</row>
    <row r="108" spans="1:60" ht="12.75" outlineLevel="1">
      <c r="A108" s="83">
        <v>36</v>
      </c>
      <c r="B108" s="84" t="s">
        <v>166</v>
      </c>
      <c r="C108" s="85" t="s">
        <v>167</v>
      </c>
      <c r="D108" s="86" t="s">
        <v>62</v>
      </c>
      <c r="E108" s="87">
        <v>17</v>
      </c>
      <c r="F108" s="88"/>
      <c r="G108" s="89">
        <f>ROUND(E108*F108,2)</f>
        <v>0</v>
      </c>
      <c r="H108" s="89">
        <v>0</v>
      </c>
      <c r="I108" s="89">
        <f>ROUND(E108*H108,2)</f>
        <v>0</v>
      </c>
      <c r="J108" s="89">
        <v>0</v>
      </c>
      <c r="K108" s="89">
        <f>ROUND(E108*J108,2)</f>
        <v>0</v>
      </c>
      <c r="L108" s="90" t="s">
        <v>149</v>
      </c>
      <c r="M108" s="91" t="s">
        <v>61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>
        <v>21</v>
      </c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</row>
    <row r="109" spans="1:27" ht="12.75">
      <c r="A109" s="75" t="s">
        <v>58</v>
      </c>
      <c r="B109" s="76" t="s">
        <v>28</v>
      </c>
      <c r="C109" s="77" t="s">
        <v>29</v>
      </c>
      <c r="D109" s="78"/>
      <c r="E109" s="79"/>
      <c r="F109" s="116">
        <f>SUM(G110:G113)</f>
        <v>0</v>
      </c>
      <c r="G109" s="116"/>
      <c r="H109" s="80"/>
      <c r="I109" s="80">
        <f>SUM(I110:I113)</f>
        <v>0</v>
      </c>
      <c r="J109" s="80"/>
      <c r="K109" s="80">
        <f>SUM(K110:K113)</f>
        <v>0</v>
      </c>
      <c r="L109" s="81"/>
      <c r="M109" s="82"/>
      <c r="AA109" s="20"/>
    </row>
    <row r="110" spans="1:60" ht="12.75" customHeight="1" outlineLevel="1">
      <c r="A110" s="83"/>
      <c r="B110" s="115" t="s">
        <v>168</v>
      </c>
      <c r="C110" s="115"/>
      <c r="D110" s="115"/>
      <c r="E110" s="115"/>
      <c r="F110" s="115"/>
      <c r="G110" s="115"/>
      <c r="H110" s="89"/>
      <c r="I110" s="89"/>
      <c r="J110" s="89"/>
      <c r="K110" s="89"/>
      <c r="L110" s="90"/>
      <c r="M110" s="91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>
        <v>0</v>
      </c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</row>
    <row r="111" spans="1:60" ht="12.75" outlineLevel="1">
      <c r="A111" s="83">
        <v>37</v>
      </c>
      <c r="B111" s="84" t="s">
        <v>169</v>
      </c>
      <c r="C111" s="85" t="s">
        <v>170</v>
      </c>
      <c r="D111" s="86" t="s">
        <v>60</v>
      </c>
      <c r="E111" s="87">
        <v>42.75</v>
      </c>
      <c r="F111" s="88"/>
      <c r="G111" s="89">
        <f>ROUND(E111*F111,2)</f>
        <v>0</v>
      </c>
      <c r="H111" s="89">
        <v>0</v>
      </c>
      <c r="I111" s="89">
        <f>ROUND(E111*H111,2)</f>
        <v>0</v>
      </c>
      <c r="J111" s="89">
        <v>0</v>
      </c>
      <c r="K111" s="89">
        <f>ROUND(E111*J111,2)</f>
        <v>0</v>
      </c>
      <c r="L111" s="90" t="s">
        <v>171</v>
      </c>
      <c r="M111" s="91" t="s">
        <v>61</v>
      </c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>
        <v>21</v>
      </c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</row>
    <row r="112" spans="1:60" ht="12.75" outlineLevel="1">
      <c r="A112" s="83"/>
      <c r="B112" s="84"/>
      <c r="C112" s="92" t="s">
        <v>172</v>
      </c>
      <c r="D112" s="93"/>
      <c r="E112" s="94">
        <v>42.75</v>
      </c>
      <c r="F112" s="89"/>
      <c r="G112" s="89"/>
      <c r="H112" s="89"/>
      <c r="I112" s="89"/>
      <c r="J112" s="89"/>
      <c r="K112" s="89"/>
      <c r="L112" s="90"/>
      <c r="M112" s="91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</row>
    <row r="113" spans="1:60" ht="12.75" outlineLevel="1">
      <c r="A113" s="83">
        <v>38</v>
      </c>
      <c r="B113" s="84" t="s">
        <v>173</v>
      </c>
      <c r="C113" s="85" t="s">
        <v>203</v>
      </c>
      <c r="D113" s="86" t="s">
        <v>60</v>
      </c>
      <c r="E113" s="87">
        <v>42.75</v>
      </c>
      <c r="F113" s="88"/>
      <c r="G113" s="89">
        <f>ROUND(E113*F113,2)</f>
        <v>0</v>
      </c>
      <c r="H113" s="89">
        <v>0</v>
      </c>
      <c r="I113" s="89">
        <f>ROUND(E113*H113,2)</f>
        <v>0</v>
      </c>
      <c r="J113" s="89">
        <v>0</v>
      </c>
      <c r="K113" s="89">
        <f>ROUND(E113*J113,2)</f>
        <v>0</v>
      </c>
      <c r="L113" s="90"/>
      <c r="M113" s="91" t="s">
        <v>59</v>
      </c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>
        <v>21</v>
      </c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</row>
    <row r="114" spans="1:27" ht="12.75">
      <c r="A114" s="75" t="s">
        <v>58</v>
      </c>
      <c r="B114" s="76" t="s">
        <v>30</v>
      </c>
      <c r="C114" s="77" t="s">
        <v>31</v>
      </c>
      <c r="D114" s="78"/>
      <c r="E114" s="79"/>
      <c r="F114" s="116">
        <f>SUM(G115:G117)</f>
        <v>0</v>
      </c>
      <c r="G114" s="116"/>
      <c r="H114" s="80"/>
      <c r="I114" s="80">
        <f>SUM(I115:I117)</f>
        <v>0</v>
      </c>
      <c r="J114" s="80"/>
      <c r="K114" s="80">
        <f>SUM(K115:K117)</f>
        <v>0</v>
      </c>
      <c r="L114" s="81"/>
      <c r="M114" s="82"/>
      <c r="AA114" s="20"/>
    </row>
    <row r="115" spans="1:60" ht="12.75" customHeight="1" outlineLevel="1">
      <c r="A115" s="83"/>
      <c r="B115" s="115" t="s">
        <v>174</v>
      </c>
      <c r="C115" s="115"/>
      <c r="D115" s="115"/>
      <c r="E115" s="115"/>
      <c r="F115" s="115"/>
      <c r="G115" s="115"/>
      <c r="H115" s="89"/>
      <c r="I115" s="89"/>
      <c r="J115" s="89"/>
      <c r="K115" s="89"/>
      <c r="L115" s="90"/>
      <c r="M115" s="91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>
        <v>0</v>
      </c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</row>
    <row r="116" spans="1:60" ht="12.75" outlineLevel="1">
      <c r="A116" s="83">
        <v>39</v>
      </c>
      <c r="B116" s="84" t="s">
        <v>175</v>
      </c>
      <c r="C116" s="85" t="s">
        <v>176</v>
      </c>
      <c r="D116" s="86" t="s">
        <v>62</v>
      </c>
      <c r="E116" s="87">
        <v>100</v>
      </c>
      <c r="F116" s="88"/>
      <c r="G116" s="89">
        <f>ROUND(E116*F116,2)</f>
        <v>0</v>
      </c>
      <c r="H116" s="89">
        <v>0</v>
      </c>
      <c r="I116" s="89">
        <f>ROUND(E116*H116,2)</f>
        <v>0</v>
      </c>
      <c r="J116" s="89">
        <v>0</v>
      </c>
      <c r="K116" s="89">
        <f>ROUND(E116*J116,2)</f>
        <v>0</v>
      </c>
      <c r="L116" s="90"/>
      <c r="M116" s="91" t="s">
        <v>59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>
        <v>21</v>
      </c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</row>
    <row r="117" spans="1:60" ht="12.75" outlineLevel="1">
      <c r="A117" s="118"/>
      <c r="B117" s="119"/>
      <c r="C117" s="120" t="s">
        <v>177</v>
      </c>
      <c r="D117" s="121"/>
      <c r="E117" s="122">
        <v>100</v>
      </c>
      <c r="F117" s="123"/>
      <c r="G117" s="123"/>
      <c r="H117" s="123"/>
      <c r="I117" s="123"/>
      <c r="J117" s="123"/>
      <c r="K117" s="123"/>
      <c r="L117" s="124"/>
      <c r="M117" s="125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</row>
    <row r="118" spans="3:41" ht="12.75" hidden="1">
      <c r="C118" s="95"/>
      <c r="D118" s="65"/>
      <c r="AK118">
        <f>SUM(AK1:AK117)</f>
        <v>0</v>
      </c>
      <c r="AL118">
        <f>SUM(AL1:AL117)</f>
        <v>0</v>
      </c>
      <c r="AN118">
        <v>15</v>
      </c>
      <c r="AO118">
        <v>21</v>
      </c>
    </row>
    <row r="119" spans="1:41" ht="12.75" hidden="1">
      <c r="A119" s="96"/>
      <c r="B119" s="97" t="s">
        <v>178</v>
      </c>
      <c r="C119" s="98"/>
      <c r="D119" s="99"/>
      <c r="E119" s="100"/>
      <c r="F119" s="100"/>
      <c r="G119" s="101" t="e">
        <f>#REF!+#REF!+#REF!+#REF!+#REF!+F7+#REF!+#REF!+#REF!+#REF!+#REF!+#REF!+#REF!+F12+F54+F74+#REF!+F81+F90+#REF!+#REF!+#REF!+F109+F114+#REF!</f>
        <v>#REF!</v>
      </c>
      <c r="AN119">
        <f>SUMIF(AM7:AM118,AN118,G7:G118)</f>
        <v>0</v>
      </c>
      <c r="AO119">
        <f>SUMIF(AM7:AM118,AO118,G7:G118)</f>
        <v>0</v>
      </c>
    </row>
    <row r="120" ht="12.75">
      <c r="D120" s="65"/>
    </row>
    <row r="121" spans="4:7" ht="12.75">
      <c r="D121" s="65"/>
      <c r="F121" t="s">
        <v>15</v>
      </c>
      <c r="G121" s="126">
        <f>F7+F12+F54+F74+F81+F90+F109+F114</f>
        <v>0</v>
      </c>
    </row>
    <row r="122" ht="12.75">
      <c r="D122" s="65"/>
    </row>
    <row r="123" ht="12.75">
      <c r="D123" s="65"/>
    </row>
    <row r="124" ht="12.75">
      <c r="D124" s="65"/>
    </row>
    <row r="125" ht="12.75">
      <c r="D125" s="65"/>
    </row>
    <row r="126" ht="12.75">
      <c r="D126" s="65"/>
    </row>
    <row r="127" ht="12.75">
      <c r="D127" s="65"/>
    </row>
    <row r="128" ht="12.75">
      <c r="D128" s="65"/>
    </row>
    <row r="129" ht="12.75">
      <c r="D129" s="65"/>
    </row>
    <row r="130" ht="12.75">
      <c r="D130" s="65"/>
    </row>
    <row r="131" ht="12.75">
      <c r="D131" s="65"/>
    </row>
    <row r="132" ht="12.75">
      <c r="D132" s="65"/>
    </row>
    <row r="133" ht="12.75">
      <c r="D133" s="65"/>
    </row>
    <row r="134" ht="12.75">
      <c r="D134" s="65"/>
    </row>
    <row r="135" ht="12.75">
      <c r="D135" s="65"/>
    </row>
    <row r="136" ht="12.75">
      <c r="D136" s="65"/>
    </row>
    <row r="137" ht="12.75">
      <c r="D137" s="65"/>
    </row>
    <row r="138" ht="12.75">
      <c r="D138" s="65"/>
    </row>
    <row r="139" ht="12.75">
      <c r="D139" s="65"/>
    </row>
    <row r="140" ht="12.75">
      <c r="D140" s="65"/>
    </row>
    <row r="141" ht="12.75">
      <c r="D141" s="65"/>
    </row>
    <row r="142" ht="12.75">
      <c r="D142" s="65"/>
    </row>
    <row r="143" ht="12.75">
      <c r="D143" s="65"/>
    </row>
    <row r="144" ht="12.75">
      <c r="D144" s="65"/>
    </row>
    <row r="145" ht="12.75">
      <c r="D145" s="65"/>
    </row>
    <row r="146" ht="12.75">
      <c r="D146" s="65"/>
    </row>
    <row r="147" ht="12.75">
      <c r="D147" s="65"/>
    </row>
    <row r="148" ht="12.75">
      <c r="D148" s="65"/>
    </row>
    <row r="149" ht="12.75">
      <c r="D149" s="65"/>
    </row>
    <row r="150" ht="12.75">
      <c r="D150" s="65"/>
    </row>
    <row r="151" ht="12.75">
      <c r="D151" s="65"/>
    </row>
    <row r="152" ht="12.75">
      <c r="D152" s="65"/>
    </row>
    <row r="153" ht="12.75">
      <c r="D153" s="65"/>
    </row>
    <row r="154" ht="12.75">
      <c r="D154" s="65"/>
    </row>
    <row r="155" ht="12.75">
      <c r="D155" s="65"/>
    </row>
    <row r="156" ht="12.75">
      <c r="D156" s="65"/>
    </row>
    <row r="157" ht="12.75">
      <c r="D157" s="65"/>
    </row>
    <row r="158" ht="12.75">
      <c r="D158" s="65"/>
    </row>
    <row r="159" ht="12.75">
      <c r="D159" s="65"/>
    </row>
    <row r="160" ht="12.75">
      <c r="D160" s="65"/>
    </row>
    <row r="161" ht="12.75">
      <c r="D161" s="65"/>
    </row>
    <row r="162" ht="12.75">
      <c r="D162" s="65"/>
    </row>
    <row r="163" ht="12.75">
      <c r="D163" s="65"/>
    </row>
    <row r="164" ht="12.75">
      <c r="D164" s="65"/>
    </row>
    <row r="165" ht="12.75">
      <c r="D165" s="65"/>
    </row>
    <row r="166" ht="12.75">
      <c r="D166" s="65"/>
    </row>
    <row r="167" ht="12.75">
      <c r="D167" s="65"/>
    </row>
    <row r="168" ht="12.75">
      <c r="D168" s="65"/>
    </row>
    <row r="169" ht="12.75">
      <c r="D169" s="65"/>
    </row>
    <row r="170" ht="12.75">
      <c r="D170" s="65"/>
    </row>
    <row r="171" ht="12.75">
      <c r="D171" s="65"/>
    </row>
    <row r="172" ht="12.75">
      <c r="D172" s="65"/>
    </row>
    <row r="173" ht="12.75">
      <c r="D173" s="65"/>
    </row>
    <row r="174" ht="12.75">
      <c r="D174" s="65"/>
    </row>
    <row r="175" ht="12.75">
      <c r="D175" s="65"/>
    </row>
    <row r="176" ht="12.75">
      <c r="D176" s="65"/>
    </row>
    <row r="177" ht="12.75">
      <c r="D177" s="65"/>
    </row>
    <row r="178" ht="12.75">
      <c r="D178" s="65"/>
    </row>
    <row r="179" ht="12.75">
      <c r="D179" s="65"/>
    </row>
    <row r="180" ht="12.75">
      <c r="D180" s="65"/>
    </row>
    <row r="181" ht="12.75">
      <c r="D181" s="65"/>
    </row>
    <row r="182" ht="12.75">
      <c r="D182" s="65"/>
    </row>
    <row r="183" ht="12.75">
      <c r="D183" s="65"/>
    </row>
    <row r="184" ht="12.75">
      <c r="D184" s="65"/>
    </row>
    <row r="185" ht="12.75">
      <c r="D185" s="65"/>
    </row>
    <row r="186" ht="12.75">
      <c r="D186" s="65"/>
    </row>
    <row r="187" ht="12.75">
      <c r="D187" s="65"/>
    </row>
    <row r="188" ht="12.75">
      <c r="D188" s="65"/>
    </row>
    <row r="189" ht="12.75">
      <c r="D189" s="65"/>
    </row>
    <row r="190" ht="12.75">
      <c r="D190" s="65"/>
    </row>
    <row r="191" ht="12.75">
      <c r="D191" s="65"/>
    </row>
    <row r="192" ht="12.75">
      <c r="D192" s="65"/>
    </row>
    <row r="193" ht="12.75">
      <c r="D193" s="65"/>
    </row>
    <row r="194" ht="12.75">
      <c r="D194" s="65"/>
    </row>
    <row r="195" ht="12.75">
      <c r="D195" s="65"/>
    </row>
    <row r="196" ht="12.75">
      <c r="D196" s="65"/>
    </row>
    <row r="197" ht="12.75">
      <c r="D197" s="65"/>
    </row>
    <row r="198" ht="12.75">
      <c r="D198" s="65"/>
    </row>
    <row r="199" ht="12.75">
      <c r="D199" s="65"/>
    </row>
    <row r="200" ht="12.75">
      <c r="D200" s="65"/>
    </row>
    <row r="201" ht="12.75">
      <c r="D201" s="65"/>
    </row>
    <row r="202" ht="12.75">
      <c r="D202" s="65"/>
    </row>
    <row r="203" ht="12.75">
      <c r="D203" s="65"/>
    </row>
    <row r="204" ht="12.75">
      <c r="D204" s="65"/>
    </row>
    <row r="205" ht="12.75">
      <c r="D205" s="65"/>
    </row>
    <row r="206" ht="12.75">
      <c r="D206" s="65"/>
    </row>
    <row r="207" ht="12.75">
      <c r="D207" s="65"/>
    </row>
    <row r="208" ht="12.75">
      <c r="D208" s="65"/>
    </row>
    <row r="209" ht="12.75">
      <c r="D209" s="65"/>
    </row>
    <row r="210" ht="12.75">
      <c r="D210" s="65"/>
    </row>
    <row r="211" ht="12.75">
      <c r="D211" s="65"/>
    </row>
    <row r="212" ht="12.75">
      <c r="D212" s="65"/>
    </row>
    <row r="213" ht="12.75">
      <c r="D213" s="65"/>
    </row>
    <row r="214" ht="12.75">
      <c r="D214" s="65"/>
    </row>
    <row r="215" ht="12.75">
      <c r="D215" s="65"/>
    </row>
    <row r="216" ht="12.75">
      <c r="D216" s="65"/>
    </row>
    <row r="217" ht="12.75">
      <c r="D217" s="65"/>
    </row>
    <row r="218" ht="12.75">
      <c r="D218" s="65"/>
    </row>
    <row r="219" ht="12.75">
      <c r="D219" s="65"/>
    </row>
    <row r="220" ht="12.75">
      <c r="D220" s="65"/>
    </row>
    <row r="221" ht="12.75">
      <c r="D221" s="65"/>
    </row>
    <row r="222" ht="12.75">
      <c r="D222" s="65"/>
    </row>
    <row r="223" ht="12.75">
      <c r="D223" s="65"/>
    </row>
    <row r="224" ht="12.75">
      <c r="D224" s="65"/>
    </row>
    <row r="225" ht="12.75">
      <c r="D225" s="65"/>
    </row>
    <row r="226" ht="12.75">
      <c r="D226" s="65"/>
    </row>
    <row r="227" ht="12.75">
      <c r="D227" s="65"/>
    </row>
    <row r="228" ht="12.75">
      <c r="D228" s="65"/>
    </row>
    <row r="229" ht="12.75">
      <c r="D229" s="65"/>
    </row>
    <row r="230" ht="12.75">
      <c r="D230" s="65"/>
    </row>
    <row r="231" ht="12.75">
      <c r="D231" s="65"/>
    </row>
    <row r="232" ht="12.75">
      <c r="D232" s="65"/>
    </row>
    <row r="233" ht="12.75">
      <c r="D233" s="65"/>
    </row>
    <row r="234" ht="12.75">
      <c r="D234" s="65"/>
    </row>
    <row r="235" ht="12.75">
      <c r="D235" s="65"/>
    </row>
    <row r="236" ht="12.75">
      <c r="D236" s="65"/>
    </row>
    <row r="237" ht="12.75">
      <c r="D237" s="65"/>
    </row>
    <row r="238" ht="12.75">
      <c r="D238" s="65"/>
    </row>
    <row r="239" ht="12.75">
      <c r="D239" s="65"/>
    </row>
    <row r="240" ht="12.75">
      <c r="D240" s="65"/>
    </row>
    <row r="241" ht="12.75">
      <c r="D241" s="65"/>
    </row>
    <row r="242" ht="12.75">
      <c r="D242" s="65"/>
    </row>
    <row r="243" ht="12.75">
      <c r="D243" s="65"/>
    </row>
    <row r="244" ht="12.75">
      <c r="D244" s="65"/>
    </row>
    <row r="245" ht="12.75">
      <c r="D245" s="65"/>
    </row>
    <row r="246" ht="12.75">
      <c r="D246" s="65"/>
    </row>
    <row r="247" ht="12.75">
      <c r="D247" s="65"/>
    </row>
  </sheetData>
  <sheetProtection selectLockedCells="1" selectUnlockedCells="1"/>
  <mergeCells count="46">
    <mergeCell ref="A1:G1"/>
    <mergeCell ref="F7:G7"/>
    <mergeCell ref="B8:G8"/>
    <mergeCell ref="B9:G9"/>
    <mergeCell ref="B10:G10"/>
    <mergeCell ref="F12:G12"/>
    <mergeCell ref="B14:G14"/>
    <mergeCell ref="B15:G15"/>
    <mergeCell ref="B20:G20"/>
    <mergeCell ref="B22:G22"/>
    <mergeCell ref="B23:G23"/>
    <mergeCell ref="B26:G26"/>
    <mergeCell ref="B27:G27"/>
    <mergeCell ref="B30:G30"/>
    <mergeCell ref="B31:G31"/>
    <mergeCell ref="B35:G35"/>
    <mergeCell ref="B36:G36"/>
    <mergeCell ref="B41:G41"/>
    <mergeCell ref="B42:G42"/>
    <mergeCell ref="B46:G46"/>
    <mergeCell ref="F54:G54"/>
    <mergeCell ref="B56:G56"/>
    <mergeCell ref="B57:G57"/>
    <mergeCell ref="B63:G63"/>
    <mergeCell ref="F74:G74"/>
    <mergeCell ref="B75:G75"/>
    <mergeCell ref="B76:G76"/>
    <mergeCell ref="B79:G79"/>
    <mergeCell ref="F81:G81"/>
    <mergeCell ref="B82:G82"/>
    <mergeCell ref="B84:G84"/>
    <mergeCell ref="B86:G86"/>
    <mergeCell ref="F90:G90"/>
    <mergeCell ref="B91:G91"/>
    <mergeCell ref="B92:G92"/>
    <mergeCell ref="B94:G94"/>
    <mergeCell ref="B95:G95"/>
    <mergeCell ref="B97:G97"/>
    <mergeCell ref="B102:G102"/>
    <mergeCell ref="B104:G104"/>
    <mergeCell ref="B106:G106"/>
    <mergeCell ref="B107:G107"/>
    <mergeCell ref="F109:G109"/>
    <mergeCell ref="B110:G110"/>
    <mergeCell ref="F114:G114"/>
    <mergeCell ref="B115:G115"/>
  </mergeCells>
  <printOptions/>
  <pageMargins left="0.5902777777777778" right="0.39375" top="0.7875" bottom="0.7875" header="0.5118055555555555" footer="0.5118055555555555"/>
  <pageSetup fitToHeight="0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</dc:creator>
  <cp:keywords/>
  <dc:description/>
  <cp:lastModifiedBy>Lukin</cp:lastModifiedBy>
  <cp:lastPrinted>2014-10-21T17:53:23Z</cp:lastPrinted>
  <dcterms:created xsi:type="dcterms:W3CDTF">2014-10-21T16:20:02Z</dcterms:created>
  <dcterms:modified xsi:type="dcterms:W3CDTF">2015-03-24T19:27:54Z</dcterms:modified>
  <cp:category/>
  <cp:version/>
  <cp:contentType/>
  <cp:contentStatus/>
</cp:coreProperties>
</file>