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8520" tabRatio="855" activeTab="0"/>
  </bookViews>
  <sheets>
    <sheet name="Byt1-3,servis1,malá prodejn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BPK1">'[1]MaR'!#REF!</definedName>
    <definedName name="___BPK2">'[1]MaR'!#REF!</definedName>
    <definedName name="___BPK3">'[1]MaR'!#REF!</definedName>
    <definedName name="___dph1">#REF!</definedName>
    <definedName name="___dph2">#REF!</definedName>
    <definedName name="___dph3">#REF!</definedName>
    <definedName name="___pol2">#REF!</definedName>
    <definedName name="___pol3">#REF!</definedName>
    <definedName name="__CENA__">#REF!</definedName>
    <definedName name="__MAIN__">#REF!</definedName>
    <definedName name="__MAIN2__">#REF!</definedName>
    <definedName name="__MAIN3__">#REF!</definedName>
    <definedName name="__pol1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10Excel_BuiltIn_Print_Titles_6_1">#REF!</definedName>
    <definedName name="_11Excel_BuiltIn_Print_Titles_7_1">#REF!</definedName>
    <definedName name="_12Excel_BuiltIn_Print_Titles_8_1">#REF!</definedName>
    <definedName name="_1Excel_BuiltIn_Print_Area_5_1">#REF!</definedName>
    <definedName name="_2Excel_BuiltIn_Print_Area_6_1">#REF!</definedName>
    <definedName name="_3Excel_BuiltIn_Print_Area_7_1">#REF!</definedName>
    <definedName name="_4Excel_BuiltIn_Print_Titles_1_1">#REF!</definedName>
    <definedName name="_5Excel_BuiltIn_Print_Titles_10_1">#REF!</definedName>
    <definedName name="_6Excel_BuiltIn_Print_Titles_18_1">#REF!</definedName>
    <definedName name="_7Excel_BuiltIn_Print_Titles_2_1">#REF!</definedName>
    <definedName name="_8Excel_BuiltIn_Print_Titles_4_1">#REF!</definedName>
    <definedName name="_9Excel_BuiltIn_Print_Titles_5_1">#REF!</definedName>
    <definedName name="_BPK1">'[1]MaR'!#REF!</definedName>
    <definedName name="_BPK2">'[1]MaR'!#REF!</definedName>
    <definedName name="_BPK3">'[1]MaR'!#REF!</definedName>
    <definedName name="_dph1">#REF!</definedName>
    <definedName name="_dph2">#REF!</definedName>
    <definedName name="_dph3">#REF!</definedName>
    <definedName name="_pol1">#REF!</definedName>
    <definedName name="_pol2">#REF!</definedName>
    <definedName name="_pol3">#REF!</definedName>
    <definedName name="_SO16" hidden="1">{#N/A,#N/A,TRUE,"Kryc? list"}</definedName>
    <definedName name="AAA">'[2]SLP1'!#REF!</definedName>
    <definedName name="aaaaaaaa" hidden="1">{#N/A,#N/A,TRUE,"Kryc? list"}</definedName>
    <definedName name="afterdetail_rkap">#REF!</definedName>
    <definedName name="afterdetail_rozpocty">'[3]Rozpočet'!#REF!</definedName>
    <definedName name="afterdetail_rozpocty_rkap">#REF!</definedName>
    <definedName name="afterdetail_rozpocty_rozpocty">#REF!</definedName>
    <definedName name="before_rkap">#REF!</definedName>
    <definedName name="before_rozpocty">#REF!</definedName>
    <definedName name="beforeafterdetail_rozpocty.Poznamka2.1">#REF!</definedName>
    <definedName name="beforeafterdetail_rozpocty_rozpocty.Poznamka2.1">#REF!</definedName>
    <definedName name="beforedetail_rozpocty">#REF!</definedName>
    <definedName name="beforetop_rkap">#REF!</definedName>
    <definedName name="body_hlavy">#REF!</definedName>
    <definedName name="body_kapitoly">'[3]Rozpočet'!#REF!</definedName>
    <definedName name="body_list_kapitoly">'[3]Rozpočet'!#REF!</definedName>
    <definedName name="body_list_rkap">'[3]Rozpočet'!#REF!</definedName>
    <definedName name="body_memrekapdph">#REF!</definedName>
    <definedName name="body_phlavy">#REF!</definedName>
    <definedName name="body_phlavy1">#REF!</definedName>
    <definedName name="body_prekap">#REF!</definedName>
    <definedName name="body_rkap">#REF!</definedName>
    <definedName name="body_rozpocty">#REF!</definedName>
    <definedName name="body_rozpocty_rkap">#REF!</definedName>
    <definedName name="body_rozpocty_rozpocty">#REF!</definedName>
    <definedName name="body_rozpocty_rpolozky">#REF!</definedName>
    <definedName name="body_rozpocty_rpolozky.Poznamka2">#REF!</definedName>
    <definedName name="body_rozpočty">#REF!</definedName>
    <definedName name="body_rpolozky">#REF!</definedName>
    <definedName name="body_rpolozky.Poznamka2">#REF!</definedName>
    <definedName name="body_sumpolozky.0">'[3]Rozpočet'!#REF!</definedName>
    <definedName name="body_sumpolozky.1">'[3]Rozpočet'!#REF!</definedName>
    <definedName name="body_sumpolozky.2">'[3]Rozpočet'!#REF!</definedName>
    <definedName name="body_typy.0">'[3]Rozpočet'!#REF!</definedName>
    <definedName name="body_typy.1">'[3]Rozpočet'!#REF!</definedName>
    <definedName name="body_typy.2">'[3]Rozpočet'!#REF!</definedName>
    <definedName name="celkembezdph">#REF!</definedName>
    <definedName name="celkemsdph">#REF!</definedName>
    <definedName name="celkemsdph.Poznamka2">#REF!</definedName>
    <definedName name="celklemsdph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dresa">#REF!</definedName>
    <definedName name="Datum">#REF!</definedName>
    <definedName name="DGFWE" hidden="1">{#N/A,#N/A,TRUE,"Kryc? list"}</definedName>
    <definedName name="DIČ">#REF!</definedName>
    <definedName name="Dil">#REF!</definedName>
    <definedName name="Dispečink">'[4]MaR'!#REF!</definedName>
    <definedName name="dmisto">#REF!</definedName>
    <definedName name="Dodavka">#REF!</definedName>
    <definedName name="Dodavka0">'[5]PNV_PNU'!#REF!</definedName>
    <definedName name="DPH">#REF!</definedName>
    <definedName name="dpsc">#REF!</definedName>
    <definedName name="eC_Rekapitulace">#REF!</definedName>
    <definedName name="end_rnakl">#REF!</definedName>
    <definedName name="end_rozpocty">'[3]Rozpočet'!#REF!</definedName>
    <definedName name="end_rozpocty_rozpocty">#REF!</definedName>
    <definedName name="ERTGWT" hidden="1">{#N/A,#N/A,TRUE,"Kryc? list"}</definedName>
    <definedName name="ETZHERTG" hidden="1">{#N/A,#N/A,TRUE,"Kryc? list"}</definedName>
    <definedName name="Excel_BuiltIn_Print_Area_1">#REF!</definedName>
    <definedName name="Excel_BuiltIn_Print_Area_1_10">#REF!</definedName>
    <definedName name="Excel_BuiltIn_Print_Area_1_25">#REF!</definedName>
    <definedName name="Excel_BuiltIn_Print_Area_1_26">#REF!</definedName>
    <definedName name="Excel_BuiltIn_Print_Area_1_27">#REF!</definedName>
    <definedName name="Excel_BuiltIn_Print_Area_1_28">#REF!</definedName>
    <definedName name="Excel_BuiltIn_Print_Area_1_29">#REF!</definedName>
    <definedName name="Excel_BuiltIn_Print_Area_1_30">#REF!</definedName>
    <definedName name="Excel_BuiltIn_Print_Area_1_6">#REF!</definedName>
    <definedName name="Excel_BuiltIn_Print_Area_1_8">#REF!</definedName>
    <definedName name="Excel_BuiltIn_Print_Area_2">#REF!</definedName>
    <definedName name="Excel_BuiltIn_Print_Area_2_16">#REF!</definedName>
    <definedName name="Excel_BuiltIn_Print_Area_2_20">#REF!</definedName>
    <definedName name="Excel_BuiltIn_Print_Area_2_25">#REF!</definedName>
    <definedName name="Excel_BuiltIn_Print_Area_2_26">#REF!</definedName>
    <definedName name="Excel_BuiltIn_Print_Area_2_27">#REF!</definedName>
    <definedName name="Excel_BuiltIn_Print_Area_2_28">#REF!</definedName>
    <definedName name="Excel_BuiltIn_Print_Area_2_29">#REF!</definedName>
    <definedName name="Excel_BuiltIn_Print_Area_2_30">#REF!</definedName>
    <definedName name="Excel_BuiltIn_Print_Area_3">#REF!</definedName>
    <definedName name="Excel_BuiltIn_Print_Area_3_10">#REF!</definedName>
    <definedName name="Excel_BuiltIn_Print_Area_3_19">#REF!</definedName>
    <definedName name="Excel_BuiltIn_Print_Area_3_22">#REF!</definedName>
    <definedName name="Excel_BuiltIn_Print_Area_3_23">#REF!</definedName>
    <definedName name="Excel_BuiltIn_Print_Area_3_25">#REF!</definedName>
    <definedName name="Excel_BuiltIn_Print_Area_3_26">#REF!</definedName>
    <definedName name="Excel_BuiltIn_Print_Area_3_27">#REF!</definedName>
    <definedName name="Excel_BuiltIn_Print_Area_3_28">#REF!</definedName>
    <definedName name="Excel_BuiltIn_Print_Area_3_29">#REF!</definedName>
    <definedName name="Excel_BuiltIn_Print_Area_3_30">#REF!</definedName>
    <definedName name="Excel_BuiltIn_Print_Area_3_48">#REF!</definedName>
    <definedName name="Excel_BuiltIn_Print_Area_3_6">#REF!</definedName>
    <definedName name="Excel_BuiltIn_Print_Area_3_8">#REF!</definedName>
    <definedName name="Excel_BuiltIn_Print_Area_4">#REF!</definedName>
    <definedName name="Excel_BuiltIn_Print_Area_4_10">#REF!</definedName>
    <definedName name="Excel_BuiltIn_Print_Area_4_25">#REF!</definedName>
    <definedName name="Excel_BuiltIn_Print_Area_4_26">#REF!</definedName>
    <definedName name="Excel_BuiltIn_Print_Area_4_27">#REF!</definedName>
    <definedName name="Excel_BuiltIn_Print_Area_4_28">#REF!</definedName>
    <definedName name="Excel_BuiltIn_Print_Area_4_29">#REF!</definedName>
    <definedName name="Excel_BuiltIn_Print_Area_4_30">#REF!</definedName>
    <definedName name="Excel_BuiltIn_Print_Area_4_6">#REF!</definedName>
    <definedName name="Excel_BuiltIn_Print_Area_4_8">#REF!</definedName>
    <definedName name="Excel_BuiltIn_Print_Area_5">#REF!</definedName>
    <definedName name="Excel_BuiltIn_Print_Area_5_10">#REF!</definedName>
    <definedName name="Excel_BuiltIn_Print_Area_5_6">#REF!</definedName>
    <definedName name="Excel_BuiltIn_Print_Area_5_8">#REF!</definedName>
    <definedName name="Excel_BuiltIn_Print_Area_6">#REF!</definedName>
    <definedName name="Excel_BuiltIn_Print_Area_6_10">#REF!</definedName>
    <definedName name="Excel_BuiltIn_Print_Area_6_25">#REF!</definedName>
    <definedName name="Excel_BuiltIn_Print_Area_6_26">#REF!</definedName>
    <definedName name="Excel_BuiltIn_Print_Area_6_27">#REF!</definedName>
    <definedName name="Excel_BuiltIn_Print_Area_6_28">#REF!</definedName>
    <definedName name="Excel_BuiltIn_Print_Area_6_29">#REF!</definedName>
    <definedName name="Excel_BuiltIn_Print_Area_6_30">#REF!</definedName>
    <definedName name="Excel_BuiltIn_Print_Area_6_6">#REF!</definedName>
    <definedName name="Excel_BuiltIn_Print_Area_6_8">#REF!</definedName>
    <definedName name="Excel_BuiltIn_Print_Area_7">#REF!</definedName>
    <definedName name="Excel_BuiltIn_Print_Area_7_10">#REF!</definedName>
    <definedName name="Excel_BuiltIn_Print_Area_7_25">#REF!</definedName>
    <definedName name="Excel_BuiltIn_Print_Area_7_26">#REF!</definedName>
    <definedName name="Excel_BuiltIn_Print_Area_7_27">#REF!</definedName>
    <definedName name="Excel_BuiltIn_Print_Area_7_28">#REF!</definedName>
    <definedName name="Excel_BuiltIn_Print_Area_7_29">#REF!</definedName>
    <definedName name="Excel_BuiltIn_Print_Area_7_30">#REF!</definedName>
    <definedName name="Excel_BuiltIn_Print_Area_7_6">#REF!</definedName>
    <definedName name="Excel_BuiltIn_Print_Area_7_8">#REF!</definedName>
    <definedName name="Excel_BuiltIn_Print_Titles_1">#REF!</definedName>
    <definedName name="Excel_BuiltIn_Print_Titles_1_10">#REF!</definedName>
    <definedName name="Excel_BuiltIn_Print_Titles_1_25">#REF!</definedName>
    <definedName name="Excel_BuiltIn_Print_Titles_1_26">#REF!</definedName>
    <definedName name="Excel_BuiltIn_Print_Titles_1_27">#REF!</definedName>
    <definedName name="Excel_BuiltIn_Print_Titles_1_28">#REF!</definedName>
    <definedName name="Excel_BuiltIn_Print_Titles_1_29">#REF!</definedName>
    <definedName name="Excel_BuiltIn_Print_Titles_1_30">#REF!</definedName>
    <definedName name="Excel_BuiltIn_Print_Titles_1_6">#REF!</definedName>
    <definedName name="Excel_BuiltIn_Print_Titles_1_8">#REF!</definedName>
    <definedName name="Excel_BuiltIn_Print_Titles_10">#REF!</definedName>
    <definedName name="Excel_BuiltIn_Print_Titles_10_10">#REF!</definedName>
    <definedName name="Excel_BuiltIn_Print_Titles_10_6">#REF!</definedName>
    <definedName name="Excel_BuiltIn_Print_Titles_10_8">#REF!</definedName>
    <definedName name="Excel_BuiltIn_Print_Titles_11">#REF!</definedName>
    <definedName name="Excel_BuiltIn_Print_Titles_11_10">#REF!</definedName>
    <definedName name="Excel_BuiltIn_Print_Titles_11_6">#REF!</definedName>
    <definedName name="Excel_BuiltIn_Print_Titles_11_8">#REF!</definedName>
    <definedName name="Excel_BuiltIn_Print_Titles_13">#REF!</definedName>
    <definedName name="Excel_BuiltIn_Print_Titles_13_10">#REF!</definedName>
    <definedName name="Excel_BuiltIn_Print_Titles_13_25">#REF!</definedName>
    <definedName name="Excel_BuiltIn_Print_Titles_13_26">#REF!</definedName>
    <definedName name="Excel_BuiltIn_Print_Titles_13_27">#REF!</definedName>
    <definedName name="Excel_BuiltIn_Print_Titles_13_28">#REF!</definedName>
    <definedName name="Excel_BuiltIn_Print_Titles_13_29">#REF!</definedName>
    <definedName name="Excel_BuiltIn_Print_Titles_13_30">#REF!</definedName>
    <definedName name="Excel_BuiltIn_Print_Titles_13_6">#REF!</definedName>
    <definedName name="Excel_BuiltIn_Print_Titles_13_8">#REF!</definedName>
    <definedName name="Excel_BuiltIn_Print_Titles_18">#REF!</definedName>
    <definedName name="Excel_BuiltIn_Print_Titles_18_10">#REF!</definedName>
    <definedName name="Excel_BuiltIn_Print_Titles_18_25">#REF!</definedName>
    <definedName name="Excel_BuiltIn_Print_Titles_18_26">#REF!</definedName>
    <definedName name="Excel_BuiltIn_Print_Titles_18_27">#REF!</definedName>
    <definedName name="Excel_BuiltIn_Print_Titles_18_28">#REF!</definedName>
    <definedName name="Excel_BuiltIn_Print_Titles_18_29">#REF!</definedName>
    <definedName name="Excel_BuiltIn_Print_Titles_18_30">#REF!</definedName>
    <definedName name="Excel_BuiltIn_Print_Titles_18_6">#REF!</definedName>
    <definedName name="Excel_BuiltIn_Print_Titles_18_8">#REF!</definedName>
    <definedName name="Excel_BuiltIn_Print_Titles_2">#REF!</definedName>
    <definedName name="Excel_BuiltIn_Print_Titles_2_1">#REF!</definedName>
    <definedName name="Excel_BuiltIn_Print_Titles_2_16">#REF!</definedName>
    <definedName name="Excel_BuiltIn_Print_Titles_2_20">#REF!</definedName>
    <definedName name="Excel_BuiltIn_Print_Titles_3">#REF!</definedName>
    <definedName name="Excel_BuiltIn_Print_Titles_3_1">#REF!</definedName>
    <definedName name="Excel_BuiltIn_Print_Titles_3_19">#REF!</definedName>
    <definedName name="Excel_BuiltIn_Print_Titles_3_22">#REF!</definedName>
    <definedName name="Excel_BuiltIn_Print_Titles_3_23">#REF!</definedName>
    <definedName name="Excel_BuiltIn_Print_Titles_3_48">#REF!</definedName>
    <definedName name="Excel_BuiltIn_Print_Titles_4">#REF!</definedName>
    <definedName name="Excel_BuiltIn_Print_Titles_4_10">#REF!</definedName>
    <definedName name="Excel_BuiltIn_Print_Titles_4_25">#REF!</definedName>
    <definedName name="Excel_BuiltIn_Print_Titles_4_26">#REF!</definedName>
    <definedName name="Excel_BuiltIn_Print_Titles_4_27">#REF!</definedName>
    <definedName name="Excel_BuiltIn_Print_Titles_4_28">#REF!</definedName>
    <definedName name="Excel_BuiltIn_Print_Titles_4_29">#REF!</definedName>
    <definedName name="Excel_BuiltIn_Print_Titles_4_30">#REF!</definedName>
    <definedName name="Excel_BuiltIn_Print_Titles_4_6">#REF!</definedName>
    <definedName name="Excel_BuiltIn_Print_Titles_4_8">#REF!</definedName>
    <definedName name="Excel_BuiltIn_Print_Titles_5">#REF!</definedName>
    <definedName name="Excel_BuiltIn_Print_Titles_5_10">#REF!</definedName>
    <definedName name="Excel_BuiltIn_Print_Titles_5_6">#REF!</definedName>
    <definedName name="Excel_BuiltIn_Print_Titles_5_8">#REF!</definedName>
    <definedName name="Excel_BuiltIn_Print_Titles_6">#REF!</definedName>
    <definedName name="Excel_BuiltIn_Print_Titles_6_10">#REF!</definedName>
    <definedName name="Excel_BuiltIn_Print_Titles_6_25">#REF!</definedName>
    <definedName name="Excel_BuiltIn_Print_Titles_6_26">#REF!</definedName>
    <definedName name="Excel_BuiltIn_Print_Titles_6_27">#REF!</definedName>
    <definedName name="Excel_BuiltIn_Print_Titles_6_28">#REF!</definedName>
    <definedName name="Excel_BuiltIn_Print_Titles_6_29">#REF!</definedName>
    <definedName name="Excel_BuiltIn_Print_Titles_6_30">#REF!</definedName>
    <definedName name="Excel_BuiltIn_Print_Titles_6_6">#REF!</definedName>
    <definedName name="Excel_BuiltIn_Print_Titles_6_8">#REF!</definedName>
    <definedName name="Excel_BuiltIn_Print_Titles_7">#REF!</definedName>
    <definedName name="Excel_BuiltIn_Print_Titles_7_10">#REF!</definedName>
    <definedName name="Excel_BuiltIn_Print_Titles_7_25">#REF!</definedName>
    <definedName name="Excel_BuiltIn_Print_Titles_7_26">#REF!</definedName>
    <definedName name="Excel_BuiltIn_Print_Titles_7_27">#REF!</definedName>
    <definedName name="Excel_BuiltIn_Print_Titles_7_28">#REF!</definedName>
    <definedName name="Excel_BuiltIn_Print_Titles_7_29">#REF!</definedName>
    <definedName name="Excel_BuiltIn_Print_Titles_7_30">#REF!</definedName>
    <definedName name="Excel_BuiltIn_Print_Titles_7_6">#REF!</definedName>
    <definedName name="Excel_BuiltIn_Print_Titles_7_8">#REF!</definedName>
    <definedName name="Excel_BuiltIn_Print_Titles_8">#REF!</definedName>
    <definedName name="Excel_BuiltIn_Print_Titles_8_10">#REF!</definedName>
    <definedName name="Excel_BuiltIn_Print_Titles_8_25">#REF!</definedName>
    <definedName name="Excel_BuiltIn_Print_Titles_8_26">#REF!</definedName>
    <definedName name="Excel_BuiltIn_Print_Titles_8_27">#REF!</definedName>
    <definedName name="Excel_BuiltIn_Print_Titles_8_28">#REF!</definedName>
    <definedName name="Excel_BuiltIn_Print_Titles_8_29">#REF!</definedName>
    <definedName name="Excel_BuiltIn_Print_Titles_8_30">#REF!</definedName>
    <definedName name="Excel_BuiltIn_Print_Titles_8_6">#REF!</definedName>
    <definedName name="Excel_BuiltIn_Print_Titles_8_8">#REF!</definedName>
    <definedName name="firmy_rozpocty.0">#REF!</definedName>
    <definedName name="firmy_rozpocty.1">#REF!</definedName>
    <definedName name="firmy_rozpocty_pozn.Poznamka2">#REF!</definedName>
    <definedName name="footer">#REF!</definedName>
    <definedName name="footer2">#REF!</definedName>
    <definedName name="FVCWREC" hidden="1">{#N/A,#N/A,TRUE,"Kryc? list"}</definedName>
    <definedName name="GFJDG" hidden="1">{#N/A,#N/A,TRUE,"Kryc? list"}</definedName>
    <definedName name="GUJFU" hidden="1">{#N/A,#N/A,TRUE,"Kryc? list"}</definedName>
    <definedName name="head1">#REF!</definedName>
    <definedName name="Header">#REF!</definedName>
    <definedName name="Header2">#REF!</definedName>
    <definedName name="HIOH" hidden="1">{#N/A,#N/A,TRUE,"Kryc? list"}</definedName>
    <definedName name="Hlava1">#REF!</definedName>
    <definedName name="Hlava2">#REF!</definedName>
    <definedName name="Hlava3">#REF!</definedName>
    <definedName name="Hlava4">#REF!</definedName>
    <definedName name="Hlavička">'[4]MaR'!#REF!</definedName>
    <definedName name="HSV">#REF!</definedName>
    <definedName name="HSV_">'[2]SLP1'!#REF!</definedName>
    <definedName name="HSV0">'[5]PNV_PNU'!#REF!</definedName>
    <definedName name="HZS">#REF!</definedName>
    <definedName name="HZS0">'[5]PNV_PNU'!#REF!</definedName>
    <definedName name="IČO">#REF!</definedName>
    <definedName name="JKSO">#REF!</definedName>
    <definedName name="Kod">#REF!</definedName>
    <definedName name="mila" hidden="1">{#N/A,#N/A,TRUE,"Kryc? list"}</definedName>
    <definedName name="MJ">#REF!</definedName>
    <definedName name="mmm">#REF!</definedName>
    <definedName name="mmmm">'[1]MaR'!#REF!</definedName>
    <definedName name="Mont">#REF!</definedName>
    <definedName name="Mont_">'[2]SLP1'!#REF!</definedName>
    <definedName name="Montaz0">'[5]PNV_PNU'!#REF!</definedName>
    <definedName name="NazevDilu">#REF!</definedName>
    <definedName name="nazevobjektu">#REF!</definedName>
    <definedName name="nazevstavby">#REF!</definedName>
    <definedName name="nový" hidden="1">{#N/A,#N/A,TRUE,"Kryc? list"}</definedName>
    <definedName name="Objednatel">#REF!</definedName>
    <definedName name="Objekt">#REF!</definedName>
    <definedName name="objekty">'[6]nulovka'!$A$147:$J$147,'[6]nulovka'!$A$245:$J$245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lbezcen1">#REF!</definedName>
    <definedName name="polcen2">#REF!</definedName>
    <definedName name="polcen3">#REF!</definedName>
    <definedName name="Poznamka">#REF!</definedName>
    <definedName name="Projektant">#REF!</definedName>
    <definedName name="Přehled">#REF!</definedName>
    <definedName name="PSV">#REF!</definedName>
    <definedName name="PSV_">'[2]SLP1'!#REF!</definedName>
    <definedName name="PSV0">'[5]PNV_PNU'!#REF!</definedName>
    <definedName name="QRQ" hidden="1">{#N/A,#N/A,TRUE,"Kryc? list"}</definedName>
    <definedName name="rekapitulace">'[6]nulovka'!$A$250:$J$250,'[6]nulovka'!$A$262:$J$262,'[6]nulovka'!$J$264,'[6]nulovka'!$H$270:$J$271</definedName>
    <definedName name="Rok_nabídky">#REF!</definedName>
    <definedName name="rozp" hidden="1">{#N/A,#N/A,TRUE,"Kryc? list"}</definedName>
    <definedName name="RTGRWE" hidden="1">{#N/A,#N/A,TRUE,"Kryc? list"}</definedName>
    <definedName name="RTHZETH" hidden="1">{#N/A,#N/A,TRUE,"Kryc? list"}</definedName>
    <definedName name="RTHZETZE" hidden="1">{#N/A,#N/A,TRUE,"Kryc? list"}</definedName>
    <definedName name="SazbaDPH1">#REF!</definedName>
    <definedName name="SazbaDPH2">#REF!</definedName>
    <definedName name="SloupecCC">'[5]PNV_PNU'!#REF!</definedName>
    <definedName name="SloupecCisloPol">'[5]PNV_PNU'!#REF!</definedName>
    <definedName name="SloupecJC">'[5]PNV_PNU'!#REF!</definedName>
    <definedName name="SloupecMJ">'[5]PNV_PNU'!#REF!</definedName>
    <definedName name="SloupecMnozstvi">'[5]PNV_PNU'!#REF!</definedName>
    <definedName name="SloupecNazPol">'[5]PNV_PNU'!#REF!</definedName>
    <definedName name="SloupecPC">'[5]PNV_PNU'!#REF!</definedName>
    <definedName name="sluzby">#REF!</definedName>
    <definedName name="smaz" hidden="1">{#N/A,#N/A,TRUE,"Kryc? list"}</definedName>
    <definedName name="solver_lin">0</definedName>
    <definedName name="solver_num">0</definedName>
    <definedName name="solver_opt">'[5]PNV_PNU'!#REF!</definedName>
    <definedName name="solver_typ">1</definedName>
    <definedName name="solver_val">0</definedName>
    <definedName name="soupis" hidden="1">{#N/A,#N/A,TRUE,"Kryc? list"}</definedName>
    <definedName name="Specifikace">#REF!</definedName>
    <definedName name="SSSSSS" hidden="1">{#N/A,#N/A,TRUE,"Kryc? list"}</definedName>
    <definedName name="StavbaCelkem">#REF!</definedName>
    <definedName name="sum_kapitoly.0">'[3]Rozpočet'!#REF!</definedName>
    <definedName name="sum_kapitoly.1">'[3]Rozpočet'!#REF!</definedName>
    <definedName name="sum_kapitoly.2">'[3]Rozpočet'!#REF!</definedName>
    <definedName name="sum_list_kapitoly">'[3]Rozpočet'!#REF!</definedName>
    <definedName name="sum_list_rkap">'[3]Rozpočet'!#REF!</definedName>
    <definedName name="sum_memrekapdph">#REF!</definedName>
    <definedName name="sum_prekap">#REF!</definedName>
    <definedName name="sum_rnakl.Poznamka2">#REF!</definedName>
    <definedName name="sum_rnakl.Poznamka2.1">#REF!</definedName>
    <definedName name="summary" hidden="1">{#N/A,#N/A,TRUE,"Kryc? list"}</definedName>
    <definedName name="top_list_kapitoly">'[3]Rozpočet'!#REF!</definedName>
    <definedName name="top_list_rkap">'[3]Rozpočet'!#REF!</definedName>
    <definedName name="top_memrekapdph">#REF!</definedName>
    <definedName name="top_phlavy">#REF!</definedName>
    <definedName name="top_rkap">#REF!</definedName>
    <definedName name="top_rozpocty">#REF!</definedName>
    <definedName name="top_rozpocty_rkap">#REF!</definedName>
    <definedName name="top_rpolozky">#REF!</definedName>
    <definedName name="TRZETZ" hidden="1">{#N/A,#N/A,TRUE,"Kryc? list"}</definedName>
    <definedName name="Typ">'[5]PNV_PNU'!#REF!</definedName>
    <definedName name="UK">#REF!</definedName>
    <definedName name="uka">'[7]Krycí list'!$A$6</definedName>
    <definedName name="VIZA" hidden="1">{#N/A,#N/A,TRUE,"Kryc? list"}</definedName>
    <definedName name="VIZA12" hidden="1">{#N/A,#N/A,TRUE,"Kryc? list"}</definedName>
    <definedName name="viza2" hidden="1">{#N/A,#N/A,TRUE,"Kryc? list"}</definedName>
    <definedName name="VN" hidden="1">{#N/A,#N/A,TRUE,"Kryc? list"}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ýnosyNETTO">#REF!</definedName>
    <definedName name="WEREWTR" hidden="1">{#N/A,#N/A,TRUE,"Kryc? list"}</definedName>
    <definedName name="WERGFWE" hidden="1">{#N/A,#N/A,TRUE,"Kryc? list"}</definedName>
    <definedName name="WERTWET" hidden="1">{#N/A,#N/A,TRUE,"Kryc? list"}</definedName>
    <definedName name="wrn.Kontrolní._.rozpočet." hidden="1">{#N/A,#N/A,TRUE,"Kryc? list"}</definedName>
    <definedName name="wrn.Kontrolní._.rozpoeet." hidden="1">{#N/A,#N/A,TRUE,"Kryc? list"}</definedName>
    <definedName name="Z_PNR_NL">'[8]StdEing'!#REF!</definedName>
    <definedName name="Z_PSP_NL">'[8]StdEing'!#REF!</definedName>
    <definedName name="Zakazka">#REF!</definedName>
    <definedName name="ZakHead">#REF!</definedName>
    <definedName name="Zaklad22">#REF!</definedName>
    <definedName name="Zaklad5">#REF!</definedName>
    <definedName name="ZHETZE" hidden="1">{#N/A,#N/A,TRUE,"Kryc? list"}</definedName>
    <definedName name="Zhotovitel">#REF!</definedName>
    <definedName name="ZUIZ" hidden="1">{#N/A,#N/A,TRUE,"Kryc? list"}</definedName>
  </definedNames>
  <calcPr fullCalcOnLoad="1"/>
</workbook>
</file>

<file path=xl/sharedStrings.xml><?xml version="1.0" encoding="utf-8"?>
<sst xmlns="http://schemas.openxmlformats.org/spreadsheetml/2006/main" count="355" uniqueCount="89">
  <si>
    <t>Anhydritový potěr tl.55mm nad špunty</t>
  </si>
  <si>
    <t>Sokl - montáž</t>
  </si>
  <si>
    <t>Omítka VPC - hrubá</t>
  </si>
  <si>
    <t>Režie</t>
  </si>
  <si>
    <t>bm</t>
  </si>
  <si>
    <t>%</t>
  </si>
  <si>
    <t>ks</t>
  </si>
  <si>
    <t>m2</t>
  </si>
  <si>
    <t xml:space="preserve"> - přebroušení, vyčištění podkladu</t>
  </si>
  <si>
    <t xml:space="preserve"> - parotěsná fólie 0,2mm</t>
  </si>
  <si>
    <t xml:space="preserve"> - Mirelon 3mm</t>
  </si>
  <si>
    <t xml:space="preserve"> - pokládka laminátové podlahy</t>
  </si>
  <si>
    <t xml:space="preserve"> - laminátová podlaha</t>
  </si>
  <si>
    <t>tun</t>
  </si>
  <si>
    <t xml:space="preserve"> - přesuny hmot</t>
  </si>
  <si>
    <t xml:space="preserve"> - přechodová lišta</t>
  </si>
  <si>
    <t xml:space="preserve"> - soklová lišta</t>
  </si>
  <si>
    <t xml:space="preserve"> - montáž soklové lišty fólie/dýha</t>
  </si>
  <si>
    <t>SDK příčka tl.100mm-1xCW 75mm,RB 12,5mm 1+1,TI 50mm</t>
  </si>
  <si>
    <t>SDK předstěna tl.87,5mm-1xCW 75mm,1xRB 12,5mm (obvod budovy)</t>
  </si>
  <si>
    <t>Dodávka a montáž tepelné izolace do předstěny tl. 100mm</t>
  </si>
  <si>
    <t>Dodávka a montáž parozábrany Jutafol N 110 do předstěny</t>
  </si>
  <si>
    <t>Montáž špalet oken včetně ALU rohů</t>
  </si>
  <si>
    <t>SDK podhled-kce,1xRB 12,5mm-</t>
  </si>
  <si>
    <t>Dodávka a montáž tepelné izolace do podhledu tl.100mm</t>
  </si>
  <si>
    <t>Montáž pomocné konstrukce SDK podhledu-vytvoření dutiny pro montáž parozábrany</t>
  </si>
  <si>
    <t>Dodávka a montáž parozábrany Jutafol AL 170 Reflex do podhledu</t>
  </si>
  <si>
    <t>Dodávka a montáž ocelové zárubně(s těsněním)600-800P/L</t>
  </si>
  <si>
    <t>Dodávka a montáž UA profilů-výstuha zárubní a Geberitů v SDK příčkách</t>
  </si>
  <si>
    <t>SDK předstěna -kce,2xRBI 12,5mm(opláštění Geberitů)</t>
  </si>
  <si>
    <t>Příplatek za impregnované desky RBI 12,5mm na příčkách a podhledech na soc.zařízení)</t>
  </si>
  <si>
    <t>Dodávka a montáž výdřev pro uchycení kuch.linek,umyvadel a radiátorů</t>
  </si>
  <si>
    <t>Doprava a přesun hmot</t>
  </si>
  <si>
    <t>Kompletační činnost</t>
  </si>
  <si>
    <t>sb</t>
  </si>
  <si>
    <t>Separační fólie</t>
  </si>
  <si>
    <t>mb</t>
  </si>
  <si>
    <t>Obklad - dodávka</t>
  </si>
  <si>
    <t>Dlažba - dodávka</t>
  </si>
  <si>
    <t>Plovoucí podlaha</t>
  </si>
  <si>
    <t>Součet bez DPH</t>
  </si>
  <si>
    <t>Kontejner AVIA</t>
  </si>
  <si>
    <t>SDK příčka mezibytová tl.170mm-1xCW 50mm,RB 12,5mm  2+1+0,TI 50+00mm  dokončení</t>
  </si>
  <si>
    <t>3.NP</t>
  </si>
  <si>
    <t>BYT 1.</t>
  </si>
  <si>
    <t>D+M EPS 100S tl. 100mm</t>
  </si>
  <si>
    <t>Anhydryt</t>
  </si>
  <si>
    <t>Přebroušení Anhydrytových podlah vč. vysátí</t>
  </si>
  <si>
    <t>Dlažba - montáž 33x33 cm</t>
  </si>
  <si>
    <t>Obklad - montáž 40x20 cm</t>
  </si>
  <si>
    <t>m2 vaha</t>
  </si>
  <si>
    <t xml:space="preserve"> - doprava??????</t>
  </si>
  <si>
    <t>Nátěr zárubní</t>
  </si>
  <si>
    <t>XPS na rám okna</t>
  </si>
  <si>
    <t>Dveře - bez kování - dle výběru</t>
  </si>
  <si>
    <t>Osazení dveřních křídel - bez montáže kování</t>
  </si>
  <si>
    <t>Parapety - lamino - bílá</t>
  </si>
  <si>
    <t>SDK příčka mezibytová tl.170mm-2xCW 50mm,RB 12,5mm  2+1+2,TI 50+50mm</t>
  </si>
  <si>
    <t>BYT 2.</t>
  </si>
  <si>
    <t>D+M EPS 100S tl. 100mm, 2x 50mm</t>
  </si>
  <si>
    <t>BYT 3.</t>
  </si>
  <si>
    <t>ÚT</t>
  </si>
  <si>
    <t>ZTI</t>
  </si>
  <si>
    <t>SDK - Byt 1-2-3</t>
  </si>
  <si>
    <t>Výmalby celkem - bílé</t>
  </si>
  <si>
    <t>2.NP</t>
  </si>
  <si>
    <t>D+M EPS 200 S tl.70 mm</t>
  </si>
  <si>
    <t>Prodejna</t>
  </si>
  <si>
    <t>Omítka VPC štuková</t>
  </si>
  <si>
    <t>Omítka VPC hrubá</t>
  </si>
  <si>
    <t>1.NP</t>
  </si>
  <si>
    <t>Podlahový polystyren 200 S tl.80 mm</t>
  </si>
  <si>
    <t>Obezdění Geberitu</t>
  </si>
  <si>
    <t>Stavební úklid</t>
  </si>
  <si>
    <t>Výmalby celkem - bílé - CELKEM</t>
  </si>
  <si>
    <t>Stavební úklid - CELKEM</t>
  </si>
  <si>
    <t>Hydroizolace tekutá</t>
  </si>
  <si>
    <t>Přesuny hmot R</t>
  </si>
  <si>
    <t>Hydroizolace tekutá - CELKEM</t>
  </si>
  <si>
    <t>Přesuny hmot CELKEM Respo</t>
  </si>
  <si>
    <t>Kontejner AVIA - CELKEM</t>
  </si>
  <si>
    <t>ELEKTRO - CELKEM</t>
  </si>
  <si>
    <t>Provize</t>
  </si>
  <si>
    <t xml:space="preserve"> - NEobsahuje dodávku a montáž Hlavního osvětlení prodejny; zařízení VZT, slaboproudé rozvody</t>
  </si>
  <si>
    <t>VZT</t>
  </si>
  <si>
    <t>Revizní dvířka - dle skutečnosti</t>
  </si>
  <si>
    <t>Dlažba - montáž - velkoformátová</t>
  </si>
  <si>
    <t>Servis</t>
  </si>
  <si>
    <t>Celkem bez DPH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</si>
</sst>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#,##0.00\ &quot;Kč&quot;"/>
    <numFmt numFmtId="167" formatCode="#,##0\ &quot;Kč&quot;"/>
    <numFmt numFmtId="168" formatCode="#,##0.000"/>
    <numFmt numFmtId="169" formatCode="_-* #,##0.00\ _K_č_-;\-* #,##0.00\ _K_č_-;_-* \-??\ _K_č_-;_-@_-"/>
    <numFmt numFmtId="170" formatCode="_-* #,##0.00&quot; Kč&quot;_-;\-* #,##0.00&quot; Kč&quot;_-;_-* \-??&quot; Kč&quot;_-;_-@_-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_-&quot;Ł&quot;* #,##0_-;\-&quot;Ł&quot;* #,##0_-;_-&quot;Ł&quot;* &quot;-&quot;_-;_-@_-"/>
    <numFmt numFmtId="176" formatCode="_-* #,##0_-;\-* #,##0_-;_-* &quot;-&quot;_-;_-@_-"/>
    <numFmt numFmtId="177" formatCode="_-&quot;Ł&quot;* #,##0.00_-;\-&quot;Ł&quot;* #,##0.00_-;_-&quot;Ł&quot;* &quot;-&quot;??_-;_-@_-"/>
    <numFmt numFmtId="178" formatCode="_-* #,##0.00_-;\-* #,##0.00_-;_-* &quot;-&quot;??_-;_-@_-"/>
    <numFmt numFmtId="179" formatCode="_(* #,##0_);_(* \(#,##0\);_(* &quot;-&quot;_);_(@_)"/>
    <numFmt numFmtId="180" formatCode="_-&quot;€&quot;\ * #,##0.00_-;\-&quot;€&quot;\ * #,##0.00_-;_-&quot;€&quot;\ * &quot;-&quot;??_-;_-@_-"/>
    <numFmt numFmtId="181" formatCode="#,##0;[Red]#,##0"/>
    <numFmt numFmtId="182" formatCode="_-* #,##0.00\ _D_M_-;\-* #,##0.00\ _D_M_-;_-* &quot;-&quot;??\ _D_M_-;_-@_-"/>
    <numFmt numFmtId="183" formatCode="#,##0.000\ &quot;Kč&quot;"/>
    <numFmt numFmtId="184" formatCode="#,##0.00_ ;\-#,##0.00\ "/>
    <numFmt numFmtId="185" formatCode="0.000"/>
    <numFmt numFmtId="186" formatCode="#,##0.00\ _K_č"/>
    <numFmt numFmtId="187" formatCode="[$-405]d\.\ mmmm\ yyyy"/>
    <numFmt numFmtId="188" formatCode="#0"/>
    <numFmt numFmtId="189" formatCode="#######0.00;\-#######0.00;"/>
    <numFmt numFmtId="190" formatCode="#0.00;\-#0.00;"/>
    <numFmt numFmtId="191" formatCode="#######0.000;\-#######0.000;"/>
    <numFmt numFmtId="192" formatCode="###\ ###\ ##0.00;\-###\ ###\ ##0.00;"/>
    <numFmt numFmtId="193" formatCode="##;\-##;"/>
    <numFmt numFmtId="194" formatCode="######0.000"/>
  </numFmts>
  <fonts count="10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color indexed="8"/>
      <name val="Arial CE"/>
      <family val="2"/>
    </font>
    <font>
      <b/>
      <sz val="10"/>
      <color indexed="52"/>
      <name val="Arial"/>
      <family val="2"/>
    </font>
    <font>
      <i/>
      <sz val="10"/>
      <color indexed="62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8"/>
      <name val="MS Sans Serif"/>
      <family val="2"/>
    </font>
    <font>
      <b/>
      <sz val="10"/>
      <name val="Arial CE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HelveticaNewE"/>
      <family val="0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b/>
      <i/>
      <u val="single"/>
      <sz val="12"/>
      <name val="Arial CE"/>
      <family val="2"/>
    </font>
    <font>
      <sz val="8"/>
      <color indexed="8"/>
      <name val=".HelveticaLightTTEE"/>
      <family val="2"/>
    </font>
    <font>
      <sz val="10"/>
      <color indexed="52"/>
      <name val="Arial"/>
      <family val="2"/>
    </font>
    <font>
      <b/>
      <sz val="12"/>
      <name val="Times CE"/>
      <family val="0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b/>
      <sz val="10"/>
      <name val="Times New Roman CE"/>
      <family val="0"/>
    </font>
    <font>
      <b/>
      <sz val="9"/>
      <color indexed="39"/>
      <name val="Arial CE"/>
      <family val="2"/>
    </font>
    <font>
      <sz val="10"/>
      <name val="Courier"/>
      <family val="1"/>
    </font>
    <font>
      <sz val="10"/>
      <color indexed="60"/>
      <name val="Arial"/>
      <family val="2"/>
    </font>
    <font>
      <sz val="10"/>
      <color indexed="8"/>
      <name val="Geneva"/>
      <family val="0"/>
    </font>
    <font>
      <sz val="10"/>
      <color indexed="10"/>
      <name val="Arial"/>
      <family val="2"/>
    </font>
    <font>
      <sz val="14"/>
      <name val="Stamp"/>
      <family val="0"/>
    </font>
    <font>
      <b/>
      <sz val="10"/>
      <color indexed="63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10"/>
      <name val="Arial Narrow CE"/>
      <family val="2"/>
    </font>
    <font>
      <sz val="12"/>
      <name val="Times CE"/>
      <family val="0"/>
    </font>
    <font>
      <b/>
      <sz val="8"/>
      <color indexed="8"/>
      <name val="Arial CE"/>
      <family val="2"/>
    </font>
    <font>
      <i/>
      <sz val="10"/>
      <color indexed="10"/>
      <name val="Arial CE"/>
      <family val="2"/>
    </font>
    <font>
      <sz val="8"/>
      <name val="Trebuchet MS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indexed="10"/>
      <name val="Arial CE"/>
      <family val="2"/>
    </font>
    <font>
      <i/>
      <sz val="10"/>
      <color indexed="1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8"/>
      <name val="Arial"/>
      <family val="0"/>
    </font>
    <font>
      <sz val="10"/>
      <color indexed="10"/>
      <name val="Arial CE"/>
      <family val="2"/>
    </font>
    <font>
      <strike/>
      <sz val="10"/>
      <color indexed="10"/>
      <name val="Arial CE"/>
      <family val="2"/>
    </font>
    <font>
      <sz val="1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tted"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ck"/>
      <bottom style="thick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 applyNumberFormat="0" applyFill="0" applyBorder="0" applyAlignment="0" applyProtection="0"/>
    <xf numFmtId="8" fontId="21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40" fontId="21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38" fontId="2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49" fontId="19" fillId="0" borderId="1">
      <alignment/>
      <protection/>
    </xf>
    <xf numFmtId="0" fontId="84" fillId="2" borderId="0" applyNumberFormat="0" applyBorder="0" applyAlignment="0" applyProtection="0"/>
    <xf numFmtId="0" fontId="1" fillId="3" borderId="0" applyNumberFormat="0" applyBorder="0" applyAlignment="0" applyProtection="0"/>
    <xf numFmtId="0" fontId="84" fillId="4" borderId="0" applyNumberFormat="0" applyBorder="0" applyAlignment="0" applyProtection="0"/>
    <xf numFmtId="0" fontId="1" fillId="5" borderId="0" applyNumberFormat="0" applyBorder="0" applyAlignment="0" applyProtection="0"/>
    <xf numFmtId="0" fontId="84" fillId="6" borderId="0" applyNumberFormat="0" applyBorder="0" applyAlignment="0" applyProtection="0"/>
    <xf numFmtId="0" fontId="1" fillId="7" borderId="0" applyNumberFormat="0" applyBorder="0" applyAlignment="0" applyProtection="0"/>
    <xf numFmtId="0" fontId="84" fillId="8" borderId="0" applyNumberFormat="0" applyBorder="0" applyAlignment="0" applyProtection="0"/>
    <xf numFmtId="0" fontId="1" fillId="9" borderId="0" applyNumberFormat="0" applyBorder="0" applyAlignment="0" applyProtection="0"/>
    <xf numFmtId="0" fontId="84" fillId="10" borderId="0" applyNumberFormat="0" applyBorder="0" applyAlignment="0" applyProtection="0"/>
    <xf numFmtId="0" fontId="1" fillId="11" borderId="0" applyNumberFormat="0" applyBorder="0" applyAlignment="0" applyProtection="0"/>
    <xf numFmtId="0" fontId="84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4" fillId="16" borderId="0" applyNumberFormat="0" applyBorder="0" applyAlignment="0" applyProtection="0"/>
    <xf numFmtId="0" fontId="1" fillId="17" borderId="0" applyNumberFormat="0" applyBorder="0" applyAlignment="0" applyProtection="0"/>
    <xf numFmtId="0" fontId="84" fillId="18" borderId="0" applyNumberFormat="0" applyBorder="0" applyAlignment="0" applyProtection="0"/>
    <xf numFmtId="0" fontId="1" fillId="19" borderId="0" applyNumberFormat="0" applyBorder="0" applyAlignment="0" applyProtection="0"/>
    <xf numFmtId="0" fontId="84" fillId="20" borderId="0" applyNumberFormat="0" applyBorder="0" applyAlignment="0" applyProtection="0"/>
    <xf numFmtId="0" fontId="1" fillId="21" borderId="0" applyNumberFormat="0" applyBorder="0" applyAlignment="0" applyProtection="0"/>
    <xf numFmtId="0" fontId="84" fillId="22" borderId="0" applyNumberFormat="0" applyBorder="0" applyAlignment="0" applyProtection="0"/>
    <xf numFmtId="0" fontId="1" fillId="9" borderId="0" applyNumberFormat="0" applyBorder="0" applyAlignment="0" applyProtection="0"/>
    <xf numFmtId="0" fontId="84" fillId="23" borderId="0" applyNumberFormat="0" applyBorder="0" applyAlignment="0" applyProtection="0"/>
    <xf numFmtId="0" fontId="1" fillId="17" borderId="0" applyNumberFormat="0" applyBorder="0" applyAlignment="0" applyProtection="0"/>
    <xf numFmtId="0" fontId="84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0" borderId="0" applyNumberFormat="0" applyBorder="0" applyAlignment="0" applyProtection="0"/>
    <xf numFmtId="0" fontId="23" fillId="8" borderId="0" applyNumberFormat="0" applyBorder="0" applyAlignment="0" applyProtection="0"/>
    <xf numFmtId="0" fontId="23" fillId="26" borderId="0" applyNumberFormat="0" applyBorder="0" applyAlignment="0" applyProtection="0"/>
    <xf numFmtId="0" fontId="23" fillId="28" borderId="0" applyNumberFormat="0" applyBorder="0" applyAlignment="0" applyProtection="0"/>
    <xf numFmtId="0" fontId="85" fillId="29" borderId="0" applyNumberFormat="0" applyBorder="0" applyAlignment="0" applyProtection="0"/>
    <xf numFmtId="0" fontId="17" fillId="30" borderId="0" applyNumberFormat="0" applyBorder="0" applyAlignment="0" applyProtection="0"/>
    <xf numFmtId="0" fontId="85" fillId="31" borderId="0" applyNumberFormat="0" applyBorder="0" applyAlignment="0" applyProtection="0"/>
    <xf numFmtId="0" fontId="17" fillId="19" borderId="0" applyNumberFormat="0" applyBorder="0" applyAlignment="0" applyProtection="0"/>
    <xf numFmtId="0" fontId="85" fillId="20" borderId="0" applyNumberFormat="0" applyBorder="0" applyAlignment="0" applyProtection="0"/>
    <xf numFmtId="0" fontId="17" fillId="2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20" borderId="0" applyNumberFormat="0" applyBorder="0" applyAlignment="0" applyProtection="0"/>
    <xf numFmtId="0" fontId="24" fillId="32" borderId="0" applyNumberFormat="0" applyBorder="0" applyAlignment="0" applyProtection="0"/>
    <xf numFmtId="0" fontId="24" fillId="39" borderId="0" applyNumberFormat="0" applyBorder="0" applyAlignment="0" applyProtection="0"/>
    <xf numFmtId="0" fontId="24" fillId="36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2" borderId="0" applyNumberFormat="0" applyBorder="0" applyAlignment="0" applyProtection="0"/>
    <xf numFmtId="0" fontId="24" fillId="39" borderId="0" applyNumberFormat="0" applyBorder="0" applyAlignment="0" applyProtection="0"/>
    <xf numFmtId="0" fontId="24" fillId="4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>
      <protection/>
    </xf>
    <xf numFmtId="0" fontId="27" fillId="44" borderId="2" applyNumberFormat="0" applyAlignment="0" applyProtection="0"/>
    <xf numFmtId="0" fontId="86" fillId="0" borderId="3" applyNumberFormat="0" applyFill="0" applyAlignment="0" applyProtection="0"/>
    <xf numFmtId="0" fontId="16" fillId="0" borderId="4" applyNumberFormat="0" applyFill="0" applyAlignment="0" applyProtection="0"/>
    <xf numFmtId="4" fontId="19" fillId="0" borderId="0" applyBorder="0" applyProtection="0">
      <alignment/>
    </xf>
    <xf numFmtId="4" fontId="19" fillId="0" borderId="0">
      <alignment/>
      <protection/>
    </xf>
    <xf numFmtId="49" fontId="28" fillId="0" borderId="0">
      <alignment horizontal="right"/>
      <protection/>
    </xf>
    <xf numFmtId="5" fontId="29" fillId="0" borderId="5" applyNumberFormat="0" applyFont="0" applyAlignment="0" applyProtection="0"/>
    <xf numFmtId="49" fontId="30" fillId="0" borderId="0" applyBorder="0" applyProtection="0">
      <alignment horizontal="center"/>
    </xf>
    <xf numFmtId="49" fontId="19" fillId="0" borderId="6" applyBorder="0" applyProtection="0">
      <alignment horizontal="left"/>
    </xf>
    <xf numFmtId="49" fontId="31" fillId="0" borderId="0" applyProtection="0">
      <alignment/>
    </xf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181" fontId="0" fillId="0" borderId="0" applyFill="0" applyBorder="0" applyAlignment="0" applyProtection="0"/>
    <xf numFmtId="41" fontId="0" fillId="0" borderId="0" applyFont="0" applyFill="0" applyBorder="0" applyAlignment="0" applyProtection="0"/>
    <xf numFmtId="3" fontId="33" fillId="0" borderId="7" applyFill="0" applyBorder="0">
      <alignment vertical="center"/>
      <protection/>
    </xf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Alignment="0">
      <protection locked="0"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49" fontId="39" fillId="45" borderId="0" applyBorder="0" applyProtection="0">
      <alignment horizontal="left"/>
    </xf>
    <xf numFmtId="168" fontId="19" fillId="0" borderId="0" applyBorder="0" applyProtection="0">
      <alignment/>
    </xf>
    <xf numFmtId="168" fontId="19" fillId="0" borderId="0" applyBorder="0">
      <alignment/>
      <protection/>
    </xf>
    <xf numFmtId="0" fontId="76" fillId="0" borderId="0" applyNumberFormat="0" applyFill="0" applyBorder="0" applyAlignment="0" applyProtection="0"/>
    <xf numFmtId="0" fontId="40" fillId="46" borderId="11" applyNumberFormat="0" applyAlignment="0" applyProtection="0"/>
    <xf numFmtId="0" fontId="7" fillId="5" borderId="0" applyNumberFormat="0" applyBorder="0" applyAlignment="0" applyProtection="0"/>
    <xf numFmtId="0" fontId="41" fillId="15" borderId="2" applyNumberFormat="0" applyAlignment="0" applyProtection="0"/>
    <xf numFmtId="0" fontId="42" fillId="47" borderId="0" applyNumberFormat="0" applyBorder="0" applyAlignment="0" applyProtection="0"/>
    <xf numFmtId="0" fontId="87" fillId="48" borderId="12" applyNumberFormat="0" applyAlignment="0" applyProtection="0"/>
    <xf numFmtId="0" fontId="13" fillId="49" borderId="11" applyNumberFormat="0" applyAlignment="0" applyProtection="0"/>
    <xf numFmtId="0" fontId="43" fillId="0" borderId="13" applyNumberFormat="0" applyFont="0" applyFill="0" applyAlignment="0" applyProtection="0"/>
    <xf numFmtId="0" fontId="44" fillId="0" borderId="1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2" fontId="0" fillId="0" borderId="0" applyFont="0" applyFill="0" applyBorder="0" applyAlignment="0" applyProtection="0"/>
    <xf numFmtId="49" fontId="19" fillId="0" borderId="6" applyBorder="0" applyProtection="0">
      <alignment horizontal="left"/>
    </xf>
    <xf numFmtId="168" fontId="19" fillId="0" borderId="0" applyBorder="0" applyProtection="0">
      <alignment/>
    </xf>
    <xf numFmtId="49" fontId="19" fillId="0" borderId="1" applyNumberFormat="0">
      <alignment vertical="center" wrapText="1"/>
      <protection/>
    </xf>
    <xf numFmtId="0" fontId="45" fillId="0" borderId="0">
      <alignment/>
      <protection/>
    </xf>
    <xf numFmtId="0" fontId="88" fillId="0" borderId="15" applyNumberFormat="0" applyFill="0" applyAlignment="0" applyProtection="0"/>
    <xf numFmtId="0" fontId="3" fillId="0" borderId="8" applyNumberFormat="0" applyFill="0" applyAlignment="0" applyProtection="0"/>
    <xf numFmtId="0" fontId="89" fillId="0" borderId="16" applyNumberFormat="0" applyFill="0" applyAlignment="0" applyProtection="0"/>
    <xf numFmtId="0" fontId="4" fillId="0" borderId="9" applyNumberFormat="0" applyFill="0" applyAlignment="0" applyProtection="0"/>
    <xf numFmtId="0" fontId="90" fillId="0" borderId="17" applyNumberFormat="0" applyFill="0" applyAlignment="0" applyProtection="0"/>
    <xf numFmtId="0" fontId="5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9" fontId="46" fillId="36" borderId="18" applyNumberFormat="0" applyFont="0" applyAlignment="0">
      <protection/>
    </xf>
    <xf numFmtId="49" fontId="47" fillId="50" borderId="19" applyNumberFormat="0" applyAlignment="0">
      <protection/>
    </xf>
    <xf numFmtId="49" fontId="48" fillId="51" borderId="0" applyNumberFormat="0" applyAlignment="0">
      <protection/>
    </xf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52" borderId="20" applyNumberFormat="0">
      <alignment/>
      <protection/>
    </xf>
    <xf numFmtId="0" fontId="50" fillId="0" borderId="0" applyNumberFormat="0">
      <alignment/>
      <protection/>
    </xf>
    <xf numFmtId="49" fontId="30" fillId="0" borderId="0" applyBorder="0" applyProtection="0">
      <alignment/>
    </xf>
    <xf numFmtId="0" fontId="19" fillId="0" borderId="6" applyBorder="0" applyProtection="0">
      <alignment horizontal="left" wrapText="1"/>
    </xf>
    <xf numFmtId="0" fontId="19" fillId="0" borderId="6" applyBorder="0" applyProtection="0">
      <alignment horizontal="left" wrapText="1"/>
    </xf>
    <xf numFmtId="0" fontId="19" fillId="0" borderId="6" applyBorder="0" applyProtection="0">
      <alignment horizontal="left"/>
    </xf>
    <xf numFmtId="0" fontId="33" fillId="0" borderId="0" applyBorder="0" applyProtection="0">
      <alignment horizontal="left"/>
    </xf>
    <xf numFmtId="0" fontId="51" fillId="0" borderId="0">
      <alignment/>
      <protection/>
    </xf>
    <xf numFmtId="0" fontId="52" fillId="53" borderId="0" applyNumberFormat="0" applyBorder="0" applyAlignment="0" applyProtection="0"/>
    <xf numFmtId="0" fontId="92" fillId="54" borderId="0" applyNumberFormat="0" applyBorder="0" applyAlignment="0" applyProtection="0"/>
    <xf numFmtId="0" fontId="8" fillId="55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56" borderId="21" applyNumberFormat="0" applyFont="0" applyAlignment="0" applyProtection="0"/>
    <xf numFmtId="0" fontId="55" fillId="0" borderId="0" applyNumberFormat="0" applyFill="0" applyBorder="0" applyAlignment="0" applyProtection="0"/>
    <xf numFmtId="0" fontId="56" fillId="44" borderId="22" applyNumberFormat="0" applyAlignment="0" applyProtection="0"/>
    <xf numFmtId="0" fontId="57" fillId="0" borderId="23" applyBorder="0">
      <alignment horizontal="left" vertical="center"/>
      <protection/>
    </xf>
    <xf numFmtId="0" fontId="58" fillId="0" borderId="24">
      <alignment horizontal="center" vertical="center" wrapText="1"/>
      <protection/>
    </xf>
    <xf numFmtId="0" fontId="59" fillId="0" borderId="25" applyProtection="0">
      <alignment vertical="center"/>
    </xf>
    <xf numFmtId="0" fontId="60" fillId="0" borderId="0" applyFill="0" applyBorder="0" applyProtection="0">
      <alignment horizontal="left"/>
    </xf>
    <xf numFmtId="0" fontId="61" fillId="0" borderId="0">
      <alignment wrapText="1"/>
      <protection/>
    </xf>
    <xf numFmtId="0" fontId="62" fillId="0" borderId="25" applyProtection="0">
      <alignment horizontal="justify" vertical="center" wrapText="1"/>
    </xf>
    <xf numFmtId="49" fontId="63" fillId="0" borderId="0" applyNumberFormat="0">
      <alignment horizontal="left" vertical="center"/>
      <protection/>
    </xf>
    <xf numFmtId="49" fontId="19" fillId="0" borderId="0" applyBorder="0" applyProtection="0">
      <alignment horizontal="center"/>
    </xf>
    <xf numFmtId="168" fontId="19" fillId="0" borderId="0">
      <alignment/>
      <protection locked="0"/>
    </xf>
    <xf numFmtId="0" fontId="77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" fillId="58" borderId="21" applyNumberFormat="0" applyAlignment="0" applyProtection="0"/>
    <xf numFmtId="9" fontId="0" fillId="0" borderId="0" applyFont="0" applyFill="0" applyBorder="0" applyAlignment="0" applyProtection="0"/>
    <xf numFmtId="10" fontId="19" fillId="0" borderId="0" applyProtection="0">
      <alignment/>
    </xf>
    <xf numFmtId="0" fontId="94" fillId="0" borderId="27" applyNumberFormat="0" applyFill="0" applyAlignment="0" applyProtection="0"/>
    <xf numFmtId="0" fontId="12" fillId="0" borderId="14" applyNumberFormat="0" applyFill="0" applyAlignment="0" applyProtection="0"/>
    <xf numFmtId="0" fontId="64" fillId="0" borderId="28">
      <alignment horizontal="left" vertical="center" wrapText="1" indent="1"/>
      <protection/>
    </xf>
    <xf numFmtId="0" fontId="64" fillId="0" borderId="29">
      <alignment horizontal="left" vertical="center" indent="1"/>
      <protection/>
    </xf>
    <xf numFmtId="0" fontId="19" fillId="0" borderId="30" applyProtection="0">
      <alignment horizontal="center"/>
    </xf>
    <xf numFmtId="0" fontId="19" fillId="0" borderId="0" applyProtection="0">
      <alignment/>
    </xf>
    <xf numFmtId="4" fontId="19" fillId="0" borderId="31" applyProtection="0">
      <alignment/>
    </xf>
    <xf numFmtId="168" fontId="19" fillId="0" borderId="31">
      <alignment/>
      <protection/>
    </xf>
    <xf numFmtId="4" fontId="65" fillId="53" borderId="32" applyNumberFormat="0" applyProtection="0">
      <alignment vertical="center"/>
    </xf>
    <xf numFmtId="4" fontId="66" fillId="53" borderId="32" applyNumberFormat="0" applyProtection="0">
      <alignment vertical="center"/>
    </xf>
    <xf numFmtId="4" fontId="65" fillId="53" borderId="32" applyNumberFormat="0" applyProtection="0">
      <alignment horizontal="left" vertical="center" indent="1"/>
    </xf>
    <xf numFmtId="0" fontId="65" fillId="53" borderId="32" applyNumberFormat="0" applyProtection="0">
      <alignment horizontal="left" vertical="top" indent="1"/>
    </xf>
    <xf numFmtId="4" fontId="23" fillId="4" borderId="32" applyNumberFormat="0" applyProtection="0">
      <alignment horizontal="right" vertical="center"/>
    </xf>
    <xf numFmtId="4" fontId="23" fillId="27" borderId="32" applyNumberFormat="0" applyProtection="0">
      <alignment horizontal="right" vertical="center"/>
    </xf>
    <xf numFmtId="4" fontId="23" fillId="41" borderId="32" applyNumberFormat="0" applyProtection="0">
      <alignment horizontal="right" vertical="center"/>
    </xf>
    <xf numFmtId="4" fontId="23" fillId="28" borderId="32" applyNumberFormat="0" applyProtection="0">
      <alignment horizontal="right" vertical="center"/>
    </xf>
    <xf numFmtId="4" fontId="23" fillId="36" borderId="32" applyNumberFormat="0" applyProtection="0">
      <alignment horizontal="right" vertical="center"/>
    </xf>
    <xf numFmtId="4" fontId="23" fillId="43" borderId="32" applyNumberFormat="0" applyProtection="0">
      <alignment horizontal="right" vertical="center"/>
    </xf>
    <xf numFmtId="4" fontId="23" fillId="42" borderId="32" applyNumberFormat="0" applyProtection="0">
      <alignment horizontal="right" vertical="center"/>
    </xf>
    <xf numFmtId="4" fontId="23" fillId="59" borderId="32" applyNumberFormat="0" applyProtection="0">
      <alignment horizontal="right" vertical="center"/>
    </xf>
    <xf numFmtId="4" fontId="23" fillId="20" borderId="32" applyNumberFormat="0" applyProtection="0">
      <alignment horizontal="right" vertical="center"/>
    </xf>
    <xf numFmtId="4" fontId="65" fillId="60" borderId="33" applyNumberFormat="0" applyProtection="0">
      <alignment horizontal="left" vertical="center" indent="1"/>
    </xf>
    <xf numFmtId="4" fontId="23" fillId="61" borderId="0" applyNumberFormat="0" applyProtection="0">
      <alignment horizontal="left" vertical="center" indent="1"/>
    </xf>
    <xf numFmtId="4" fontId="67" fillId="62" borderId="0" applyNumberFormat="0" applyProtection="0">
      <alignment horizontal="left" vertical="center" indent="1"/>
    </xf>
    <xf numFmtId="4" fontId="23" fillId="63" borderId="32" applyNumberFormat="0" applyProtection="0">
      <alignment horizontal="right" vertical="center"/>
    </xf>
    <xf numFmtId="4" fontId="23" fillId="61" borderId="0" applyNumberFormat="0" applyProtection="0">
      <alignment horizontal="left" vertical="center" indent="1"/>
    </xf>
    <xf numFmtId="4" fontId="23" fillId="63" borderId="0" applyNumberFormat="0" applyProtection="0">
      <alignment horizontal="left" vertical="center" indent="1"/>
    </xf>
    <xf numFmtId="0" fontId="0" fillId="62" borderId="32" applyNumberFormat="0" applyProtection="0">
      <alignment horizontal="left" vertical="center" indent="1"/>
    </xf>
    <xf numFmtId="0" fontId="0" fillId="62" borderId="32" applyNumberFormat="0" applyProtection="0">
      <alignment horizontal="left" vertical="top" indent="1"/>
    </xf>
    <xf numFmtId="0" fontId="0" fillId="63" borderId="32" applyNumberFormat="0" applyProtection="0">
      <alignment horizontal="left" vertical="center" indent="1"/>
    </xf>
    <xf numFmtId="0" fontId="0" fillId="63" borderId="32" applyNumberFormat="0" applyProtection="0">
      <alignment horizontal="left" vertical="top" indent="1"/>
    </xf>
    <xf numFmtId="0" fontId="0" fillId="26" borderId="32" applyNumberFormat="0" applyProtection="0">
      <alignment horizontal="left" vertical="center" indent="1"/>
    </xf>
    <xf numFmtId="0" fontId="0" fillId="26" borderId="32" applyNumberFormat="0" applyProtection="0">
      <alignment horizontal="left" vertical="top" indent="1"/>
    </xf>
    <xf numFmtId="0" fontId="0" fillId="61" borderId="32" applyNumberFormat="0" applyProtection="0">
      <alignment horizontal="left" vertical="center" indent="1"/>
    </xf>
    <xf numFmtId="0" fontId="0" fillId="61" borderId="32" applyNumberFormat="0" applyProtection="0">
      <alignment horizontal="left" vertical="top" indent="1"/>
    </xf>
    <xf numFmtId="4" fontId="65" fillId="63" borderId="0" applyNumberFormat="0" applyProtection="0">
      <alignment horizontal="left" vertical="center" indent="1"/>
    </xf>
    <xf numFmtId="4" fontId="23" fillId="56" borderId="32" applyNumberFormat="0" applyProtection="0">
      <alignment vertical="center"/>
    </xf>
    <xf numFmtId="4" fontId="68" fillId="56" borderId="32" applyNumberFormat="0" applyProtection="0">
      <alignment vertical="center"/>
    </xf>
    <xf numFmtId="4" fontId="23" fillId="56" borderId="32" applyNumberFormat="0" applyProtection="0">
      <alignment horizontal="left" vertical="center" indent="1"/>
    </xf>
    <xf numFmtId="0" fontId="23" fillId="56" borderId="32" applyNumberFormat="0" applyProtection="0">
      <alignment horizontal="left" vertical="top" indent="1"/>
    </xf>
    <xf numFmtId="4" fontId="23" fillId="61" borderId="32" applyNumberFormat="0" applyProtection="0">
      <alignment horizontal="right" vertical="center"/>
    </xf>
    <xf numFmtId="4" fontId="68" fillId="61" borderId="32" applyNumberFormat="0" applyProtection="0">
      <alignment horizontal="right" vertical="center"/>
    </xf>
    <xf numFmtId="4" fontId="23" fillId="63" borderId="32" applyNumberFormat="0" applyProtection="0">
      <alignment horizontal="left" vertical="center" indent="1"/>
    </xf>
    <xf numFmtId="0" fontId="23" fillId="63" borderId="32" applyNumberFormat="0" applyProtection="0">
      <alignment horizontal="left" vertical="top" indent="1"/>
    </xf>
    <xf numFmtId="4" fontId="69" fillId="64" borderId="0" applyNumberFormat="0" applyProtection="0">
      <alignment horizontal="left" vertical="center" indent="1"/>
    </xf>
    <xf numFmtId="4" fontId="54" fillId="61" borderId="32" applyNumberFormat="0" applyProtection="0">
      <alignment horizontal="right" vertical="center"/>
    </xf>
    <xf numFmtId="0" fontId="70" fillId="0" borderId="0" applyNumberFormat="0">
      <alignment/>
      <protection/>
    </xf>
    <xf numFmtId="168" fontId="33" fillId="0" borderId="0" applyBorder="0">
      <alignment/>
      <protection/>
    </xf>
    <xf numFmtId="4" fontId="33" fillId="0" borderId="0" applyBorder="0">
      <alignment/>
      <protection/>
    </xf>
    <xf numFmtId="1" fontId="19" fillId="0" borderId="0">
      <alignment horizontal="center" vertical="center"/>
      <protection locked="0"/>
    </xf>
    <xf numFmtId="0" fontId="95" fillId="65" borderId="0" applyNumberFormat="0" applyBorder="0" applyAlignment="0" applyProtection="0"/>
    <xf numFmtId="0" fontId="6" fillId="7" borderId="0" applyNumberFormat="0" applyBorder="0" applyAlignment="0" applyProtection="0"/>
    <xf numFmtId="0" fontId="21" fillId="0" borderId="0">
      <alignment/>
      <protection/>
    </xf>
    <xf numFmtId="0" fontId="19" fillId="0" borderId="0" applyProtection="0">
      <alignment/>
    </xf>
    <xf numFmtId="0" fontId="96" fillId="66" borderId="0" applyNumberFormat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33" fillId="0" borderId="23" applyNumberFormat="0" applyBorder="0">
      <alignment horizontal="left" vertical="center"/>
      <protection/>
    </xf>
    <xf numFmtId="0" fontId="2" fillId="0" borderId="0" applyNumberFormat="0" applyFill="0" applyBorder="0" applyAlignment="0" applyProtection="0"/>
    <xf numFmtId="0" fontId="71" fillId="15" borderId="0">
      <alignment horizontal="right"/>
      <protection/>
    </xf>
    <xf numFmtId="0" fontId="65" fillId="0" borderId="4" applyNumberFormat="0" applyFill="0" applyAlignment="0" applyProtection="0"/>
    <xf numFmtId="0" fontId="46" fillId="36" borderId="34">
      <alignment vertical="center"/>
      <protection/>
    </xf>
    <xf numFmtId="0" fontId="72" fillId="0" borderId="0" applyNumberFormat="0" applyFont="0" applyFill="0" applyBorder="0" applyAlignment="0" applyProtection="0"/>
    <xf numFmtId="0" fontId="98" fillId="67" borderId="35" applyNumberFormat="0" applyAlignment="0" applyProtection="0"/>
    <xf numFmtId="0" fontId="9" fillId="13" borderId="2" applyNumberFormat="0" applyAlignment="0" applyProtection="0"/>
    <xf numFmtId="0" fontId="19" fillId="0" borderId="1">
      <alignment horizontal="center" vertical="center"/>
      <protection locked="0"/>
    </xf>
    <xf numFmtId="0" fontId="33" fillId="0" borderId="0">
      <alignment/>
      <protection/>
    </xf>
    <xf numFmtId="0" fontId="33" fillId="0" borderId="0">
      <alignment horizontal="center"/>
      <protection/>
    </xf>
    <xf numFmtId="0" fontId="19" fillId="0" borderId="0">
      <alignment/>
      <protection/>
    </xf>
    <xf numFmtId="4" fontId="19" fillId="0" borderId="0">
      <alignment/>
      <protection/>
    </xf>
    <xf numFmtId="0" fontId="99" fillId="68" borderId="35" applyNumberFormat="0" applyAlignment="0" applyProtection="0"/>
    <xf numFmtId="0" fontId="11" fillId="69" borderId="2" applyNumberFormat="0" applyAlignment="0" applyProtection="0"/>
    <xf numFmtId="0" fontId="100" fillId="68" borderId="36" applyNumberFormat="0" applyAlignment="0" applyProtection="0"/>
    <xf numFmtId="0" fontId="10" fillId="69" borderId="22" applyNumberFormat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5" fillId="70" borderId="0" applyNumberFormat="0" applyBorder="0" applyAlignment="0" applyProtection="0"/>
    <xf numFmtId="0" fontId="17" fillId="71" borderId="0" applyNumberFormat="0" applyBorder="0" applyAlignment="0" applyProtection="0"/>
    <xf numFmtId="0" fontId="85" fillId="72" borderId="0" applyNumberFormat="0" applyBorder="0" applyAlignment="0" applyProtection="0"/>
    <xf numFmtId="0" fontId="17" fillId="73" borderId="0" applyNumberFormat="0" applyBorder="0" applyAlignment="0" applyProtection="0"/>
    <xf numFmtId="0" fontId="85" fillId="74" borderId="0" applyNumberFormat="0" applyBorder="0" applyAlignment="0" applyProtection="0"/>
    <xf numFmtId="0" fontId="17" fillId="75" borderId="0" applyNumberFormat="0" applyBorder="0" applyAlignment="0" applyProtection="0"/>
    <xf numFmtId="0" fontId="85" fillId="76" borderId="0" applyNumberFormat="0" applyBorder="0" applyAlignment="0" applyProtection="0"/>
    <xf numFmtId="0" fontId="17" fillId="33" borderId="0" applyNumberFormat="0" applyBorder="0" applyAlignment="0" applyProtection="0"/>
    <xf numFmtId="0" fontId="85" fillId="77" borderId="0" applyNumberFormat="0" applyBorder="0" applyAlignment="0" applyProtection="0"/>
    <xf numFmtId="0" fontId="17" fillId="35" borderId="0" applyNumberFormat="0" applyBorder="0" applyAlignment="0" applyProtection="0"/>
    <xf numFmtId="0" fontId="85" fillId="78" borderId="0" applyNumberFormat="0" applyBorder="0" applyAlignment="0" applyProtection="0"/>
    <xf numFmtId="0" fontId="17" fillId="79" borderId="0" applyNumberFormat="0" applyBorder="0" applyAlignment="0" applyProtection="0"/>
  </cellStyleXfs>
  <cellXfs count="54">
    <xf numFmtId="0" fontId="0" fillId="0" borderId="0" xfId="0" applyAlignment="1">
      <alignment/>
    </xf>
    <xf numFmtId="44" fontId="0" fillId="0" borderId="0" xfId="235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44" fontId="0" fillId="0" borderId="0" xfId="235" applyFont="1" applyFill="1" applyAlignment="1">
      <alignment/>
    </xf>
    <xf numFmtId="44" fontId="19" fillId="0" borderId="0" xfId="235" applyFont="1" applyFill="1" applyBorder="1" applyAlignment="1">
      <alignment/>
    </xf>
    <xf numFmtId="2" fontId="75" fillId="0" borderId="0" xfId="287" applyNumberFormat="1" applyFont="1" applyFill="1" applyBorder="1" applyAlignment="1">
      <alignment horizontal="left" vertical="top" wrapText="1"/>
      <protection/>
    </xf>
    <xf numFmtId="0" fontId="19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235" applyFont="1" applyFill="1" applyBorder="1" applyAlignment="1">
      <alignment/>
    </xf>
    <xf numFmtId="0" fontId="0" fillId="0" borderId="0" xfId="0" applyAlignment="1">
      <alignment horizontal="center"/>
    </xf>
    <xf numFmtId="44" fontId="73" fillId="0" borderId="0" xfId="0" applyNumberFormat="1" applyFont="1" applyAlignment="1">
      <alignment/>
    </xf>
    <xf numFmtId="0" fontId="0" fillId="0" borderId="37" xfId="0" applyBorder="1" applyAlignment="1">
      <alignment/>
    </xf>
    <xf numFmtId="0" fontId="80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184" fontId="79" fillId="0" borderId="0" xfId="204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44" fontId="75" fillId="0" borderId="0" xfId="235" applyFont="1" applyFill="1" applyBorder="1" applyAlignment="1">
      <alignment horizontal="left" vertical="top" wrapText="1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9" fontId="74" fillId="0" borderId="0" xfId="0" applyNumberFormat="1" applyFont="1" applyFill="1" applyAlignment="1">
      <alignment horizontal="center"/>
    </xf>
    <xf numFmtId="44" fontId="81" fillId="0" borderId="0" xfId="235" applyFont="1" applyFill="1" applyAlignment="1">
      <alignment/>
    </xf>
    <xf numFmtId="0" fontId="83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9" fillId="0" borderId="0" xfId="0" applyNumberFormat="1" applyFont="1" applyFill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center"/>
    </xf>
    <xf numFmtId="2" fontId="19" fillId="0" borderId="0" xfId="204" applyNumberFormat="1" applyFont="1" applyFill="1" applyBorder="1" applyAlignment="1">
      <alignment horizontal="right"/>
    </xf>
    <xf numFmtId="2" fontId="54" fillId="0" borderId="0" xfId="0" applyNumberFormat="1" applyFont="1" applyAlignment="1">
      <alignment/>
    </xf>
    <xf numFmtId="2" fontId="79" fillId="0" borderId="0" xfId="0" applyNumberFormat="1" applyFont="1" applyFill="1" applyBorder="1" applyAlignment="1">
      <alignment horizontal="center"/>
    </xf>
    <xf numFmtId="2" fontId="79" fillId="0" borderId="0" xfId="204" applyNumberFormat="1" applyFont="1" applyFill="1" applyBorder="1" applyAlignment="1">
      <alignment horizontal="right"/>
    </xf>
    <xf numFmtId="184" fontId="19" fillId="0" borderId="0" xfId="204" applyNumberFormat="1" applyFont="1" applyFill="1" applyBorder="1" applyAlignment="1">
      <alignment horizontal="center"/>
    </xf>
    <xf numFmtId="43" fontId="19" fillId="0" borderId="0" xfId="204" applyFon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Alignment="1">
      <alignment horizontal="center"/>
    </xf>
    <xf numFmtId="0" fontId="73" fillId="6" borderId="0" xfId="0" applyFont="1" applyFill="1" applyAlignment="1">
      <alignment/>
    </xf>
    <xf numFmtId="44" fontId="73" fillId="6" borderId="0" xfId="0" applyNumberFormat="1" applyFont="1" applyFill="1" applyAlignment="1">
      <alignment/>
    </xf>
    <xf numFmtId="0" fontId="73" fillId="6" borderId="38" xfId="0" applyFont="1" applyFill="1" applyBorder="1" applyAlignment="1">
      <alignment/>
    </xf>
    <xf numFmtId="44" fontId="73" fillId="6" borderId="38" xfId="0" applyNumberFormat="1" applyFont="1" applyFill="1" applyBorder="1" applyAlignment="1">
      <alignment/>
    </xf>
    <xf numFmtId="0" fontId="73" fillId="6" borderId="39" xfId="0" applyFont="1" applyFill="1" applyBorder="1" applyAlignment="1">
      <alignment/>
    </xf>
    <xf numFmtId="0" fontId="0" fillId="6" borderId="39" xfId="0" applyFill="1" applyBorder="1" applyAlignment="1">
      <alignment/>
    </xf>
    <xf numFmtId="44" fontId="73" fillId="6" borderId="39" xfId="0" applyNumberFormat="1" applyFont="1" applyFill="1" applyBorder="1" applyAlignment="1">
      <alignment/>
    </xf>
    <xf numFmtId="0" fontId="73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38" xfId="0" applyFill="1" applyBorder="1" applyAlignment="1">
      <alignment/>
    </xf>
    <xf numFmtId="44" fontId="73" fillId="6" borderId="38" xfId="235" applyFont="1" applyFill="1" applyBorder="1" applyAlignment="1">
      <alignment/>
    </xf>
    <xf numFmtId="0" fontId="73" fillId="6" borderId="40" xfId="0" applyFont="1" applyFill="1" applyBorder="1" applyAlignment="1">
      <alignment/>
    </xf>
    <xf numFmtId="44" fontId="73" fillId="6" borderId="41" xfId="235" applyFont="1" applyFill="1" applyBorder="1" applyAlignment="1">
      <alignment/>
    </xf>
  </cellXfs>
  <cellStyles count="383">
    <cellStyle name="Normal" xfId="0"/>
    <cellStyle name="_04R03114_VV_BP6" xfId="15"/>
    <cellStyle name="_04R03115_VV_BP10" xfId="16"/>
    <cellStyle name="_06_GCZ_BQ_SO_1241_Hruba" xfId="17"/>
    <cellStyle name="_06_GCZ_BQ_SO_1242+1710_Hruba" xfId="18"/>
    <cellStyle name="_06_GCZ_BQ_SO_1510_Hruba" xfId="19"/>
    <cellStyle name="_06_GCZ_BQ_SO_1810_Hruba" xfId="20"/>
    <cellStyle name="_08-Ceny_General-1C-08" xfId="21"/>
    <cellStyle name="_1-PN,CENA NCTA 060922" xfId="22"/>
    <cellStyle name="_3-PRILOHY PORSCHE CB 061218" xfId="23"/>
    <cellStyle name="_4_Kalkulace ceny zakázky_VZOR_20120125" xfId="24"/>
    <cellStyle name="_6VX01" xfId="25"/>
    <cellStyle name="_B2-Bor-u-Tachova-Výkaz-8.3.2006" xfId="26"/>
    <cellStyle name="_CELKOVÝ ROZPOČET - Bytový dům Fr.Šrámka 21.12.2009" xfId="27"/>
    <cellStyle name="_cena -PORSCHE." xfId="28"/>
    <cellStyle name="_Cenova_komise_SIKO_Zlicin_120210" xfId="29"/>
    <cellStyle name="_Ceny na zakázce_002" xfId="30"/>
    <cellStyle name="_CITY PARK CB BD_PN_CENA_110914" xfId="31"/>
    <cellStyle name="_DT - porovnání sub" xfId="32"/>
    <cellStyle name="_e09027_Hauser_ut_vzt_zi" xfId="33"/>
    <cellStyle name="_F.2.05.11_Vykaz_vymer" xfId="34"/>
    <cellStyle name="_F.2.12.13.19_05_Vykaz_vymer" xfId="35"/>
    <cellStyle name="_F6_BS_SO 01+04_6SX01" xfId="36"/>
    <cellStyle name="_Hotel Scarlet-slaboproudy-rozpočet" xfId="37"/>
    <cellStyle name="_Kalkulace _ FVE Bruzovice - 10 06 030" xfId="38"/>
    <cellStyle name="_KALKULACE CENY ZAKÁZKY_VZOR_20120108" xfId="39"/>
    <cellStyle name="_Kalkulace ceny_CITY PARK1_20110602" xfId="40"/>
    <cellStyle name="_Kalkulace ceny_JČU Demolice_20110531" xfId="41"/>
    <cellStyle name="_Kopie - PN CENA INTERNÍ FINÁL K 02.10.2006" xfId="42"/>
    <cellStyle name="_MAGNA PN, CENA-060331" xfId="43"/>
    <cellStyle name="_MEgA_Ceska_PP__Slaboproud__rozpocet" xfId="44"/>
    <cellStyle name="_Nabídka EPS - BP7 04R03002" xfId="45"/>
    <cellStyle name="_Nabídka EPS - BP8A 0R03003" xfId="46"/>
    <cellStyle name="_Nabídka EPS - BP8B 05R03004" xfId="47"/>
    <cellStyle name="_Nabídka EPS - BP9A 04R03005" xfId="48"/>
    <cellStyle name="_Nabídka EPS - BP9B 05R03006" xfId="49"/>
    <cellStyle name="_OC_Kaufland_Svitavy" xfId="50"/>
    <cellStyle name="_OC-Pankrác-index-14.07.06" xfId="51"/>
    <cellStyle name="_PERSONAL" xfId="52"/>
    <cellStyle name="_PERSONAL_1" xfId="53"/>
    <cellStyle name="_Platební harmonogram - DOPLNIT! Lannova 090326" xfId="54"/>
    <cellStyle name="_Platebni_kalendar_CITY_PARK" xfId="55"/>
    <cellStyle name="_PN - LA PNS - BRNO 09 09 03" xfId="56"/>
    <cellStyle name="_PN Cena - HVD - 09 12 11" xfId="57"/>
    <cellStyle name="_PN Cena - SCONTO CB - 10 07 15" xfId="58"/>
    <cellStyle name="_PN Cena-PLUS-strukt.inv-060417-pracovní" xfId="59"/>
    <cellStyle name="_PN komunikace - CITYPARK - 11 07 13prac" xfId="60"/>
    <cellStyle name="_PN komunikace - CITYPARK - 11 08 01prac" xfId="61"/>
    <cellStyle name="_PN, Cena - POLIKLINIKA - 100419" xfId="62"/>
    <cellStyle name="_PN, Cena BD Krajinská 100128" xfId="63"/>
    <cellStyle name="_PN, Cena POLIKLINIKAJJ" xfId="64"/>
    <cellStyle name="_PN,cena - AL-KO - 08 07 29" xfId="65"/>
    <cellStyle name="_PN,CENA - BD Za Perlou 092409" xfId="66"/>
    <cellStyle name="_PN,CENA PORSCHE ČB 070222" xfId="67"/>
    <cellStyle name="_PN_ CENA_Penzion_Valtinov_111125_finalni" xfId="68"/>
    <cellStyle name="_PN_CENA_ BD B.SMETANY_110804" xfId="69"/>
    <cellStyle name="_PN_Cena_BD_Odhad_11-05-14 - final" xfId="70"/>
    <cellStyle name="_PN_Cena_Korzo_Lipno_110801" xfId="71"/>
    <cellStyle name="_PN_CENA_Volarik_120110_pomocne" xfId="72"/>
    <cellStyle name="_PN_CENA_Volarik_120125" xfId="73"/>
    <cellStyle name="_PN_Planá_110727" xfId="74"/>
    <cellStyle name="_polozky SOD 13.5.2005" xfId="75"/>
    <cellStyle name="_Pomocne_funkce_uprava_textu" xfId="76"/>
    <cellStyle name="_Presna kalkulace dle nakupu materialu" xfId="77"/>
    <cellStyle name="_Rekapitulační_tabulka" xfId="78"/>
    <cellStyle name="_Rozdílový výkaz + DOD č.1 - HK TERMINÁL -  070302" xfId="79"/>
    <cellStyle name="_Rozdílový výkaz PN + DOD č.1,2 - HK TERMINÁL -  070319" xfId="80"/>
    <cellStyle name="_Rozdílový výkaz PN + DOD č.1,2,3 - HK TERMINÁL -  070320" xfId="81"/>
    <cellStyle name="_Sconto - střecha" xfId="82"/>
    <cellStyle name="_Slaboproud" xfId="83"/>
    <cellStyle name="_Slaboproud_4.06_Kalkulace ceny zakazky (příloha Cenové komíse)_BERNARD_121114" xfId="84"/>
    <cellStyle name="_SLP komplet5.10 subrtrozpočet naše ceny1" xfId="85"/>
    <cellStyle name="_SLP komplet5.10 subrtrozpočet naše ceny1_4.06_Kalkulace ceny zakazky (příloha Cenové komíse)_BERNARD_121114" xfId="86"/>
    <cellStyle name="_SLP komplet5.10 subrtrozpočet naše ceny1_CITY PARK CB BD_PN_CENA_110914" xfId="87"/>
    <cellStyle name="_SLP komplet5.10 subrtrozpočet naše ceny1_CITY PARK CB BD_PN_CENA_A_final_111109" xfId="88"/>
    <cellStyle name="_SLP komplet5.10 subrtrozpočet naše ceny1_Platebni_kalendar_CITY_PARK" xfId="89"/>
    <cellStyle name="_SLP komplet5.10 subrtrozpočet naše ceny1_Platebni_kalendar_CITY_PARK_4.06_Kalkulace ceny zakazky (příloha Cenové komíse)_BERNARD_121114" xfId="90"/>
    <cellStyle name="_SLP komplet5.10 subrtrozpočet naše ceny1_PN_CENA_ BD B.SMETANY_110804" xfId="91"/>
    <cellStyle name="_SLP komplet5.10 subrtrozpočet naše ceny1_PN_CENA_ BD B.SMETANY_110804_4.06_Kalkulace ceny zakazky (příloha Cenové komíse)_BERNARD_121114" xfId="92"/>
    <cellStyle name="_SLP komplet5.10 subrtrozpočet naše ceny1_PN_Cena_BD_Odhad_11-05-14 - final" xfId="93"/>
    <cellStyle name="_SLP komplet5.10 subrtrozpočet naše ceny1_PN_Cena_BD_Odhad_11-05-14 - final_4.06_Kalkulace ceny zakazky (příloha Cenové komíse)_BERNARD_121114" xfId="94"/>
    <cellStyle name="_SLP komplet5.10 subrtrozpočet naše ceny1_UKAZATELE_VZOR" xfId="95"/>
    <cellStyle name="_SLP komplet5.10 subrtrozpočet naše ceny1_UKAZATELE_VZOR_4.06_Kalkulace ceny zakazky (příloha Cenové komíse)_BERNARD_121114" xfId="96"/>
    <cellStyle name="_SLP komplet5.10 subrtrozpočet naše ceny1_VV_GB_111005" xfId="97"/>
    <cellStyle name="_SLP komplet5.10 subrtrozpočet naše ceny1_VV_GB_111005_4.06_Kalkulace ceny zakazky (příloha Cenové komíse)_BERNARD_121114" xfId="98"/>
    <cellStyle name="_Smluvní rozpočet - HK terminál -  sleva 060905" xfId="99"/>
    <cellStyle name="_SO 01_MaR_VV" xfId="100"/>
    <cellStyle name="_SO 05_F6_rain wat drain.060531" xfId="101"/>
    <cellStyle name="_SO 16_6VX01_vzduchotechnika" xfId="102"/>
    <cellStyle name="_Soupis strojů a zařízení OMI OPATOV I" xfId="103"/>
    <cellStyle name="_Soupis strojů a zařízení OMI OPATOV I_1" xfId="104"/>
    <cellStyle name="_Soupis strojů a zařízení OMI OPATOV I_2" xfId="105"/>
    <cellStyle name="_Soupis strojů a zařízení OMI OPATOV I_3" xfId="106"/>
    <cellStyle name="_Soupis strojů a zařízení OMI OPATOV I_4" xfId="107"/>
    <cellStyle name="_Soupis strojů a zařízení OMI OPATOV I_5" xfId="108"/>
    <cellStyle name="_Soupis strojů a zařízení OMI OPATOV I_6" xfId="109"/>
    <cellStyle name="_ST04621A_nabidka_Lumen" xfId="110"/>
    <cellStyle name="_TEXT _ TENDR_06_2010" xfId="111"/>
    <cellStyle name="_Textová část nabídky CITYPARK 090918" xfId="112"/>
    <cellStyle name="_TI_SO 01_060301_cz_en" xfId="113"/>
    <cellStyle name="_tit_dokl" xfId="114"/>
    <cellStyle name="_UKAZATELE_VZOR" xfId="115"/>
    <cellStyle name="_ÚP Ostrava" xfId="116"/>
    <cellStyle name="_VV,PN BAUHAUS BRNO 100520" xfId="117"/>
    <cellStyle name="_VV_GB_111005" xfId="118"/>
    <cellStyle name="_VV_MEgA.-slb_upr" xfId="119"/>
    <cellStyle name="_Výkaz PN, JC 110202" xfId="120"/>
    <cellStyle name="_VÝKAZ VÝMĚR_ISP ČESKÉ BUDĚJOVICE" xfId="121"/>
    <cellStyle name="_Výkaz_BP3_BP4_28.7.06" xfId="122"/>
    <cellStyle name="_výkaz_výměr_kpl.23.11.2005" xfId="123"/>
    <cellStyle name="_výpočty prvků" xfId="124"/>
    <cellStyle name="_Vzorove_ukazatele_ciste_120203" xfId="125"/>
    <cellStyle name="_ZAHRADNICTVI  KROMERIZ_vv_29_11_2010" xfId="126"/>
    <cellStyle name="1" xfId="127"/>
    <cellStyle name="20 % – Zvýraznění1" xfId="128"/>
    <cellStyle name="20 % – Zvýraznění1 2" xfId="129"/>
    <cellStyle name="20 % – Zvýraznění2" xfId="130"/>
    <cellStyle name="20 % – Zvýraznění2 2" xfId="131"/>
    <cellStyle name="20 % – Zvýraznění3" xfId="132"/>
    <cellStyle name="20 % – Zvýraznění3 2" xfId="133"/>
    <cellStyle name="20 % – Zvýraznění4" xfId="134"/>
    <cellStyle name="20 % – Zvýraznění4 2" xfId="135"/>
    <cellStyle name="20 % – Zvýraznění5" xfId="136"/>
    <cellStyle name="20 % – Zvýraznění5 2" xfId="137"/>
    <cellStyle name="20 % – Zvýraznění6" xfId="138"/>
    <cellStyle name="20 % – Zvýraznění6 2" xfId="139"/>
    <cellStyle name="20% - Accent1" xfId="140"/>
    <cellStyle name="20% - Accent2" xfId="141"/>
    <cellStyle name="20% - Accent3" xfId="142"/>
    <cellStyle name="20% - Accent4" xfId="143"/>
    <cellStyle name="20% - Accent5" xfId="144"/>
    <cellStyle name="20% - Accent6" xfId="145"/>
    <cellStyle name="40 % – Zvýraznění1" xfId="146"/>
    <cellStyle name="40 % – Zvýraznění1 2" xfId="147"/>
    <cellStyle name="40 % – Zvýraznění2" xfId="148"/>
    <cellStyle name="40 % – Zvýraznění2 2" xfId="149"/>
    <cellStyle name="40 % – Zvýraznění3" xfId="150"/>
    <cellStyle name="40 % – Zvýraznění3 2" xfId="151"/>
    <cellStyle name="40 % – Zvýraznění4" xfId="152"/>
    <cellStyle name="40 % – Zvýraznění4 2" xfId="153"/>
    <cellStyle name="40 % – Zvýraznění5" xfId="154"/>
    <cellStyle name="40 % – Zvýraznění5 2" xfId="155"/>
    <cellStyle name="40 % – Zvýraznění6" xfId="156"/>
    <cellStyle name="40 % – Zvýraznění6 2" xfId="157"/>
    <cellStyle name="40% - Accent1" xfId="158"/>
    <cellStyle name="40% - Accent2" xfId="159"/>
    <cellStyle name="40% - Accent3" xfId="160"/>
    <cellStyle name="40% - Accent4" xfId="161"/>
    <cellStyle name="40% - Accent5" xfId="162"/>
    <cellStyle name="40% - Accent6" xfId="163"/>
    <cellStyle name="60 % – Zvýraznění1" xfId="164"/>
    <cellStyle name="60 % – Zvýraznění1 2" xfId="165"/>
    <cellStyle name="60 % – Zvýraznění2" xfId="166"/>
    <cellStyle name="60 % – Zvýraznění2 2" xfId="167"/>
    <cellStyle name="60 % – Zvýraznění3" xfId="168"/>
    <cellStyle name="60 % – Zvýraznění3 2" xfId="169"/>
    <cellStyle name="60 % – Zvýraznění4" xfId="170"/>
    <cellStyle name="60 % – Zvýraznění4 2" xfId="171"/>
    <cellStyle name="60 % – Zvýraznění5" xfId="172"/>
    <cellStyle name="60 % – Zvýraznění5 2" xfId="173"/>
    <cellStyle name="60 % – Zvýraznění6" xfId="174"/>
    <cellStyle name="60 % – Zvýraznění6 2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blokcen" xfId="189"/>
    <cellStyle name="Calculation" xfId="190"/>
    <cellStyle name="Celkem" xfId="191"/>
    <cellStyle name="Celkem 2" xfId="192"/>
    <cellStyle name="CenaJednPolozky" xfId="193"/>
    <cellStyle name="CenaPolozkyCelk" xfId="194"/>
    <cellStyle name="CenaPolozkyHZSCelk" xfId="195"/>
    <cellStyle name="ceník" xfId="196"/>
    <cellStyle name="CisloOddilu" xfId="197"/>
    <cellStyle name="CisloPolozky" xfId="198"/>
    <cellStyle name="CisloSpecif" xfId="199"/>
    <cellStyle name="Comma [0]_laroux" xfId="200"/>
    <cellStyle name="Comma_laroux" xfId="201"/>
    <cellStyle name="Currency [0]_laroux" xfId="202"/>
    <cellStyle name="Currency_laroux" xfId="203"/>
    <cellStyle name="Comma" xfId="204"/>
    <cellStyle name="čárky [0]_30" xfId="205"/>
    <cellStyle name="čárky 2" xfId="206"/>
    <cellStyle name="čárky 2 2" xfId="207"/>
    <cellStyle name="čárky 2_CITY PARK CB BD_PN_CENA_A_final_111109" xfId="208"/>
    <cellStyle name="Comma [0]" xfId="209"/>
    <cellStyle name="Čísla v krycím listu" xfId="210"/>
    <cellStyle name="Dezimal_Tabelle1" xfId="211"/>
    <cellStyle name="Dziesiętny [0]_laroux" xfId="212"/>
    <cellStyle name="Dziesiętny_laroux" xfId="213"/>
    <cellStyle name="Euro" xfId="214"/>
    <cellStyle name="Excel Built-in Normal" xfId="215"/>
    <cellStyle name="Explanatory Text" xfId="216"/>
    <cellStyle name="fnRegressQ" xfId="217"/>
    <cellStyle name="Good" xfId="218"/>
    <cellStyle name="Heading 1" xfId="219"/>
    <cellStyle name="Heading 2" xfId="220"/>
    <cellStyle name="Heading 3" xfId="221"/>
    <cellStyle name="Heading 4" xfId="222"/>
    <cellStyle name="hl-nadpis" xfId="223"/>
    <cellStyle name="HmotnJednPolozky" xfId="224"/>
    <cellStyle name="HmotnPolozkyCelk" xfId="225"/>
    <cellStyle name="Hyperlink" xfId="226"/>
    <cellStyle name="Check Cell" xfId="227"/>
    <cellStyle name="Chybně 2" xfId="228"/>
    <cellStyle name="Input" xfId="229"/>
    <cellStyle name="KAPITOLA" xfId="230"/>
    <cellStyle name="Kontrolní buňka" xfId="231"/>
    <cellStyle name="Kontrolní buňka 2" xfId="232"/>
    <cellStyle name="lehký dolní okraj" xfId="233"/>
    <cellStyle name="Linked Cell" xfId="234"/>
    <cellStyle name="Currency" xfId="235"/>
    <cellStyle name="měny 2" xfId="236"/>
    <cellStyle name="měny 2 2" xfId="237"/>
    <cellStyle name="měny 3" xfId="238"/>
    <cellStyle name="měny 3 2" xfId="239"/>
    <cellStyle name="měny 4" xfId="240"/>
    <cellStyle name="Currency [0]" xfId="241"/>
    <cellStyle name="MJPolozky" xfId="242"/>
    <cellStyle name="MnozstviPolozky" xfId="243"/>
    <cellStyle name="MřížkaNormální" xfId="244"/>
    <cellStyle name="NADPIS" xfId="245"/>
    <cellStyle name="Nadpis 1" xfId="246"/>
    <cellStyle name="Nadpis 1 2" xfId="247"/>
    <cellStyle name="Nadpis 2" xfId="248"/>
    <cellStyle name="Nadpis 2 2" xfId="249"/>
    <cellStyle name="Nadpis 3" xfId="250"/>
    <cellStyle name="Nadpis 3 2" xfId="251"/>
    <cellStyle name="Nadpis 4" xfId="252"/>
    <cellStyle name="Nadpis 4 2" xfId="253"/>
    <cellStyle name="Nadpis1" xfId="254"/>
    <cellStyle name="Nadpis2" xfId="255"/>
    <cellStyle name="Nadpis3" xfId="256"/>
    <cellStyle name="Název" xfId="257"/>
    <cellStyle name="Název 2" xfId="258"/>
    <cellStyle name="Název skupiny" xfId="259"/>
    <cellStyle name="nazev_skup" xfId="260"/>
    <cellStyle name="NazevOddilu" xfId="261"/>
    <cellStyle name="NazevPolozky" xfId="262"/>
    <cellStyle name="NazevPolozky 2" xfId="263"/>
    <cellStyle name="NazevPolozky_BAUMAX výkaz výměr 10_11_01" xfId="264"/>
    <cellStyle name="NazevSouctuOddilu" xfId="265"/>
    <cellStyle name="Nedefinován" xfId="266"/>
    <cellStyle name="Neutral" xfId="267"/>
    <cellStyle name="Neutrální" xfId="268"/>
    <cellStyle name="Neutrální 2" xfId="269"/>
    <cellStyle name="Normal_0003pai1" xfId="270"/>
    <cellStyle name="Normale_Complete_official_price_list_2007CZ" xfId="271"/>
    <cellStyle name="Normální 10" xfId="272"/>
    <cellStyle name="normální 2" xfId="273"/>
    <cellStyle name="normální 2 2" xfId="274"/>
    <cellStyle name="normální 2 3" xfId="275"/>
    <cellStyle name="normální 2 4" xfId="276"/>
    <cellStyle name="normální 2 5" xfId="277"/>
    <cellStyle name="normální 2_4_Kalkulace ceny zakázky_VZOR_20120125" xfId="278"/>
    <cellStyle name="normální 3" xfId="279"/>
    <cellStyle name="normální 3 2" xfId="280"/>
    <cellStyle name="normální 4" xfId="281"/>
    <cellStyle name="normální 5" xfId="282"/>
    <cellStyle name="normální 6" xfId="283"/>
    <cellStyle name="normální 7" xfId="284"/>
    <cellStyle name="normální 8" xfId="285"/>
    <cellStyle name="Normální 9" xfId="286"/>
    <cellStyle name="normální_Vzorova_stavba_PN_Cena_120502" xfId="287"/>
    <cellStyle name="Normalny_0029 BARVA pobrano Ewa" xfId="288"/>
    <cellStyle name="Note" xfId="289"/>
    <cellStyle name="ODDIL" xfId="290"/>
    <cellStyle name="Output" xfId="291"/>
    <cellStyle name="Pevné texty v krycím listu" xfId="292"/>
    <cellStyle name="Podhlavička" xfId="293"/>
    <cellStyle name="polozka" xfId="294"/>
    <cellStyle name="POLOŽKA" xfId="295"/>
    <cellStyle name="POPIS" xfId="296"/>
    <cellStyle name="popis polozky" xfId="297"/>
    <cellStyle name="PopisSystému" xfId="298"/>
    <cellStyle name="PoradCisloPolozky" xfId="299"/>
    <cellStyle name="PorizovaniSkutecnosti" xfId="300"/>
    <cellStyle name="Followed Hyperlink" xfId="301"/>
    <cellStyle name="Poznámka" xfId="302"/>
    <cellStyle name="Poznámka 2" xfId="303"/>
    <cellStyle name="Percent" xfId="304"/>
    <cellStyle name="ProcentoPrirazPol" xfId="305"/>
    <cellStyle name="Propojená buňka" xfId="306"/>
    <cellStyle name="Propojená buňka 2" xfId="307"/>
    <cellStyle name="R_text" xfId="308"/>
    <cellStyle name="R_type" xfId="309"/>
    <cellStyle name="RekapCisloOdd" xfId="310"/>
    <cellStyle name="RekapNazOdd" xfId="311"/>
    <cellStyle name="RekapOddiluSoucet" xfId="312"/>
    <cellStyle name="RekapTonaz" xfId="313"/>
    <cellStyle name="SAPBEXaggData" xfId="314"/>
    <cellStyle name="SAPBEXaggDataEmph" xfId="315"/>
    <cellStyle name="SAPBEXaggItem" xfId="316"/>
    <cellStyle name="SAPBEXaggItemX" xfId="317"/>
    <cellStyle name="SAPBEXexcBad7" xfId="318"/>
    <cellStyle name="SAPBEXexcBad8" xfId="319"/>
    <cellStyle name="SAPBEXexcBad9" xfId="320"/>
    <cellStyle name="SAPBEXexcCritical4" xfId="321"/>
    <cellStyle name="SAPBEXexcCritical5" xfId="322"/>
    <cellStyle name="SAPBEXexcCritical6" xfId="323"/>
    <cellStyle name="SAPBEXexcGood1" xfId="324"/>
    <cellStyle name="SAPBEXexcGood2" xfId="325"/>
    <cellStyle name="SAPBEXexcGood3" xfId="326"/>
    <cellStyle name="SAPBEXfilterDrill" xfId="327"/>
    <cellStyle name="SAPBEXfilterItem" xfId="328"/>
    <cellStyle name="SAPBEXfilterText" xfId="329"/>
    <cellStyle name="SAPBEXformats" xfId="330"/>
    <cellStyle name="SAPBEXheaderItem" xfId="331"/>
    <cellStyle name="SAPBEXheaderText" xfId="332"/>
    <cellStyle name="SAPBEXHLevel0" xfId="333"/>
    <cellStyle name="SAPBEXHLevel0X" xfId="334"/>
    <cellStyle name="SAPBEXHLevel1" xfId="335"/>
    <cellStyle name="SAPBEXHLevel1X" xfId="336"/>
    <cellStyle name="SAPBEXHLevel2" xfId="337"/>
    <cellStyle name="SAPBEXHLevel2X" xfId="338"/>
    <cellStyle name="SAPBEXHLevel3" xfId="339"/>
    <cellStyle name="SAPBEXHLevel3X" xfId="340"/>
    <cellStyle name="SAPBEXchaText" xfId="341"/>
    <cellStyle name="SAPBEXresData" xfId="342"/>
    <cellStyle name="SAPBEXresDataEmph" xfId="343"/>
    <cellStyle name="SAPBEXresItem" xfId="344"/>
    <cellStyle name="SAPBEXresItemX" xfId="345"/>
    <cellStyle name="SAPBEXstdData" xfId="346"/>
    <cellStyle name="SAPBEXstdDataEmph" xfId="347"/>
    <cellStyle name="SAPBEXstdItem" xfId="348"/>
    <cellStyle name="SAPBEXstdItemX" xfId="349"/>
    <cellStyle name="SAPBEXtitle" xfId="350"/>
    <cellStyle name="SAPBEXundefined" xfId="351"/>
    <cellStyle name="SKP" xfId="352"/>
    <cellStyle name="SoucetHmotOddilu" xfId="353"/>
    <cellStyle name="SoucetMontaziOddilu" xfId="354"/>
    <cellStyle name="Specifikace" xfId="355"/>
    <cellStyle name="Správně" xfId="356"/>
    <cellStyle name="Správně 2" xfId="357"/>
    <cellStyle name="Standard_aktuell" xfId="358"/>
    <cellStyle name="Styl 1" xfId="359"/>
    <cellStyle name="Špatně" xfId="360"/>
    <cellStyle name="Text upozornění" xfId="361"/>
    <cellStyle name="Text upozornění 2" xfId="362"/>
    <cellStyle name="Text v krycím listu" xfId="363"/>
    <cellStyle name="Title" xfId="364"/>
    <cellStyle name="TonazSute" xfId="365"/>
    <cellStyle name="Total" xfId="366"/>
    <cellStyle name="TYP ŘÁDKU_1" xfId="367"/>
    <cellStyle name="ucto" xfId="368"/>
    <cellStyle name="Vstup" xfId="369"/>
    <cellStyle name="Vstup 2" xfId="370"/>
    <cellStyle name="výkaz výměr" xfId="371"/>
    <cellStyle name="VykazPolozka" xfId="372"/>
    <cellStyle name="VykazPorCisPolozky" xfId="373"/>
    <cellStyle name="VykazVzorec" xfId="374"/>
    <cellStyle name="VypocetSkutecnosti" xfId="375"/>
    <cellStyle name="Výpočet" xfId="376"/>
    <cellStyle name="Výpočet 2" xfId="377"/>
    <cellStyle name="Výstup" xfId="378"/>
    <cellStyle name="Výstup 2" xfId="379"/>
    <cellStyle name="Vysvětlující text" xfId="380"/>
    <cellStyle name="Vysvětlující text 2" xfId="381"/>
    <cellStyle name="Walutowy [0]_laroux" xfId="382"/>
    <cellStyle name="Walutowy_laroux" xfId="383"/>
    <cellStyle name="Warning Text" xfId="384"/>
    <cellStyle name="Zvýraznění 1" xfId="385"/>
    <cellStyle name="Zvýraznění 1 2" xfId="386"/>
    <cellStyle name="Zvýraznění 2" xfId="387"/>
    <cellStyle name="Zvýraznění 2 2" xfId="388"/>
    <cellStyle name="Zvýraznění 3" xfId="389"/>
    <cellStyle name="Zvýraznění 3 2" xfId="390"/>
    <cellStyle name="Zvýraznění 4" xfId="391"/>
    <cellStyle name="Zvýraznění 4 2" xfId="392"/>
    <cellStyle name="Zvýraznění 5" xfId="393"/>
    <cellStyle name="Zvýraznění 5 2" xfId="394"/>
    <cellStyle name="Zvýraznění 6" xfId="395"/>
    <cellStyle name="Zvýraznění 6 2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Montaze\Documents%20and%20Settings\Kovar\Dokumenty\Akce\V&#253;robn&#237;%20are&#225;l%20firmy%20InTiCom%20Components\v&#253;kaz%20v&#253;m&#283;r\vypis%20INTI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Montaze\Documents%20and%20Settings\Kovar\Dokumenty\Akce\Bor%20u%20Tachova%20B2\B2-Bor-u-Tachova-V&#253;kaz-8.3.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Montaze\Nabidky2004\__Datab&#225;ze%20nab&#237;dek\rozpradeknew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Montaze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Montaze\C_NABIDKY\1_Aktualni\VINARSKY_RESORT\5_VYKAZ_VYMER_PN\cen_komise_PN_CENA_Volarik_120124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tranet.strabag.com/Vzorov&#233;%20dokumenty/nulovka%20VZOR%20708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zdm01.cz.strabag.com/MAIL/kodymova.nsf/0/48258CE4EC99CA26C125756A002FA9FB/$File/temp/notes9A8C3B/05063%2001%20RD%20Bor&#353;ov%20n.Vlt.%20Milan%20Renn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tranet.strabag.com/Program%20Files/INFOTHEK%20Test08/Templates/Blankovorlage%20Excel%20Ko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LP"/>
      <sheetName val="Komplet SLP"/>
      <sheetName val="Rekap."/>
      <sheetName val="MaR"/>
      <sheetName val="vypis svitidla"/>
      <sheetName val="vypis kabely prist"/>
      <sheetName val="vypis kabely hala"/>
      <sheetName val="vypis uzem"/>
      <sheetName val="vypis hala"/>
      <sheetName val="vypis rozv adm.budov."/>
      <sheetName val="vypis rozv venky"/>
      <sheetName val="vypis rozv NN"/>
      <sheetName val="vypis rozv VN"/>
      <sheetName val="vypis 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P OC"/>
      <sheetName val="SLP1 OC"/>
      <sheetName val="ELMAT OC"/>
      <sheetName val="VO OC"/>
      <sheetName val="Uzemnění OC"/>
      <sheetName val="příp nn OC"/>
      <sheetName val="Hromosvod OC"/>
      <sheetName val="7000"/>
      <sheetName val="7500"/>
      <sheetName val="7600"/>
      <sheetName val="7700"/>
      <sheetName val="Rekap."/>
      <sheetName val="ELMAT"/>
      <sheetName val="ROZV RH1"/>
      <sheetName val="Rozv RH2"/>
      <sheetName val="ROZVADEC"/>
      <sheetName val="VO"/>
      <sheetName val="Uzemnění"/>
      <sheetName val="příp nn"/>
      <sheetName val="Hromosvod"/>
      <sheetName val="SLP1"/>
      <sheetName val="SL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C detail"/>
      <sheetName val="3.2.5.1. Kalkulace"/>
      <sheetName val="VR CELKEM"/>
      <sheetName val="Ukazatele"/>
      <sheetName val="PNV_PNU"/>
      <sheetName val="PNU_CENA"/>
      <sheetName val="PNU_CENA (80_20)"/>
      <sheetName val="CENA"/>
      <sheetName val="tabulka mís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ulovka"/>
      <sheetName val="nulovka VZOR"/>
      <sheetName val="účto"/>
      <sheetName val="KT účto"/>
      <sheetName val="výpis náklady"/>
      <sheetName val="výpis výnosy"/>
      <sheetName val="režie"/>
      <sheetName val="účty AS 400"/>
      <sheetName val="ken2007"/>
      <sheetName val="rozpočet"/>
      <sheetName val="KT rozpočet"/>
    </sheetNames>
    <sheetDataSet>
      <sheetData sheetId="0">
        <row r="147">
          <cell r="A147" t="str">
            <v>Výrobní položky celkem</v>
          </cell>
          <cell r="F147">
            <v>259411479.99999994</v>
          </cell>
          <cell r="G147">
            <v>218047728.83999988</v>
          </cell>
          <cell r="H147">
            <v>218047728.83999988</v>
          </cell>
          <cell r="I147">
            <v>100</v>
          </cell>
          <cell r="J147">
            <v>0</v>
          </cell>
        </row>
        <row r="245">
          <cell r="A245" t="str">
            <v>Všeobecné náklady a ZS</v>
          </cell>
          <cell r="F245">
            <v>0</v>
          </cell>
          <cell r="G245">
            <v>17757306.48</v>
          </cell>
          <cell r="H245">
            <v>17757306.48</v>
          </cell>
          <cell r="I245">
            <v>-0.42000000000000004</v>
          </cell>
          <cell r="J245">
            <v>0</v>
          </cell>
        </row>
        <row r="250">
          <cell r="A250" t="str">
            <v>NULOVÁ KALKULACE CELKEM</v>
          </cell>
          <cell r="F250">
            <v>259411479.99999994</v>
          </cell>
          <cell r="G250">
            <v>235805035.31999987</v>
          </cell>
          <cell r="H250">
            <v>235805036.51999986</v>
          </cell>
          <cell r="I250">
            <v>100.78</v>
          </cell>
          <cell r="J250">
            <v>-1.2</v>
          </cell>
        </row>
        <row r="262">
          <cell r="A262" t="str">
            <v>CELKOVÝ SOUČET</v>
          </cell>
          <cell r="F262">
            <v>259411479.99999994</v>
          </cell>
          <cell r="G262">
            <v>259411479.99999988</v>
          </cell>
          <cell r="H262">
            <v>254223322.59999987</v>
          </cell>
          <cell r="I262">
            <v>100.78</v>
          </cell>
          <cell r="J262">
            <v>5188157.399999995</v>
          </cell>
        </row>
        <row r="264">
          <cell r="J264">
            <v>0.019999721677699058</v>
          </cell>
        </row>
        <row r="270">
          <cell r="H270" t="str">
            <v>nejlépe</v>
          </cell>
          <cell r="I270" t="str">
            <v>nejhůře</v>
          </cell>
          <cell r="J270" t="str">
            <v>nejpravděpodobněji</v>
          </cell>
        </row>
        <row r="271">
          <cell r="H271">
            <v>5188157.399999995</v>
          </cell>
          <cell r="I271">
            <v>5188157.399999995</v>
          </cell>
          <cell r="J271">
            <v>5188157.399999995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A6" t="str">
            <v>5063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ERFORMAT"/>
      <sheetName val="HOCHFORMAT"/>
      <sheetName val="StdE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="130" zoomScaleNormal="130" zoomScalePageLayoutView="0" workbookViewId="0" topLeftCell="A144">
      <selection activeCell="C242" sqref="C242"/>
    </sheetView>
  </sheetViews>
  <sheetFormatPr defaultColWidth="9.140625" defaultRowHeight="12.75"/>
  <cols>
    <col min="1" max="1" width="9.00390625" style="0" customWidth="1"/>
    <col min="2" max="2" width="69.28125" style="0" customWidth="1"/>
    <col min="3" max="3" width="10.57421875" style="0" bestFit="1" customWidth="1"/>
    <col min="4" max="4" width="9.8515625" style="0" bestFit="1" customWidth="1"/>
    <col min="5" max="5" width="17.7109375" style="0" bestFit="1" customWidth="1"/>
    <col min="6" max="6" width="19.57421875" style="0" bestFit="1" customWidth="1"/>
    <col min="9" max="9" width="11.28125" style="0" customWidth="1"/>
    <col min="10" max="10" width="6.421875" style="0" bestFit="1" customWidth="1"/>
    <col min="11" max="11" width="3.57421875" style="0" bestFit="1" customWidth="1"/>
    <col min="12" max="12" width="11.140625" style="0" bestFit="1" customWidth="1"/>
    <col min="13" max="13" width="15.00390625" style="0" bestFit="1" customWidth="1"/>
  </cols>
  <sheetData>
    <row r="1" ht="20.25">
      <c r="A1" s="25" t="s">
        <v>43</v>
      </c>
    </row>
    <row r="2" spans="12:14" ht="12.75">
      <c r="L2" s="3"/>
      <c r="M2" s="3"/>
      <c r="N2" s="3"/>
    </row>
    <row r="3" spans="1:14" ht="18">
      <c r="A3" s="18"/>
      <c r="B3" s="20" t="s">
        <v>63</v>
      </c>
      <c r="L3" s="3"/>
      <c r="M3" s="23"/>
      <c r="N3" s="3"/>
    </row>
    <row r="4" spans="2:14" ht="15">
      <c r="B4" t="s">
        <v>57</v>
      </c>
      <c r="C4" s="12" t="s">
        <v>7</v>
      </c>
      <c r="D4" s="27">
        <v>112.8</v>
      </c>
      <c r="E4" s="19"/>
      <c r="F4" s="1"/>
      <c r="I4" s="6"/>
      <c r="J4" s="6"/>
      <c r="K4" s="6"/>
      <c r="L4" s="19"/>
      <c r="M4" s="24"/>
      <c r="N4" s="3"/>
    </row>
    <row r="5" spans="2:14" ht="15">
      <c r="B5" t="s">
        <v>42</v>
      </c>
      <c r="C5" s="12" t="s">
        <v>7</v>
      </c>
      <c r="D5" s="27">
        <v>126</v>
      </c>
      <c r="E5" s="19"/>
      <c r="F5" s="1"/>
      <c r="I5" s="6"/>
      <c r="J5" s="6"/>
      <c r="K5" s="6"/>
      <c r="L5" s="19"/>
      <c r="M5" s="24"/>
      <c r="N5" s="3"/>
    </row>
    <row r="6" spans="2:14" ht="15">
      <c r="B6" t="s">
        <v>18</v>
      </c>
      <c r="C6" s="12" t="s">
        <v>7</v>
      </c>
      <c r="D6" s="27">
        <v>160.05</v>
      </c>
      <c r="E6" s="19"/>
      <c r="F6" s="1"/>
      <c r="I6" s="6"/>
      <c r="J6" s="6"/>
      <c r="K6" s="6"/>
      <c r="L6" s="19"/>
      <c r="M6" s="24"/>
      <c r="N6" s="3"/>
    </row>
    <row r="7" spans="2:14" ht="15">
      <c r="B7" t="s">
        <v>19</v>
      </c>
      <c r="C7" s="12" t="s">
        <v>7</v>
      </c>
      <c r="D7" s="27">
        <f>198.24-46.6</f>
        <v>151.64000000000001</v>
      </c>
      <c r="E7" s="19"/>
      <c r="F7" s="1"/>
      <c r="I7" s="6"/>
      <c r="J7" s="6"/>
      <c r="K7" s="6"/>
      <c r="L7" s="19"/>
      <c r="M7" s="24"/>
      <c r="N7" s="3"/>
    </row>
    <row r="8" spans="2:14" ht="15">
      <c r="B8" t="s">
        <v>20</v>
      </c>
      <c r="C8" s="12" t="s">
        <v>7</v>
      </c>
      <c r="D8" s="27">
        <f>198.24-46.6</f>
        <v>151.64000000000001</v>
      </c>
      <c r="E8" s="19"/>
      <c r="F8" s="1"/>
      <c r="I8" s="6"/>
      <c r="J8" s="6"/>
      <c r="K8" s="6"/>
      <c r="L8" s="19"/>
      <c r="M8" s="24"/>
      <c r="N8" s="3"/>
    </row>
    <row r="9" spans="2:14" ht="15">
      <c r="B9" t="s">
        <v>21</v>
      </c>
      <c r="C9" s="12" t="s">
        <v>7</v>
      </c>
      <c r="D9" s="27">
        <f>198.24-46.6</f>
        <v>151.64000000000001</v>
      </c>
      <c r="E9" s="19"/>
      <c r="F9" s="1"/>
      <c r="I9" s="6"/>
      <c r="J9" s="6"/>
      <c r="K9" s="6"/>
      <c r="L9" s="19"/>
      <c r="M9" s="24"/>
      <c r="N9" s="3"/>
    </row>
    <row r="10" spans="2:14" ht="15">
      <c r="B10" t="s">
        <v>22</v>
      </c>
      <c r="C10" s="12" t="s">
        <v>4</v>
      </c>
      <c r="D10" s="27">
        <v>114.6</v>
      </c>
      <c r="E10" s="19"/>
      <c r="F10" s="1"/>
      <c r="I10" s="6"/>
      <c r="J10" s="6"/>
      <c r="K10" s="6"/>
      <c r="L10" s="19"/>
      <c r="M10" s="24"/>
      <c r="N10" s="3"/>
    </row>
    <row r="11" spans="2:14" ht="15">
      <c r="B11" t="s">
        <v>23</v>
      </c>
      <c r="C11" s="12" t="s">
        <v>7</v>
      </c>
      <c r="D11" s="27">
        <v>234.07</v>
      </c>
      <c r="E11" s="19"/>
      <c r="F11" s="1"/>
      <c r="I11" s="6"/>
      <c r="J11" s="6"/>
      <c r="K11" s="6"/>
      <c r="L11" s="19"/>
      <c r="M11" s="24"/>
      <c r="N11" s="3"/>
    </row>
    <row r="12" spans="2:14" ht="15">
      <c r="B12" t="s">
        <v>24</v>
      </c>
      <c r="C12" s="12" t="s">
        <v>7</v>
      </c>
      <c r="D12" s="27">
        <v>234.07</v>
      </c>
      <c r="E12" s="19"/>
      <c r="F12" s="1"/>
      <c r="I12" s="6"/>
      <c r="J12" s="6"/>
      <c r="K12" s="6"/>
      <c r="L12" s="19"/>
      <c r="M12" s="24"/>
      <c r="N12" s="3"/>
    </row>
    <row r="13" spans="2:14" ht="15">
      <c r="B13" t="s">
        <v>25</v>
      </c>
      <c r="C13" s="12" t="s">
        <v>7</v>
      </c>
      <c r="D13" s="27"/>
      <c r="E13" s="19"/>
      <c r="F13" s="1"/>
      <c r="I13" s="6"/>
      <c r="J13" s="6"/>
      <c r="K13" s="6"/>
      <c r="L13" s="19"/>
      <c r="M13" s="24"/>
      <c r="N13" s="3"/>
    </row>
    <row r="14" spans="2:14" ht="15">
      <c r="B14" t="s">
        <v>26</v>
      </c>
      <c r="C14" s="12" t="s">
        <v>7</v>
      </c>
      <c r="D14" s="27">
        <v>234.07</v>
      </c>
      <c r="E14" s="19"/>
      <c r="F14" s="1"/>
      <c r="I14" s="6"/>
      <c r="J14" s="6"/>
      <c r="K14" s="6"/>
      <c r="L14" s="19"/>
      <c r="M14" s="24"/>
      <c r="N14" s="3"/>
    </row>
    <row r="15" spans="2:14" ht="15">
      <c r="B15" t="s">
        <v>27</v>
      </c>
      <c r="C15" s="12" t="s">
        <v>6</v>
      </c>
      <c r="D15" s="27">
        <v>15</v>
      </c>
      <c r="E15" s="19"/>
      <c r="F15" s="1"/>
      <c r="I15" s="6"/>
      <c r="J15" s="6"/>
      <c r="K15" s="6"/>
      <c r="L15" s="19"/>
      <c r="M15" s="24"/>
      <c r="N15" s="3"/>
    </row>
    <row r="16" spans="2:14" ht="15">
      <c r="B16" t="s">
        <v>28</v>
      </c>
      <c r="C16" s="12" t="s">
        <v>4</v>
      </c>
      <c r="D16" s="27">
        <v>112</v>
      </c>
      <c r="E16" s="19"/>
      <c r="F16" s="1"/>
      <c r="I16" s="6"/>
      <c r="J16" s="6"/>
      <c r="K16" s="6"/>
      <c r="L16" s="19"/>
      <c r="M16" s="24"/>
      <c r="N16" s="3"/>
    </row>
    <row r="17" spans="2:14" ht="15">
      <c r="B17" t="s">
        <v>29</v>
      </c>
      <c r="C17" s="12" t="s">
        <v>7</v>
      </c>
      <c r="D17" s="27">
        <v>6.75</v>
      </c>
      <c r="E17" s="19"/>
      <c r="F17" s="1"/>
      <c r="I17" s="6"/>
      <c r="J17" s="6"/>
      <c r="K17" s="6"/>
      <c r="L17" s="19"/>
      <c r="M17" s="24"/>
      <c r="N17" s="3"/>
    </row>
    <row r="18" spans="2:14" ht="15">
      <c r="B18" t="s">
        <v>30</v>
      </c>
      <c r="C18" s="12" t="s">
        <v>7</v>
      </c>
      <c r="D18" s="27">
        <v>101.12</v>
      </c>
      <c r="E18" s="19"/>
      <c r="F18" s="1"/>
      <c r="I18" s="6"/>
      <c r="J18" s="6"/>
      <c r="K18" s="6"/>
      <c r="L18" s="19"/>
      <c r="M18" s="24"/>
      <c r="N18" s="3"/>
    </row>
    <row r="19" spans="2:14" ht="15">
      <c r="B19" t="s">
        <v>31</v>
      </c>
      <c r="C19" s="12" t="s">
        <v>4</v>
      </c>
      <c r="D19" s="27">
        <v>35</v>
      </c>
      <c r="E19" s="19"/>
      <c r="F19" s="1"/>
      <c r="I19" s="6"/>
      <c r="J19" s="6"/>
      <c r="K19" s="6"/>
      <c r="L19" s="19"/>
      <c r="M19" s="24"/>
      <c r="N19" s="3"/>
    </row>
    <row r="20" spans="2:14" ht="15">
      <c r="B20" t="s">
        <v>85</v>
      </c>
      <c r="C20" s="12"/>
      <c r="D20" s="27"/>
      <c r="E20" s="19"/>
      <c r="F20" s="1"/>
      <c r="I20" s="6"/>
      <c r="J20" s="6"/>
      <c r="K20" s="6"/>
      <c r="L20" s="19"/>
      <c r="M20" s="24"/>
      <c r="N20" s="3"/>
    </row>
    <row r="21" spans="2:14" ht="12.75">
      <c r="B21" t="s">
        <v>32</v>
      </c>
      <c r="C21" s="12" t="s">
        <v>5</v>
      </c>
      <c r="D21" s="27">
        <v>4</v>
      </c>
      <c r="E21" s="4">
        <f>SUM(F4:F19)</f>
        <v>0</v>
      </c>
      <c r="F21" s="1">
        <f>SUM(E21*0.04)</f>
        <v>0</v>
      </c>
      <c r="I21" s="6"/>
      <c r="J21" s="6"/>
      <c r="K21" s="6"/>
      <c r="L21" s="6"/>
      <c r="M21" s="5"/>
      <c r="N21" s="3"/>
    </row>
    <row r="22" spans="3:14" ht="12.75">
      <c r="C22" s="12"/>
      <c r="D22" s="27"/>
      <c r="E22" s="3"/>
      <c r="L22" s="3"/>
      <c r="M22" s="3"/>
      <c r="N22" s="3"/>
    </row>
    <row r="23" spans="2:14" ht="15.75">
      <c r="B23" s="20" t="s">
        <v>44</v>
      </c>
      <c r="C23" s="12"/>
      <c r="D23" s="27"/>
      <c r="E23" s="3"/>
      <c r="L23" s="3"/>
      <c r="M23" s="3"/>
      <c r="N23" s="3"/>
    </row>
    <row r="24" spans="2:14" ht="12.75">
      <c r="B24" t="s">
        <v>59</v>
      </c>
      <c r="C24" s="12" t="s">
        <v>7</v>
      </c>
      <c r="D24" s="27">
        <v>38.4</v>
      </c>
      <c r="E24" s="4"/>
      <c r="F24" s="1">
        <f>SUM(D24*E24)</f>
        <v>0</v>
      </c>
      <c r="L24" s="3"/>
      <c r="M24" s="3"/>
      <c r="N24" s="3"/>
    </row>
    <row r="25" spans="2:14" ht="12.75">
      <c r="B25" t="s">
        <v>46</v>
      </c>
      <c r="C25" s="12" t="s">
        <v>7</v>
      </c>
      <c r="D25" s="27">
        <v>38.4</v>
      </c>
      <c r="E25" s="4"/>
      <c r="F25" s="1">
        <f aca="true" t="shared" si="0" ref="F25:F33">SUM(D25*E25)</f>
        <v>0</v>
      </c>
      <c r="L25" s="3"/>
      <c r="M25" s="3"/>
      <c r="N25" s="3"/>
    </row>
    <row r="26" spans="2:14" ht="12.75">
      <c r="B26" t="s">
        <v>35</v>
      </c>
      <c r="C26" s="12" t="s">
        <v>7</v>
      </c>
      <c r="D26" s="27">
        <v>38.4</v>
      </c>
      <c r="E26" s="4"/>
      <c r="F26" s="1">
        <f t="shared" si="0"/>
        <v>0</v>
      </c>
      <c r="L26" s="3"/>
      <c r="M26" s="3"/>
      <c r="N26" s="3"/>
    </row>
    <row r="27" spans="2:14" ht="12.75">
      <c r="B27" t="s">
        <v>47</v>
      </c>
      <c r="C27" s="12" t="s">
        <v>7</v>
      </c>
      <c r="D27" s="27">
        <v>38.4</v>
      </c>
      <c r="E27" s="4"/>
      <c r="F27" s="1">
        <f t="shared" si="0"/>
        <v>0</v>
      </c>
      <c r="L27" s="3"/>
      <c r="M27" s="3"/>
      <c r="N27" s="3"/>
    </row>
    <row r="28" spans="2:14" ht="12.75">
      <c r="B28" s="10" t="s">
        <v>48</v>
      </c>
      <c r="C28" s="35" t="s">
        <v>7</v>
      </c>
      <c r="D28" s="29">
        <v>5.4</v>
      </c>
      <c r="E28" s="11"/>
      <c r="F28" s="1">
        <f t="shared" si="0"/>
        <v>0</v>
      </c>
      <c r="L28" s="3"/>
      <c r="M28" s="3"/>
      <c r="N28" s="3"/>
    </row>
    <row r="29" spans="2:14" ht="12.75">
      <c r="B29" s="10" t="s">
        <v>38</v>
      </c>
      <c r="C29" s="12" t="s">
        <v>7</v>
      </c>
      <c r="D29" s="27">
        <v>9</v>
      </c>
      <c r="E29" s="11"/>
      <c r="F29" s="1">
        <f t="shared" si="0"/>
        <v>0</v>
      </c>
      <c r="L29" s="3"/>
      <c r="M29" s="3"/>
      <c r="N29" s="3"/>
    </row>
    <row r="30" spans="2:14" ht="12.75">
      <c r="B30" s="10" t="s">
        <v>1</v>
      </c>
      <c r="C30" s="12" t="s">
        <v>36</v>
      </c>
      <c r="D30" s="27">
        <v>7</v>
      </c>
      <c r="E30" s="11"/>
      <c r="F30" s="1">
        <f t="shared" si="0"/>
        <v>0</v>
      </c>
      <c r="L30" s="3"/>
      <c r="M30" s="3"/>
      <c r="N30" s="3"/>
    </row>
    <row r="31" spans="2:14" ht="12.75">
      <c r="B31" s="10" t="s">
        <v>49</v>
      </c>
      <c r="C31" s="12" t="s">
        <v>7</v>
      </c>
      <c r="D31" s="27">
        <v>20.1</v>
      </c>
      <c r="E31" s="11"/>
      <c r="F31" s="1">
        <f t="shared" si="0"/>
        <v>0</v>
      </c>
      <c r="L31" s="3"/>
      <c r="M31" s="3"/>
      <c r="N31" s="3"/>
    </row>
    <row r="32" spans="2:14" ht="12.75">
      <c r="B32" s="10" t="s">
        <v>37</v>
      </c>
      <c r="C32" s="12" t="s">
        <v>7</v>
      </c>
      <c r="D32" s="27">
        <v>24</v>
      </c>
      <c r="E32" s="11"/>
      <c r="F32" s="1">
        <f t="shared" si="0"/>
        <v>0</v>
      </c>
      <c r="L32" s="3"/>
      <c r="M32" s="3"/>
      <c r="N32" s="3"/>
    </row>
    <row r="33" spans="2:14" ht="12.75">
      <c r="B33" s="10" t="s">
        <v>2</v>
      </c>
      <c r="C33" s="12" t="s">
        <v>7</v>
      </c>
      <c r="D33" s="27">
        <v>3</v>
      </c>
      <c r="E33" s="11"/>
      <c r="F33" s="1">
        <f t="shared" si="0"/>
        <v>0</v>
      </c>
      <c r="L33" s="3"/>
      <c r="M33" s="3"/>
      <c r="N33" s="3"/>
    </row>
    <row r="34" spans="2:6" ht="12.75">
      <c r="B34" s="10"/>
      <c r="C34" s="12"/>
      <c r="D34" s="27"/>
      <c r="E34" s="11"/>
      <c r="F34" s="1"/>
    </row>
    <row r="35" spans="3:5" ht="12.75">
      <c r="C35" s="12"/>
      <c r="D35" s="27"/>
      <c r="E35" s="3"/>
    </row>
    <row r="36" spans="2:6" ht="12.75">
      <c r="B36" s="10" t="s">
        <v>39</v>
      </c>
      <c r="C36" s="35"/>
      <c r="D36" s="30"/>
      <c r="E36" s="11"/>
      <c r="F36" s="21"/>
    </row>
    <row r="37" spans="2:8" ht="12.75">
      <c r="B37" s="10" t="s">
        <v>8</v>
      </c>
      <c r="C37" s="7" t="s">
        <v>7</v>
      </c>
      <c r="D37" s="31">
        <v>30.5</v>
      </c>
      <c r="E37" s="11"/>
      <c r="F37" s="22">
        <f>SUM(D37*E37)</f>
        <v>0</v>
      </c>
      <c r="H37" s="15"/>
    </row>
    <row r="38" spans="2:8" ht="12.75">
      <c r="B38" s="10" t="s">
        <v>9</v>
      </c>
      <c r="C38" s="7" t="s">
        <v>7</v>
      </c>
      <c r="D38" s="31">
        <v>35</v>
      </c>
      <c r="E38" s="11"/>
      <c r="F38" s="22">
        <f aca="true" t="shared" si="1" ref="F38:F43">SUM(D38*E38)</f>
        <v>0</v>
      </c>
      <c r="H38" s="15"/>
    </row>
    <row r="39" spans="2:8" ht="12.75">
      <c r="B39" s="10" t="s">
        <v>10</v>
      </c>
      <c r="C39" s="7" t="s">
        <v>7</v>
      </c>
      <c r="D39" s="31">
        <v>35</v>
      </c>
      <c r="E39" s="11"/>
      <c r="F39" s="22">
        <f t="shared" si="1"/>
        <v>0</v>
      </c>
      <c r="H39" s="15"/>
    </row>
    <row r="40" spans="2:8" ht="12.75">
      <c r="B40" s="10" t="s">
        <v>11</v>
      </c>
      <c r="C40" s="7" t="s">
        <v>7</v>
      </c>
      <c r="D40" s="31">
        <v>30.5</v>
      </c>
      <c r="E40" s="11"/>
      <c r="F40" s="22">
        <f t="shared" si="1"/>
        <v>0</v>
      </c>
      <c r="H40" s="15"/>
    </row>
    <row r="41" spans="2:8" ht="12.75">
      <c r="B41" s="10" t="s">
        <v>12</v>
      </c>
      <c r="C41" s="7" t="s">
        <v>7</v>
      </c>
      <c r="D41" s="31">
        <v>35</v>
      </c>
      <c r="E41" s="11"/>
      <c r="F41" s="22">
        <f t="shared" si="1"/>
        <v>0</v>
      </c>
      <c r="H41" s="15"/>
    </row>
    <row r="42" spans="2:8" ht="12.75">
      <c r="B42" s="10" t="s">
        <v>15</v>
      </c>
      <c r="C42" s="7" t="s">
        <v>36</v>
      </c>
      <c r="D42" s="31">
        <v>3</v>
      </c>
      <c r="E42" s="11"/>
      <c r="F42" s="22">
        <f t="shared" si="1"/>
        <v>0</v>
      </c>
      <c r="H42" s="15"/>
    </row>
    <row r="43" spans="2:8" ht="12.75">
      <c r="B43" s="10" t="s">
        <v>14</v>
      </c>
      <c r="C43" s="7" t="s">
        <v>13</v>
      </c>
      <c r="D43" s="31">
        <v>0.5</v>
      </c>
      <c r="E43" s="11"/>
      <c r="F43" s="22">
        <f t="shared" si="1"/>
        <v>0</v>
      </c>
      <c r="H43" s="15"/>
    </row>
    <row r="44" spans="2:14" ht="12.75">
      <c r="B44" s="10" t="s">
        <v>16</v>
      </c>
      <c r="C44" s="7" t="s">
        <v>36</v>
      </c>
      <c r="D44" s="31">
        <v>26</v>
      </c>
      <c r="E44" s="11"/>
      <c r="F44" s="22">
        <f>SUM(D44*E44)</f>
        <v>0</v>
      </c>
      <c r="H44" s="15"/>
      <c r="M44">
        <v>0.0154</v>
      </c>
      <c r="N44" t="s">
        <v>50</v>
      </c>
    </row>
    <row r="45" spans="2:8" ht="12.75">
      <c r="B45" s="10" t="s">
        <v>17</v>
      </c>
      <c r="C45" s="7" t="s">
        <v>36</v>
      </c>
      <c r="D45" s="31">
        <v>22</v>
      </c>
      <c r="E45" s="11"/>
      <c r="F45" s="22">
        <f>SUM(D45*E45)</f>
        <v>0</v>
      </c>
      <c r="H45" s="15"/>
    </row>
    <row r="46" spans="2:6" ht="12.75">
      <c r="B46" s="10" t="s">
        <v>51</v>
      </c>
      <c r="C46" s="35"/>
      <c r="D46" s="30"/>
      <c r="E46" s="11"/>
      <c r="F46" s="21"/>
    </row>
    <row r="47" spans="3:5" ht="12.75">
      <c r="C47" s="12"/>
      <c r="D47" s="27"/>
      <c r="E47" s="3"/>
    </row>
    <row r="48" spans="2:6" ht="12.75">
      <c r="B48" t="s">
        <v>52</v>
      </c>
      <c r="C48" s="7" t="s">
        <v>6</v>
      </c>
      <c r="D48" s="31">
        <v>4</v>
      </c>
      <c r="E48" s="11"/>
      <c r="F48" s="2">
        <f>SUM(D48*E48)</f>
        <v>0</v>
      </c>
    </row>
    <row r="49" spans="2:6" ht="12.75">
      <c r="B49" t="s">
        <v>54</v>
      </c>
      <c r="C49" s="7" t="s">
        <v>6</v>
      </c>
      <c r="D49" s="31">
        <v>3</v>
      </c>
      <c r="E49" s="11"/>
      <c r="F49" s="2">
        <f>SUM(D49*E49)</f>
        <v>0</v>
      </c>
    </row>
    <row r="50" spans="2:6" ht="12.75">
      <c r="B50" t="s">
        <v>55</v>
      </c>
      <c r="C50" s="7" t="s">
        <v>6</v>
      </c>
      <c r="D50" s="31">
        <v>3</v>
      </c>
      <c r="E50" s="11"/>
      <c r="F50" s="2">
        <f>SUM(D50*E50)</f>
        <v>0</v>
      </c>
    </row>
    <row r="51" spans="3:6" ht="12.75">
      <c r="C51" s="7"/>
      <c r="D51" s="31"/>
      <c r="E51" s="11"/>
      <c r="F51" s="2"/>
    </row>
    <row r="52" spans="2:6" ht="12.75">
      <c r="B52" t="s">
        <v>53</v>
      </c>
      <c r="C52" s="7" t="s">
        <v>36</v>
      </c>
      <c r="D52" s="31">
        <v>21.6</v>
      </c>
      <c r="E52" s="11"/>
      <c r="F52" s="2">
        <f>SUM(D52*E52)</f>
        <v>0</v>
      </c>
    </row>
    <row r="53" spans="2:6" ht="12.75">
      <c r="B53" t="s">
        <v>56</v>
      </c>
      <c r="C53" s="12" t="s">
        <v>36</v>
      </c>
      <c r="D53" s="27">
        <v>8.5</v>
      </c>
      <c r="E53" s="11"/>
      <c r="F53" s="2">
        <f>SUM(D53*E53)</f>
        <v>0</v>
      </c>
    </row>
    <row r="54" spans="3:6" ht="12.75">
      <c r="C54" s="12"/>
      <c r="D54" s="27"/>
      <c r="E54" s="11"/>
      <c r="F54" s="2"/>
    </row>
    <row r="55" spans="2:6" ht="12.75">
      <c r="B55" t="s">
        <v>61</v>
      </c>
      <c r="C55" s="12" t="s">
        <v>34</v>
      </c>
      <c r="D55" s="31">
        <v>1</v>
      </c>
      <c r="E55" s="11"/>
      <c r="F55" s="2">
        <f>SUM(D55*E55)</f>
        <v>0</v>
      </c>
    </row>
    <row r="56" spans="2:6" ht="12.75">
      <c r="B56" t="s">
        <v>62</v>
      </c>
      <c r="C56" s="12" t="s">
        <v>34</v>
      </c>
      <c r="D56" s="31">
        <v>1</v>
      </c>
      <c r="E56" s="11"/>
      <c r="F56" s="2">
        <f>SUM(D56*E56)</f>
        <v>0</v>
      </c>
    </row>
    <row r="57" spans="3:6" ht="12.75">
      <c r="C57" s="12"/>
      <c r="D57" s="31"/>
      <c r="E57" s="11"/>
      <c r="F57" s="2"/>
    </row>
    <row r="58" spans="2:6" ht="12.75">
      <c r="B58" t="s">
        <v>76</v>
      </c>
      <c r="C58" s="12" t="s">
        <v>7</v>
      </c>
      <c r="D58" s="31">
        <v>14</v>
      </c>
      <c r="E58" s="11"/>
      <c r="F58" s="2"/>
    </row>
    <row r="59" spans="3:5" ht="12.75">
      <c r="C59" s="12"/>
      <c r="D59" s="27"/>
      <c r="E59" s="3"/>
    </row>
    <row r="60" spans="2:5" ht="15.75">
      <c r="B60" s="20" t="s">
        <v>58</v>
      </c>
      <c r="C60" s="12"/>
      <c r="D60" s="27"/>
      <c r="E60" s="3"/>
    </row>
    <row r="61" spans="2:6" ht="12.75">
      <c r="B61" t="s">
        <v>45</v>
      </c>
      <c r="C61" s="12" t="s">
        <v>7</v>
      </c>
      <c r="D61" s="26">
        <v>53.5</v>
      </c>
      <c r="E61" s="4"/>
      <c r="F61" s="1"/>
    </row>
    <row r="62" spans="2:6" ht="12.75">
      <c r="B62" t="s">
        <v>46</v>
      </c>
      <c r="C62" s="12" t="s">
        <v>7</v>
      </c>
      <c r="D62" s="26">
        <v>53.5</v>
      </c>
      <c r="E62" s="4"/>
      <c r="F62" s="1"/>
    </row>
    <row r="63" spans="2:6" ht="12.75">
      <c r="B63" t="s">
        <v>35</v>
      </c>
      <c r="C63" s="12" t="s">
        <v>7</v>
      </c>
      <c r="D63" s="26">
        <v>53.5</v>
      </c>
      <c r="E63" s="4"/>
      <c r="F63" s="1"/>
    </row>
    <row r="64" spans="2:6" ht="12.75">
      <c r="B64" t="s">
        <v>47</v>
      </c>
      <c r="C64" s="12" t="s">
        <v>7</v>
      </c>
      <c r="D64" s="26">
        <v>53.5</v>
      </c>
      <c r="E64" s="4"/>
      <c r="F64" s="1"/>
    </row>
    <row r="65" spans="2:6" ht="12.75">
      <c r="B65" s="10" t="s">
        <v>48</v>
      </c>
      <c r="C65" s="35" t="s">
        <v>7</v>
      </c>
      <c r="D65" s="29">
        <v>12.7</v>
      </c>
      <c r="E65" s="11"/>
      <c r="F65" s="1"/>
    </row>
    <row r="66" spans="2:6" ht="12.75">
      <c r="B66" s="10" t="s">
        <v>38</v>
      </c>
      <c r="C66" s="12" t="s">
        <v>7</v>
      </c>
      <c r="D66" s="26">
        <v>16</v>
      </c>
      <c r="E66" s="11"/>
      <c r="F66" s="1"/>
    </row>
    <row r="67" spans="2:6" ht="12.75">
      <c r="B67" s="10" t="s">
        <v>1</v>
      </c>
      <c r="C67" s="12" t="s">
        <v>36</v>
      </c>
      <c r="D67" s="26">
        <v>12.8</v>
      </c>
      <c r="E67" s="11"/>
      <c r="F67" s="1"/>
    </row>
    <row r="68" spans="2:6" ht="12.75">
      <c r="B68" s="10" t="s">
        <v>49</v>
      </c>
      <c r="C68" s="12" t="s">
        <v>7</v>
      </c>
      <c r="D68" s="26">
        <v>17.22</v>
      </c>
      <c r="E68" s="11"/>
      <c r="F68" s="1"/>
    </row>
    <row r="69" spans="2:6" ht="12.75">
      <c r="B69" s="10" t="s">
        <v>37</v>
      </c>
      <c r="C69" s="12" t="s">
        <v>7</v>
      </c>
      <c r="D69" s="26">
        <v>23</v>
      </c>
      <c r="E69" s="11"/>
      <c r="F69" s="1"/>
    </row>
    <row r="70" spans="2:6" ht="12.75">
      <c r="B70" s="10"/>
      <c r="C70" s="12"/>
      <c r="D70" s="32"/>
      <c r="E70" s="11"/>
      <c r="F70" s="1"/>
    </row>
    <row r="71" spans="3:5" ht="12.75">
      <c r="C71" s="12"/>
      <c r="D71" s="32"/>
      <c r="E71" s="3"/>
    </row>
    <row r="72" spans="2:6" ht="12.75">
      <c r="B72" s="10" t="s">
        <v>39</v>
      </c>
      <c r="C72" s="35"/>
      <c r="D72" s="33"/>
      <c r="E72" s="11"/>
      <c r="F72" s="21"/>
    </row>
    <row r="73" spans="2:12" ht="12.75">
      <c r="B73" s="10" t="s">
        <v>8</v>
      </c>
      <c r="C73" s="7" t="s">
        <v>7</v>
      </c>
      <c r="D73" s="31">
        <v>39</v>
      </c>
      <c r="E73" s="11"/>
      <c r="F73" s="22"/>
      <c r="H73" s="15"/>
      <c r="L73" s="17"/>
    </row>
    <row r="74" spans="2:12" ht="12.75">
      <c r="B74" s="10" t="s">
        <v>9</v>
      </c>
      <c r="C74" s="7" t="s">
        <v>7</v>
      </c>
      <c r="D74" s="31">
        <v>47</v>
      </c>
      <c r="E74" s="11"/>
      <c r="F74" s="22"/>
      <c r="H74" s="15"/>
      <c r="L74" s="17"/>
    </row>
    <row r="75" spans="2:12" ht="12.75">
      <c r="B75" s="10" t="s">
        <v>10</v>
      </c>
      <c r="C75" s="7" t="s">
        <v>7</v>
      </c>
      <c r="D75" s="31">
        <v>47</v>
      </c>
      <c r="E75" s="11"/>
      <c r="F75" s="22"/>
      <c r="H75" s="15"/>
      <c r="L75" s="17"/>
    </row>
    <row r="76" spans="2:12" ht="12.75">
      <c r="B76" s="10" t="s">
        <v>11</v>
      </c>
      <c r="C76" s="7" t="s">
        <v>7</v>
      </c>
      <c r="D76" s="31">
        <v>39</v>
      </c>
      <c r="E76" s="11"/>
      <c r="F76" s="22"/>
      <c r="H76" s="15"/>
      <c r="L76" s="17"/>
    </row>
    <row r="77" spans="2:12" ht="12.75">
      <c r="B77" s="10" t="s">
        <v>12</v>
      </c>
      <c r="C77" s="7" t="s">
        <v>7</v>
      </c>
      <c r="D77" s="31">
        <v>45</v>
      </c>
      <c r="E77" s="11"/>
      <c r="F77" s="22"/>
      <c r="H77" s="15"/>
      <c r="L77" s="17"/>
    </row>
    <row r="78" spans="2:12" ht="12.75">
      <c r="B78" s="10" t="s">
        <v>15</v>
      </c>
      <c r="C78" s="7" t="s">
        <v>36</v>
      </c>
      <c r="D78" s="31">
        <v>4</v>
      </c>
      <c r="E78" s="11"/>
      <c r="F78" s="22"/>
      <c r="H78" s="15"/>
      <c r="L78" s="17"/>
    </row>
    <row r="79" spans="2:12" ht="12.75">
      <c r="B79" s="10" t="s">
        <v>14</v>
      </c>
      <c r="C79" s="7" t="s">
        <v>13</v>
      </c>
      <c r="D79" s="31">
        <v>0.6</v>
      </c>
      <c r="E79" s="11"/>
      <c r="F79" s="22"/>
      <c r="H79" s="15"/>
      <c r="L79" s="17"/>
    </row>
    <row r="80" spans="2:12" ht="12.75">
      <c r="B80" s="10" t="s">
        <v>16</v>
      </c>
      <c r="C80" s="7" t="s">
        <v>36</v>
      </c>
      <c r="D80" s="31">
        <v>44</v>
      </c>
      <c r="E80" s="11"/>
      <c r="F80" s="22"/>
      <c r="H80" s="15"/>
      <c r="L80" s="17"/>
    </row>
    <row r="81" spans="2:12" ht="12.75">
      <c r="B81" s="10" t="s">
        <v>17</v>
      </c>
      <c r="C81" s="7" t="s">
        <v>36</v>
      </c>
      <c r="D81" s="31">
        <v>36</v>
      </c>
      <c r="E81" s="11"/>
      <c r="F81" s="22"/>
      <c r="H81" s="15"/>
      <c r="L81" s="17"/>
    </row>
    <row r="82" spans="2:12" ht="12.75">
      <c r="B82" s="10" t="s">
        <v>51</v>
      </c>
      <c r="C82" s="35"/>
      <c r="D82" s="33"/>
      <c r="E82" s="11"/>
      <c r="F82" s="21"/>
      <c r="L82" s="16"/>
    </row>
    <row r="83" spans="3:12" ht="12.75">
      <c r="C83" s="12"/>
      <c r="D83" s="32"/>
      <c r="E83" s="3"/>
      <c r="L83" s="8"/>
    </row>
    <row r="84" spans="2:12" ht="12.75">
      <c r="B84" t="s">
        <v>52</v>
      </c>
      <c r="C84" s="7" t="s">
        <v>6</v>
      </c>
      <c r="D84" s="31">
        <v>4</v>
      </c>
      <c r="E84" s="11"/>
      <c r="F84" s="2"/>
      <c r="L84" s="17"/>
    </row>
    <row r="85" spans="2:12" ht="12.75">
      <c r="B85" t="s">
        <v>54</v>
      </c>
      <c r="C85" s="7" t="s">
        <v>6</v>
      </c>
      <c r="D85" s="31">
        <v>3</v>
      </c>
      <c r="E85" s="11"/>
      <c r="F85" s="2"/>
      <c r="L85" s="17"/>
    </row>
    <row r="86" spans="2:12" ht="12.75">
      <c r="B86" t="s">
        <v>55</v>
      </c>
      <c r="C86" s="7" t="s">
        <v>6</v>
      </c>
      <c r="D86" s="31">
        <v>3</v>
      </c>
      <c r="E86" s="11"/>
      <c r="F86" s="2"/>
      <c r="L86" s="17"/>
    </row>
    <row r="87" spans="3:12" ht="12.75">
      <c r="C87" s="7"/>
      <c r="D87" s="34"/>
      <c r="E87" s="11"/>
      <c r="F87" s="2"/>
      <c r="L87" s="17"/>
    </row>
    <row r="88" spans="2:12" ht="12.75">
      <c r="B88" t="s">
        <v>53</v>
      </c>
      <c r="C88" s="7" t="s">
        <v>36</v>
      </c>
      <c r="D88" s="31">
        <v>26.2</v>
      </c>
      <c r="E88" s="11"/>
      <c r="F88" s="2"/>
      <c r="L88" s="17"/>
    </row>
    <row r="89" spans="2:12" ht="12.75">
      <c r="B89" t="s">
        <v>56</v>
      </c>
      <c r="C89" s="12" t="s">
        <v>36</v>
      </c>
      <c r="D89" s="26">
        <v>6.3</v>
      </c>
      <c r="E89" s="11"/>
      <c r="F89" s="2"/>
      <c r="L89" s="8"/>
    </row>
    <row r="90" spans="3:12" ht="12.75">
      <c r="C90" s="12"/>
      <c r="D90" s="26"/>
      <c r="E90" s="11"/>
      <c r="F90" s="2"/>
      <c r="L90" s="8"/>
    </row>
    <row r="91" spans="2:12" ht="12.75">
      <c r="B91" t="s">
        <v>61</v>
      </c>
      <c r="C91" s="12" t="s">
        <v>34</v>
      </c>
      <c r="D91" s="31">
        <v>1</v>
      </c>
      <c r="E91" s="11"/>
      <c r="F91" s="2"/>
      <c r="L91" s="8"/>
    </row>
    <row r="92" spans="2:12" ht="12.75">
      <c r="B92" t="s">
        <v>62</v>
      </c>
      <c r="C92" s="12" t="s">
        <v>34</v>
      </c>
      <c r="D92" s="31">
        <v>1</v>
      </c>
      <c r="E92" s="11"/>
      <c r="F92" s="2"/>
      <c r="L92" s="8"/>
    </row>
    <row r="93" spans="3:12" ht="12.75">
      <c r="C93" s="12"/>
      <c r="D93" s="31"/>
      <c r="E93" s="11"/>
      <c r="F93" s="2"/>
      <c r="L93" s="8"/>
    </row>
    <row r="94" spans="2:12" ht="12.75">
      <c r="B94" t="s">
        <v>76</v>
      </c>
      <c r="C94" s="12" t="s">
        <v>7</v>
      </c>
      <c r="D94" s="31">
        <v>21.5</v>
      </c>
      <c r="E94" s="11"/>
      <c r="F94" s="2">
        <f>SUM(D94*E94)</f>
        <v>0</v>
      </c>
      <c r="L94" s="8"/>
    </row>
    <row r="95" spans="3:12" ht="12.75">
      <c r="C95" s="12"/>
      <c r="D95" s="26"/>
      <c r="E95" s="11"/>
      <c r="F95" s="2"/>
      <c r="L95" s="8"/>
    </row>
    <row r="96" spans="2:12" ht="15.75">
      <c r="B96" s="20" t="s">
        <v>60</v>
      </c>
      <c r="C96" s="12"/>
      <c r="D96" s="27"/>
      <c r="E96" s="3"/>
      <c r="L96" s="8"/>
    </row>
    <row r="97" spans="2:12" ht="12.75">
      <c r="B97" t="s">
        <v>45</v>
      </c>
      <c r="C97" s="12" t="s">
        <v>7</v>
      </c>
      <c r="D97" s="26">
        <v>146</v>
      </c>
      <c r="E97" s="4"/>
      <c r="F97" s="1">
        <f>SUM(D97*E97)</f>
        <v>0</v>
      </c>
      <c r="L97" s="8"/>
    </row>
    <row r="98" spans="2:12" ht="12.75">
      <c r="B98" t="s">
        <v>46</v>
      </c>
      <c r="C98" s="12" t="s">
        <v>7</v>
      </c>
      <c r="D98" s="26">
        <v>146</v>
      </c>
      <c r="E98" s="4"/>
      <c r="F98" s="1">
        <f aca="true" t="shared" si="2" ref="F98:F105">SUM(D98*E98)</f>
        <v>0</v>
      </c>
      <c r="L98" s="8"/>
    </row>
    <row r="99" spans="2:12" ht="12.75">
      <c r="B99" t="s">
        <v>35</v>
      </c>
      <c r="C99" s="12" t="s">
        <v>7</v>
      </c>
      <c r="D99" s="26">
        <v>146</v>
      </c>
      <c r="E99" s="4"/>
      <c r="F99" s="1">
        <f t="shared" si="2"/>
        <v>0</v>
      </c>
      <c r="L99" s="8"/>
    </row>
    <row r="100" spans="2:12" ht="12.75">
      <c r="B100" t="s">
        <v>47</v>
      </c>
      <c r="C100" s="12" t="s">
        <v>7</v>
      </c>
      <c r="D100" s="26">
        <v>146</v>
      </c>
      <c r="E100" s="4"/>
      <c r="F100" s="1">
        <f t="shared" si="2"/>
        <v>0</v>
      </c>
      <c r="L100" s="8"/>
    </row>
    <row r="101" spans="2:12" ht="12.75">
      <c r="B101" s="10" t="s">
        <v>48</v>
      </c>
      <c r="C101" s="35" t="s">
        <v>7</v>
      </c>
      <c r="D101" s="29">
        <v>33</v>
      </c>
      <c r="E101" s="11"/>
      <c r="F101" s="1">
        <f t="shared" si="2"/>
        <v>0</v>
      </c>
      <c r="L101" s="8"/>
    </row>
    <row r="102" spans="2:12" ht="12.75">
      <c r="B102" s="10" t="s">
        <v>38</v>
      </c>
      <c r="C102" s="12" t="s">
        <v>7</v>
      </c>
      <c r="D102" s="26">
        <v>40</v>
      </c>
      <c r="E102" s="11"/>
      <c r="F102" s="1">
        <f t="shared" si="2"/>
        <v>0</v>
      </c>
      <c r="L102" s="8"/>
    </row>
    <row r="103" spans="2:12" ht="12.75">
      <c r="B103" s="10" t="s">
        <v>1</v>
      </c>
      <c r="C103" s="12" t="s">
        <v>36</v>
      </c>
      <c r="D103" s="26">
        <v>35</v>
      </c>
      <c r="E103" s="11"/>
      <c r="F103" s="1">
        <f t="shared" si="2"/>
        <v>0</v>
      </c>
      <c r="L103" s="8"/>
    </row>
    <row r="104" spans="2:12" ht="12.75">
      <c r="B104" s="10" t="s">
        <v>49</v>
      </c>
      <c r="C104" s="12" t="s">
        <v>7</v>
      </c>
      <c r="D104" s="26">
        <v>29.52</v>
      </c>
      <c r="E104" s="11"/>
      <c r="F104" s="1">
        <f t="shared" si="2"/>
        <v>0</v>
      </c>
      <c r="L104" s="8"/>
    </row>
    <row r="105" spans="2:12" ht="12.75">
      <c r="B105" s="10" t="s">
        <v>37</v>
      </c>
      <c r="C105" s="12" t="s">
        <v>7</v>
      </c>
      <c r="D105" s="26">
        <v>37</v>
      </c>
      <c r="E105" s="11"/>
      <c r="F105" s="1">
        <f t="shared" si="2"/>
        <v>0</v>
      </c>
      <c r="L105" s="8"/>
    </row>
    <row r="106" spans="2:12" ht="12.75">
      <c r="B106" s="10"/>
      <c r="C106" s="12"/>
      <c r="D106" s="32"/>
      <c r="E106" s="11"/>
      <c r="F106" s="1"/>
      <c r="L106" s="8"/>
    </row>
    <row r="107" spans="3:12" ht="12.75">
      <c r="C107" s="12"/>
      <c r="D107" s="32"/>
      <c r="E107" s="3"/>
      <c r="L107" s="8"/>
    </row>
    <row r="108" spans="2:12" ht="12.75">
      <c r="B108" s="10" t="s">
        <v>39</v>
      </c>
      <c r="C108" s="35"/>
      <c r="D108" s="33"/>
      <c r="E108" s="11"/>
      <c r="F108" s="21"/>
      <c r="L108" s="8"/>
    </row>
    <row r="109" spans="2:12" ht="12.75">
      <c r="B109" s="10" t="s">
        <v>8</v>
      </c>
      <c r="C109" s="7" t="s">
        <v>7</v>
      </c>
      <c r="D109" s="31">
        <v>110.54</v>
      </c>
      <c r="E109" s="11"/>
      <c r="F109" s="22">
        <f>SUM(D109*E109)</f>
        <v>0</v>
      </c>
      <c r="G109" s="17"/>
      <c r="L109" s="8"/>
    </row>
    <row r="110" spans="2:12" ht="12.75">
      <c r="B110" s="10" t="s">
        <v>9</v>
      </c>
      <c r="C110" s="7" t="s">
        <v>7</v>
      </c>
      <c r="D110" s="31">
        <v>125</v>
      </c>
      <c r="E110" s="11"/>
      <c r="F110" s="22">
        <f aca="true" t="shared" si="3" ref="F110:F115">SUM(D110*E110)</f>
        <v>0</v>
      </c>
      <c r="G110" s="17"/>
      <c r="L110" s="8"/>
    </row>
    <row r="111" spans="2:12" ht="12.75">
      <c r="B111" s="10" t="s">
        <v>10</v>
      </c>
      <c r="C111" s="7" t="s">
        <v>7</v>
      </c>
      <c r="D111" s="31">
        <v>125</v>
      </c>
      <c r="E111" s="11"/>
      <c r="F111" s="22">
        <f t="shared" si="3"/>
        <v>0</v>
      </c>
      <c r="G111" s="17"/>
      <c r="L111" s="8"/>
    </row>
    <row r="112" spans="2:12" ht="12.75">
      <c r="B112" s="10" t="s">
        <v>11</v>
      </c>
      <c r="C112" s="7" t="s">
        <v>7</v>
      </c>
      <c r="D112" s="31">
        <v>110.54</v>
      </c>
      <c r="E112" s="11"/>
      <c r="F112" s="22">
        <f t="shared" si="3"/>
        <v>0</v>
      </c>
      <c r="G112" s="17"/>
      <c r="L112" s="8"/>
    </row>
    <row r="113" spans="2:12" ht="12.75">
      <c r="B113" s="10" t="s">
        <v>12</v>
      </c>
      <c r="C113" s="7" t="s">
        <v>7</v>
      </c>
      <c r="D113" s="31">
        <v>122</v>
      </c>
      <c r="E113" s="11"/>
      <c r="F113" s="22">
        <f t="shared" si="3"/>
        <v>0</v>
      </c>
      <c r="G113" s="17"/>
      <c r="L113" s="8"/>
    </row>
    <row r="114" spans="2:12" ht="12.75">
      <c r="B114" s="10" t="s">
        <v>15</v>
      </c>
      <c r="C114" s="7" t="s">
        <v>36</v>
      </c>
      <c r="D114" s="31">
        <v>9</v>
      </c>
      <c r="E114" s="11"/>
      <c r="F114" s="22">
        <f t="shared" si="3"/>
        <v>0</v>
      </c>
      <c r="G114" s="17"/>
      <c r="L114" s="8"/>
    </row>
    <row r="115" spans="2:12" ht="12.75">
      <c r="B115" s="10" t="s">
        <v>14</v>
      </c>
      <c r="C115" s="7" t="s">
        <v>13</v>
      </c>
      <c r="D115" s="31">
        <v>1.7</v>
      </c>
      <c r="E115" s="11"/>
      <c r="F115" s="22">
        <f t="shared" si="3"/>
        <v>0</v>
      </c>
      <c r="G115" s="17"/>
      <c r="L115" s="8"/>
    </row>
    <row r="116" spans="2:12" ht="12.75">
      <c r="B116" s="10" t="s">
        <v>16</v>
      </c>
      <c r="C116" s="7" t="s">
        <v>36</v>
      </c>
      <c r="D116" s="31">
        <v>110</v>
      </c>
      <c r="E116" s="11"/>
      <c r="F116" s="22">
        <f>SUM(D116*E116)</f>
        <v>0</v>
      </c>
      <c r="G116" s="17"/>
      <c r="L116" s="8"/>
    </row>
    <row r="117" spans="2:12" ht="12.75">
      <c r="B117" s="10" t="s">
        <v>17</v>
      </c>
      <c r="C117" s="7" t="s">
        <v>36</v>
      </c>
      <c r="D117" s="31">
        <v>96</v>
      </c>
      <c r="E117" s="11"/>
      <c r="F117" s="22">
        <f>SUM(D117*E117)</f>
        <v>0</v>
      </c>
      <c r="G117" s="17"/>
      <c r="L117" s="8"/>
    </row>
    <row r="118" spans="2:12" ht="12.75">
      <c r="B118" s="10" t="s">
        <v>51</v>
      </c>
      <c r="C118" s="35"/>
      <c r="D118" s="33"/>
      <c r="E118" s="11"/>
      <c r="F118" s="21"/>
      <c r="L118" s="8"/>
    </row>
    <row r="119" spans="3:12" ht="12.75">
      <c r="C119" s="12"/>
      <c r="D119" s="32"/>
      <c r="E119" s="3"/>
      <c r="L119" s="8"/>
    </row>
    <row r="120" spans="2:12" ht="12.75">
      <c r="B120" t="s">
        <v>52</v>
      </c>
      <c r="C120" s="7" t="s">
        <v>6</v>
      </c>
      <c r="D120" s="31">
        <v>9</v>
      </c>
      <c r="E120" s="11"/>
      <c r="F120" s="2">
        <f>SUM(D120*E120)</f>
        <v>0</v>
      </c>
      <c r="L120" s="8"/>
    </row>
    <row r="121" spans="2:12" ht="12.75">
      <c r="B121" t="s">
        <v>54</v>
      </c>
      <c r="C121" s="7" t="s">
        <v>6</v>
      </c>
      <c r="D121" s="31">
        <v>8</v>
      </c>
      <c r="E121" s="11"/>
      <c r="F121" s="2">
        <f>SUM(D121*E121)</f>
        <v>0</v>
      </c>
      <c r="L121" s="8"/>
    </row>
    <row r="122" spans="2:12" ht="12.75">
      <c r="B122" t="s">
        <v>55</v>
      </c>
      <c r="C122" s="7" t="s">
        <v>6</v>
      </c>
      <c r="D122" s="31">
        <v>8</v>
      </c>
      <c r="E122" s="11"/>
      <c r="F122" s="2">
        <f>SUM(D122*E122)</f>
        <v>0</v>
      </c>
      <c r="L122" s="8"/>
    </row>
    <row r="123" spans="3:12" ht="12.75">
      <c r="C123" s="7"/>
      <c r="D123" s="34"/>
      <c r="E123" s="11"/>
      <c r="F123" s="2"/>
      <c r="L123" s="8"/>
    </row>
    <row r="124" spans="2:12" ht="12.75">
      <c r="B124" t="s">
        <v>53</v>
      </c>
      <c r="C124" s="7" t="s">
        <v>36</v>
      </c>
      <c r="D124" s="31">
        <v>69.8</v>
      </c>
      <c r="E124" s="11"/>
      <c r="F124" s="2">
        <f>SUM(D124*E124)</f>
        <v>0</v>
      </c>
      <c r="L124" s="8"/>
    </row>
    <row r="125" spans="2:12" ht="12.75">
      <c r="B125" t="s">
        <v>56</v>
      </c>
      <c r="C125" s="12" t="s">
        <v>36</v>
      </c>
      <c r="D125" s="26">
        <v>14.8</v>
      </c>
      <c r="E125" s="11"/>
      <c r="F125" s="2">
        <f>SUM(D125*E125)</f>
        <v>0</v>
      </c>
      <c r="L125" s="8"/>
    </row>
    <row r="126" spans="3:12" ht="12.75">
      <c r="C126" s="12"/>
      <c r="D126" s="26"/>
      <c r="E126" s="11"/>
      <c r="F126" s="2"/>
      <c r="L126" s="8"/>
    </row>
    <row r="127" spans="2:12" ht="12.75">
      <c r="B127" t="s">
        <v>61</v>
      </c>
      <c r="C127" s="12" t="s">
        <v>34</v>
      </c>
      <c r="D127" s="31">
        <v>1</v>
      </c>
      <c r="E127" s="11"/>
      <c r="F127" s="2">
        <f>SUM(D127*E127)</f>
        <v>0</v>
      </c>
      <c r="L127" s="8"/>
    </row>
    <row r="128" spans="2:12" ht="12.75">
      <c r="B128" t="s">
        <v>62</v>
      </c>
      <c r="C128" s="12" t="s">
        <v>34</v>
      </c>
      <c r="D128" s="31">
        <v>1</v>
      </c>
      <c r="E128" s="11"/>
      <c r="F128" s="2">
        <f>SUM(D128*E128)</f>
        <v>0</v>
      </c>
      <c r="L128" s="8"/>
    </row>
    <row r="129" spans="2:12" ht="12.75">
      <c r="B129" t="s">
        <v>84</v>
      </c>
      <c r="C129" s="12" t="s">
        <v>34</v>
      </c>
      <c r="D129" s="31">
        <v>1</v>
      </c>
      <c r="E129" s="11"/>
      <c r="F129" s="2">
        <f>SUM(D129*E129)</f>
        <v>0</v>
      </c>
      <c r="L129" s="8"/>
    </row>
    <row r="130" spans="3:12" ht="12.75">
      <c r="C130" s="12"/>
      <c r="D130" s="26"/>
      <c r="E130" s="11"/>
      <c r="F130" s="2"/>
      <c r="L130" s="8"/>
    </row>
    <row r="131" spans="2:12" ht="12.75">
      <c r="B131" t="s">
        <v>74</v>
      </c>
      <c r="C131" s="12" t="s">
        <v>7</v>
      </c>
      <c r="D131" s="26">
        <v>1064</v>
      </c>
      <c r="E131" s="11"/>
      <c r="F131" s="2">
        <f>SUM(D131*E131)</f>
        <v>0</v>
      </c>
      <c r="L131" s="8"/>
    </row>
    <row r="132" spans="2:12" ht="12.75">
      <c r="B132" t="s">
        <v>75</v>
      </c>
      <c r="C132" s="12" t="s">
        <v>7</v>
      </c>
      <c r="D132" s="31">
        <f>SUM(D97+D61+D24)</f>
        <v>237.9</v>
      </c>
      <c r="E132" s="11"/>
      <c r="F132" s="2">
        <f>SUM(D132*E132)</f>
        <v>0</v>
      </c>
      <c r="L132" s="8"/>
    </row>
    <row r="133" spans="3:12" ht="12.75">
      <c r="C133" s="12"/>
      <c r="D133" s="26"/>
      <c r="E133" s="11"/>
      <c r="F133" s="2"/>
      <c r="L133" s="8"/>
    </row>
    <row r="134" spans="2:12" ht="12.75">
      <c r="B134" t="s">
        <v>78</v>
      </c>
      <c r="C134" s="12" t="s">
        <v>7</v>
      </c>
      <c r="D134" s="31">
        <v>31</v>
      </c>
      <c r="E134" s="11"/>
      <c r="F134" s="2">
        <f>SUM(D134*E134)</f>
        <v>0</v>
      </c>
      <c r="L134" s="8"/>
    </row>
    <row r="135" spans="3:12" ht="12.75">
      <c r="C135" s="12"/>
      <c r="D135" s="31"/>
      <c r="E135" s="11"/>
      <c r="F135" s="2"/>
      <c r="L135" s="8"/>
    </row>
    <row r="136" spans="2:12" ht="12.75">
      <c r="B136" t="s">
        <v>79</v>
      </c>
      <c r="C136" s="12" t="s">
        <v>34</v>
      </c>
      <c r="D136" s="31">
        <v>1</v>
      </c>
      <c r="E136" s="11"/>
      <c r="F136" s="2">
        <f>SUM(D136*E136)</f>
        <v>0</v>
      </c>
      <c r="L136" s="8"/>
    </row>
    <row r="137" spans="2:12" ht="12.75">
      <c r="B137" t="s">
        <v>80</v>
      </c>
      <c r="C137" s="12" t="s">
        <v>34</v>
      </c>
      <c r="D137" s="26">
        <v>3</v>
      </c>
      <c r="E137" s="11"/>
      <c r="F137" s="2">
        <f>SUM(D137*E137)</f>
        <v>0</v>
      </c>
      <c r="L137" s="8"/>
    </row>
    <row r="138" spans="3:12" ht="12.75">
      <c r="C138" s="12"/>
      <c r="D138" s="26"/>
      <c r="E138" s="11"/>
      <c r="F138" s="2"/>
      <c r="L138" s="8"/>
    </row>
    <row r="139" spans="2:12" ht="12.75">
      <c r="B139" t="s">
        <v>81</v>
      </c>
      <c r="C139" s="12" t="s">
        <v>34</v>
      </c>
      <c r="D139" s="26">
        <v>1</v>
      </c>
      <c r="E139" s="11"/>
      <c r="F139" s="2">
        <f>SUM(D139*E139)</f>
        <v>0</v>
      </c>
      <c r="L139" s="8"/>
    </row>
    <row r="140" spans="2:12" ht="12.75">
      <c r="B140" t="s">
        <v>82</v>
      </c>
      <c r="C140" s="12" t="s">
        <v>34</v>
      </c>
      <c r="D140" s="26">
        <v>0.1</v>
      </c>
      <c r="E140" s="11"/>
      <c r="F140" s="2">
        <f>SUM(E140)</f>
        <v>0</v>
      </c>
      <c r="L140" s="8"/>
    </row>
    <row r="141" spans="2:12" ht="12.75">
      <c r="B141" t="s">
        <v>83</v>
      </c>
      <c r="C141" s="12"/>
      <c r="D141" s="26"/>
      <c r="E141" s="11"/>
      <c r="F141" s="2"/>
      <c r="L141" s="8"/>
    </row>
    <row r="142" spans="3:12" ht="12.75">
      <c r="C142" s="12"/>
      <c r="D142" s="26"/>
      <c r="E142" s="11"/>
      <c r="F142" s="2"/>
      <c r="L142" s="8"/>
    </row>
    <row r="143" spans="3:12" ht="12.75">
      <c r="C143" s="40" t="s">
        <v>88</v>
      </c>
      <c r="D143" s="26"/>
      <c r="E143" s="11"/>
      <c r="F143" s="13">
        <f>SUM(F4:F140)</f>
        <v>0</v>
      </c>
      <c r="L143" s="8"/>
    </row>
    <row r="144" spans="3:12" ht="12.75">
      <c r="C144" s="12"/>
      <c r="D144" s="26"/>
      <c r="E144" s="11"/>
      <c r="F144" s="2"/>
      <c r="L144" s="8"/>
    </row>
    <row r="145" spans="1:12" ht="20.25">
      <c r="A145" s="25" t="s">
        <v>65</v>
      </c>
      <c r="B145" s="20" t="s">
        <v>67</v>
      </c>
      <c r="C145" s="12"/>
      <c r="D145" s="26"/>
      <c r="E145" s="11"/>
      <c r="F145" s="2"/>
      <c r="L145" s="8"/>
    </row>
    <row r="146" spans="2:6" ht="12.75">
      <c r="B146" s="6" t="s">
        <v>66</v>
      </c>
      <c r="C146" s="9" t="s">
        <v>7</v>
      </c>
      <c r="D146" s="28">
        <v>94</v>
      </c>
      <c r="E146" s="4"/>
      <c r="F146" s="5">
        <f>SUM(D146*E146)</f>
        <v>0</v>
      </c>
    </row>
    <row r="147" spans="2:6" ht="12.75">
      <c r="B147" s="3" t="s">
        <v>0</v>
      </c>
      <c r="C147" s="9" t="s">
        <v>7</v>
      </c>
      <c r="D147" s="28">
        <v>94</v>
      </c>
      <c r="E147" s="4"/>
      <c r="F147" s="5">
        <f>SUM(D147*E147)</f>
        <v>0</v>
      </c>
    </row>
    <row r="148" spans="2:6" ht="12.75">
      <c r="B148" t="s">
        <v>35</v>
      </c>
      <c r="C148" s="12" t="s">
        <v>7</v>
      </c>
      <c r="D148" s="26">
        <v>94</v>
      </c>
      <c r="E148" s="4"/>
      <c r="F148" s="1">
        <f>SUM(D148*E148)</f>
        <v>0</v>
      </c>
    </row>
    <row r="149" spans="2:6" ht="12.75">
      <c r="B149" t="s">
        <v>47</v>
      </c>
      <c r="C149" s="12" t="s">
        <v>7</v>
      </c>
      <c r="D149" s="26">
        <v>94</v>
      </c>
      <c r="E149" s="4"/>
      <c r="F149" s="1">
        <f>SUM(D149*E149)</f>
        <v>0</v>
      </c>
    </row>
    <row r="150" spans="3:4" ht="12.75">
      <c r="C150" s="12"/>
      <c r="D150" s="27"/>
    </row>
    <row r="151" spans="2:6" ht="12.75">
      <c r="B151" t="s">
        <v>68</v>
      </c>
      <c r="C151" s="12" t="s">
        <v>7</v>
      </c>
      <c r="D151" s="27">
        <v>77</v>
      </c>
      <c r="E151" s="4"/>
      <c r="F151" s="2">
        <f>SUM(D151*E151)</f>
        <v>0</v>
      </c>
    </row>
    <row r="152" spans="2:6" ht="12.75">
      <c r="B152" t="s">
        <v>69</v>
      </c>
      <c r="C152" s="12" t="s">
        <v>7</v>
      </c>
      <c r="D152" s="27">
        <v>8</v>
      </c>
      <c r="E152" s="4"/>
      <c r="F152" s="2">
        <f>SUM(D152*E152)</f>
        <v>0</v>
      </c>
    </row>
    <row r="153" spans="2:6" ht="12.75">
      <c r="B153" t="s">
        <v>72</v>
      </c>
      <c r="C153" s="12" t="s">
        <v>6</v>
      </c>
      <c r="D153" s="27">
        <v>1</v>
      </c>
      <c r="E153" s="4"/>
      <c r="F153" s="2">
        <f>SUM(D153*E153)</f>
        <v>0</v>
      </c>
    </row>
    <row r="154" spans="3:6" ht="12.75">
      <c r="C154" s="12"/>
      <c r="D154" s="37"/>
      <c r="F154" s="2"/>
    </row>
    <row r="155" spans="2:6" ht="12.75">
      <c r="B155" s="3" t="s">
        <v>86</v>
      </c>
      <c r="C155" s="36" t="s">
        <v>7</v>
      </c>
      <c r="D155" s="28">
        <v>94</v>
      </c>
      <c r="E155" s="4"/>
      <c r="F155" s="2">
        <f>SUM(D155*E155)</f>
        <v>0</v>
      </c>
    </row>
    <row r="156" spans="2:6" ht="12.75">
      <c r="B156" s="3" t="s">
        <v>38</v>
      </c>
      <c r="C156" s="36" t="s">
        <v>7</v>
      </c>
      <c r="D156" s="28">
        <v>117</v>
      </c>
      <c r="E156" s="4"/>
      <c r="F156" s="2">
        <f>SUM(D156*E156)</f>
        <v>0</v>
      </c>
    </row>
    <row r="157" spans="2:6" ht="12.75">
      <c r="B157" s="10" t="s">
        <v>1</v>
      </c>
      <c r="C157" s="12" t="s">
        <v>36</v>
      </c>
      <c r="D157" s="26">
        <v>43.2</v>
      </c>
      <c r="E157" s="11"/>
      <c r="F157" s="1">
        <f>SUM(D157*E157)</f>
        <v>0</v>
      </c>
    </row>
    <row r="158" spans="2:6" ht="12.75">
      <c r="B158" s="10" t="s">
        <v>49</v>
      </c>
      <c r="C158" s="12" t="s">
        <v>7</v>
      </c>
      <c r="D158" s="26">
        <v>8</v>
      </c>
      <c r="E158" s="11"/>
      <c r="F158" s="1">
        <f>SUM(D158*E158)</f>
        <v>0</v>
      </c>
    </row>
    <row r="159" spans="2:6" ht="12.75">
      <c r="B159" s="10" t="s">
        <v>37</v>
      </c>
      <c r="C159" s="12" t="s">
        <v>7</v>
      </c>
      <c r="D159" s="26">
        <v>10</v>
      </c>
      <c r="E159" s="11"/>
      <c r="F159" s="1">
        <f>SUM(D159*E159)</f>
        <v>0</v>
      </c>
    </row>
    <row r="160" spans="2:6" ht="12.75">
      <c r="B160" s="10"/>
      <c r="C160" s="12"/>
      <c r="D160" s="26"/>
      <c r="E160" s="11"/>
      <c r="F160" s="1"/>
    </row>
    <row r="161" spans="2:6" ht="12.75">
      <c r="B161" t="s">
        <v>52</v>
      </c>
      <c r="C161" s="7" t="s">
        <v>6</v>
      </c>
      <c r="D161" s="31">
        <v>3</v>
      </c>
      <c r="E161" s="11"/>
      <c r="F161" s="2">
        <f>SUM(D161*E161)</f>
        <v>0</v>
      </c>
    </row>
    <row r="162" spans="3:6" ht="12.75">
      <c r="C162" s="7"/>
      <c r="D162" s="31"/>
      <c r="E162" s="11"/>
      <c r="F162" s="2"/>
    </row>
    <row r="163" spans="2:6" ht="12.75">
      <c r="B163" t="s">
        <v>54</v>
      </c>
      <c r="C163" s="7" t="s">
        <v>6</v>
      </c>
      <c r="D163" s="31">
        <v>2</v>
      </c>
      <c r="E163" s="11"/>
      <c r="F163" s="2">
        <f>SUM(D163*E163)</f>
        <v>0</v>
      </c>
    </row>
    <row r="164" spans="2:6" ht="12.75">
      <c r="B164" t="s">
        <v>55</v>
      </c>
      <c r="C164" s="7" t="s">
        <v>6</v>
      </c>
      <c r="D164" s="31">
        <v>2</v>
      </c>
      <c r="E164" s="11"/>
      <c r="F164" s="2">
        <f>SUM(D164*E164)</f>
        <v>0</v>
      </c>
    </row>
    <row r="165" spans="2:6" ht="12.75">
      <c r="B165" s="10"/>
      <c r="C165" s="12"/>
      <c r="D165" s="26"/>
      <c r="E165" s="11"/>
      <c r="F165" s="1"/>
    </row>
    <row r="166" spans="2:8" ht="12.75">
      <c r="B166" t="s">
        <v>64</v>
      </c>
      <c r="C166" s="12" t="s">
        <v>7</v>
      </c>
      <c r="D166" s="26">
        <v>124</v>
      </c>
      <c r="E166" s="11"/>
      <c r="F166" s="2">
        <f>SUM(D166*E166)</f>
        <v>0</v>
      </c>
      <c r="G166" s="3"/>
      <c r="H166" s="3"/>
    </row>
    <row r="167" spans="3:6" ht="12.75">
      <c r="C167" s="12"/>
      <c r="D167" s="26"/>
      <c r="E167" s="11"/>
      <c r="F167" s="2"/>
    </row>
    <row r="168" spans="2:6" ht="12.75">
      <c r="B168" t="s">
        <v>53</v>
      </c>
      <c r="C168" s="7" t="s">
        <v>36</v>
      </c>
      <c r="D168" s="31">
        <v>16</v>
      </c>
      <c r="E168" s="11"/>
      <c r="F168" s="2">
        <f>SUM(D168*E168)</f>
        <v>0</v>
      </c>
    </row>
    <row r="169" spans="2:6" ht="12.75">
      <c r="B169" t="s">
        <v>56</v>
      </c>
      <c r="C169" s="12" t="s">
        <v>36</v>
      </c>
      <c r="D169" s="38">
        <v>4.8</v>
      </c>
      <c r="E169" s="11"/>
      <c r="F169" s="2">
        <f>SUM(D169*E169)</f>
        <v>0</v>
      </c>
    </row>
    <row r="170" spans="3:6" ht="12.75">
      <c r="C170" s="12"/>
      <c r="D170" s="26"/>
      <c r="E170" s="11"/>
      <c r="F170" s="2"/>
    </row>
    <row r="171" spans="2:6" ht="12.75">
      <c r="B171" t="s">
        <v>61</v>
      </c>
      <c r="C171" s="12" t="s">
        <v>34</v>
      </c>
      <c r="D171" s="31">
        <v>1</v>
      </c>
      <c r="E171" s="11"/>
      <c r="F171" s="2">
        <f>SUM(D171*E171)</f>
        <v>0</v>
      </c>
    </row>
    <row r="172" spans="2:6" ht="12.75">
      <c r="B172" t="s">
        <v>62</v>
      </c>
      <c r="C172" s="12" t="s">
        <v>34</v>
      </c>
      <c r="D172" s="31">
        <v>1</v>
      </c>
      <c r="E172" s="11"/>
      <c r="F172" s="2">
        <f>SUM(D172*E172)</f>
        <v>0</v>
      </c>
    </row>
    <row r="173" spans="2:6" ht="12.75">
      <c r="B173" t="s">
        <v>84</v>
      </c>
      <c r="C173" s="12" t="s">
        <v>34</v>
      </c>
      <c r="D173" s="31">
        <v>1</v>
      </c>
      <c r="E173" s="11"/>
      <c r="F173" s="2">
        <f>SUM(D173*E173)</f>
        <v>0</v>
      </c>
    </row>
    <row r="174" spans="3:6" ht="12.75">
      <c r="C174" s="12"/>
      <c r="D174" s="26"/>
      <c r="E174" s="11"/>
      <c r="F174" s="2"/>
    </row>
    <row r="175" spans="2:6" ht="12.75">
      <c r="B175" t="s">
        <v>19</v>
      </c>
      <c r="C175" s="7" t="s">
        <v>7</v>
      </c>
      <c r="D175" s="26">
        <f>29.49-7.68</f>
        <v>21.81</v>
      </c>
      <c r="E175" s="11"/>
      <c r="F175" s="2">
        <f aca="true" t="shared" si="4" ref="F175:F181">E175*D175</f>
        <v>0</v>
      </c>
    </row>
    <row r="176" spans="2:6" ht="12.75">
      <c r="B176" t="s">
        <v>20</v>
      </c>
      <c r="C176" s="7" t="s">
        <v>7</v>
      </c>
      <c r="D176" s="26">
        <f>29.49-7.68</f>
        <v>21.81</v>
      </c>
      <c r="E176" s="11"/>
      <c r="F176" s="2">
        <f t="shared" si="4"/>
        <v>0</v>
      </c>
    </row>
    <row r="177" spans="2:6" ht="12.75">
      <c r="B177" t="s">
        <v>21</v>
      </c>
      <c r="C177" s="7" t="s">
        <v>7</v>
      </c>
      <c r="D177" s="26">
        <f>29.49-7.68</f>
        <v>21.81</v>
      </c>
      <c r="E177" s="11"/>
      <c r="F177" s="2">
        <f t="shared" si="4"/>
        <v>0</v>
      </c>
    </row>
    <row r="178" spans="2:6" ht="12.75">
      <c r="B178" t="s">
        <v>22</v>
      </c>
      <c r="C178" s="7" t="s">
        <v>4</v>
      </c>
      <c r="D178" s="26">
        <v>16</v>
      </c>
      <c r="E178" s="11"/>
      <c r="F178" s="2">
        <f t="shared" si="4"/>
        <v>0</v>
      </c>
    </row>
    <row r="179" spans="2:6" ht="12.75">
      <c r="B179" t="s">
        <v>23</v>
      </c>
      <c r="C179" s="7" t="s">
        <v>7</v>
      </c>
      <c r="D179" s="26">
        <v>2.74</v>
      </c>
      <c r="E179" s="11"/>
      <c r="F179" s="2">
        <f t="shared" si="4"/>
        <v>0</v>
      </c>
    </row>
    <row r="180" spans="2:6" ht="12.75">
      <c r="B180" t="s">
        <v>30</v>
      </c>
      <c r="C180" s="7" t="s">
        <v>7</v>
      </c>
      <c r="D180" s="26">
        <v>2.74</v>
      </c>
      <c r="E180" s="11"/>
      <c r="F180" s="2">
        <f t="shared" si="4"/>
        <v>0</v>
      </c>
    </row>
    <row r="181" spans="2:6" ht="12.75">
      <c r="B181" t="s">
        <v>31</v>
      </c>
      <c r="C181" s="7" t="s">
        <v>4</v>
      </c>
      <c r="D181" s="26">
        <v>4</v>
      </c>
      <c r="E181" s="11"/>
      <c r="F181" s="2">
        <f t="shared" si="4"/>
        <v>0</v>
      </c>
    </row>
    <row r="182" spans="2:6" ht="13.5" customHeight="1">
      <c r="B182" t="s">
        <v>32</v>
      </c>
      <c r="C182" s="7" t="s">
        <v>5</v>
      </c>
      <c r="D182" s="26">
        <v>4</v>
      </c>
      <c r="E182" s="11"/>
      <c r="F182" s="2">
        <f>SUM(E182*0.04)</f>
        <v>0</v>
      </c>
    </row>
    <row r="183" spans="2:6" ht="13.5" customHeight="1">
      <c r="B183" t="s">
        <v>85</v>
      </c>
      <c r="C183" s="7"/>
      <c r="D183" s="26"/>
      <c r="E183" s="11"/>
      <c r="F183" s="2"/>
    </row>
    <row r="184" spans="3:6" ht="13.5" customHeight="1">
      <c r="C184" s="7"/>
      <c r="D184" s="26"/>
      <c r="E184" s="11"/>
      <c r="F184" s="2"/>
    </row>
    <row r="185" spans="2:6" ht="13.5" customHeight="1">
      <c r="B185" t="s">
        <v>73</v>
      </c>
      <c r="C185" s="12" t="s">
        <v>7</v>
      </c>
      <c r="D185" s="31">
        <v>94</v>
      </c>
      <c r="E185" s="11"/>
      <c r="F185" s="2">
        <f>SUM(D185*E185)</f>
        <v>0</v>
      </c>
    </row>
    <row r="186" spans="3:6" ht="13.5" customHeight="1">
      <c r="C186" s="12"/>
      <c r="D186" s="31"/>
      <c r="E186" s="11"/>
      <c r="F186" s="2"/>
    </row>
    <row r="187" spans="2:6" ht="13.5" customHeight="1">
      <c r="B187" t="s">
        <v>77</v>
      </c>
      <c r="C187" s="12" t="s">
        <v>34</v>
      </c>
      <c r="D187" s="31">
        <v>1</v>
      </c>
      <c r="E187" s="11"/>
      <c r="F187" s="2">
        <f>SUM(D187*E187)</f>
        <v>0</v>
      </c>
    </row>
    <row r="188" spans="2:6" ht="12.75">
      <c r="B188" t="s">
        <v>41</v>
      </c>
      <c r="C188" s="12" t="s">
        <v>34</v>
      </c>
      <c r="D188" s="26">
        <v>1</v>
      </c>
      <c r="E188" s="11"/>
      <c r="F188" s="2">
        <f>SUM(D188*E188)</f>
        <v>0</v>
      </c>
    </row>
    <row r="189" spans="3:6" ht="12.75">
      <c r="C189" s="12"/>
      <c r="D189" s="26"/>
      <c r="E189" s="11"/>
      <c r="F189" s="2"/>
    </row>
    <row r="190" spans="2:6" ht="12.75">
      <c r="B190" t="s">
        <v>81</v>
      </c>
      <c r="C190" s="12" t="s">
        <v>34</v>
      </c>
      <c r="D190" s="26">
        <v>1</v>
      </c>
      <c r="E190" s="11"/>
      <c r="F190" s="2">
        <f>SUM(D190*E190)</f>
        <v>0</v>
      </c>
    </row>
    <row r="191" spans="2:6" ht="12.75">
      <c r="B191" t="s">
        <v>82</v>
      </c>
      <c r="C191" s="12" t="s">
        <v>34</v>
      </c>
      <c r="D191" s="26">
        <v>0.1</v>
      </c>
      <c r="E191" s="11"/>
      <c r="F191" s="2">
        <f>SUM(E191)</f>
        <v>0</v>
      </c>
    </row>
    <row r="192" spans="2:6" ht="12.75">
      <c r="B192" t="s">
        <v>83</v>
      </c>
      <c r="C192" s="12"/>
      <c r="D192" s="26"/>
      <c r="E192" s="11"/>
      <c r="F192" s="2"/>
    </row>
    <row r="193" spans="3:6" ht="12.75">
      <c r="C193" s="12"/>
      <c r="D193" s="26"/>
      <c r="E193" s="11"/>
      <c r="F193" s="2"/>
    </row>
    <row r="194" spans="3:6" ht="12.75">
      <c r="C194" s="40" t="s">
        <v>88</v>
      </c>
      <c r="D194" s="26"/>
      <c r="E194" s="11"/>
      <c r="F194" s="13">
        <f>SUM(F146:F191)</f>
        <v>0</v>
      </c>
    </row>
    <row r="195" spans="3:6" ht="12.75">
      <c r="C195" s="12"/>
      <c r="D195" s="26"/>
      <c r="E195" s="11"/>
      <c r="F195" s="2"/>
    </row>
    <row r="196" spans="1:6" ht="20.25">
      <c r="A196" s="25" t="s">
        <v>70</v>
      </c>
      <c r="B196" s="20" t="s">
        <v>87</v>
      </c>
      <c r="C196" s="12"/>
      <c r="D196" s="26"/>
      <c r="E196" s="11"/>
      <c r="F196" s="2"/>
    </row>
    <row r="197" spans="1:6" ht="12.75" customHeight="1">
      <c r="A197" s="25"/>
      <c r="B197" t="s">
        <v>68</v>
      </c>
      <c r="C197" s="12" t="s">
        <v>7</v>
      </c>
      <c r="D197" s="27">
        <v>69</v>
      </c>
      <c r="E197" s="4"/>
      <c r="F197" s="2">
        <f>SUM(D197*E197)</f>
        <v>0</v>
      </c>
    </row>
    <row r="198" spans="1:6" ht="12.75" customHeight="1">
      <c r="A198" s="25"/>
      <c r="B198" t="s">
        <v>69</v>
      </c>
      <c r="C198" s="12" t="s">
        <v>7</v>
      </c>
      <c r="D198" s="27">
        <v>19.5</v>
      </c>
      <c r="E198" s="4"/>
      <c r="F198" s="2">
        <f>SUM(D198*E198)</f>
        <v>0</v>
      </c>
    </row>
    <row r="199" spans="1:6" ht="12.75" customHeight="1">
      <c r="A199" s="25"/>
      <c r="B199" t="s">
        <v>72</v>
      </c>
      <c r="C199" s="12" t="s">
        <v>6</v>
      </c>
      <c r="D199" s="27">
        <v>1</v>
      </c>
      <c r="E199" s="4"/>
      <c r="F199" s="2">
        <f>SUM(D199*E199)</f>
        <v>0</v>
      </c>
    </row>
    <row r="200" spans="1:6" ht="12.75" customHeight="1">
      <c r="A200" s="25"/>
      <c r="C200" s="12"/>
      <c r="D200" s="27"/>
      <c r="E200" s="4"/>
      <c r="F200" s="2"/>
    </row>
    <row r="201" spans="1:6" ht="12.75" customHeight="1">
      <c r="A201" s="25"/>
      <c r="B201" s="6" t="s">
        <v>66</v>
      </c>
      <c r="C201" s="9" t="s">
        <v>7</v>
      </c>
      <c r="D201" s="28">
        <v>8.4</v>
      </c>
      <c r="E201" s="4"/>
      <c r="F201" s="5">
        <f>SUM(D201*E201)</f>
        <v>0</v>
      </c>
    </row>
    <row r="202" spans="1:6" ht="12.75" customHeight="1">
      <c r="A202" s="25"/>
      <c r="B202" s="3" t="s">
        <v>0</v>
      </c>
      <c r="C202" s="9" t="s">
        <v>7</v>
      </c>
      <c r="D202" s="28">
        <v>8.4</v>
      </c>
      <c r="E202" s="4"/>
      <c r="F202" s="5">
        <f>SUM(D202*E202)</f>
        <v>0</v>
      </c>
    </row>
    <row r="203" spans="1:6" ht="12.75" customHeight="1">
      <c r="A203" s="25"/>
      <c r="B203" t="s">
        <v>35</v>
      </c>
      <c r="C203" s="12" t="s">
        <v>7</v>
      </c>
      <c r="D203" s="26">
        <v>8.4</v>
      </c>
      <c r="E203" s="4"/>
      <c r="F203" s="1">
        <f>SUM(D203*E203)</f>
        <v>0</v>
      </c>
    </row>
    <row r="204" spans="1:6" ht="12.75" customHeight="1">
      <c r="A204" s="25"/>
      <c r="B204" t="s">
        <v>47</v>
      </c>
      <c r="C204" s="12" t="s">
        <v>7</v>
      </c>
      <c r="D204" s="26">
        <v>8.4</v>
      </c>
      <c r="E204" s="4"/>
      <c r="F204" s="1">
        <f>SUM(D204*E204)</f>
        <v>0</v>
      </c>
    </row>
    <row r="205" spans="1:6" ht="12.75" customHeight="1">
      <c r="A205" s="25"/>
      <c r="C205" s="12"/>
      <c r="D205" s="26"/>
      <c r="E205" s="4"/>
      <c r="F205" s="1"/>
    </row>
    <row r="206" spans="1:6" ht="12.75" customHeight="1">
      <c r="A206" s="25"/>
      <c r="B206" s="6" t="s">
        <v>71</v>
      </c>
      <c r="C206" s="12" t="s">
        <v>7</v>
      </c>
      <c r="D206" s="26">
        <v>8.4</v>
      </c>
      <c r="E206" s="11"/>
      <c r="F206" s="2">
        <f>SUM(D206*E206)</f>
        <v>0</v>
      </c>
    </row>
    <row r="207" spans="1:6" ht="12.75" customHeight="1">
      <c r="A207" s="25"/>
      <c r="B207" s="6"/>
      <c r="C207" s="12"/>
      <c r="D207" s="26"/>
      <c r="E207" s="11"/>
      <c r="F207" s="2"/>
    </row>
    <row r="208" spans="1:6" ht="12.75" customHeight="1">
      <c r="A208" s="25"/>
      <c r="B208" s="10" t="s">
        <v>48</v>
      </c>
      <c r="C208" s="35" t="s">
        <v>7</v>
      </c>
      <c r="D208" s="29">
        <v>8.4</v>
      </c>
      <c r="E208" s="11"/>
      <c r="F208" s="1">
        <f>SUM(D208*E208)</f>
        <v>0</v>
      </c>
    </row>
    <row r="209" spans="1:6" ht="12.75" customHeight="1">
      <c r="A209" s="25"/>
      <c r="B209" s="10" t="s">
        <v>38</v>
      </c>
      <c r="C209" s="12" t="s">
        <v>7</v>
      </c>
      <c r="D209" s="26">
        <v>12</v>
      </c>
      <c r="E209" s="11"/>
      <c r="F209" s="1">
        <f>SUM(D209*E209)</f>
        <v>0</v>
      </c>
    </row>
    <row r="210" spans="1:6" ht="12.75" customHeight="1">
      <c r="A210" s="25"/>
      <c r="B210" s="10" t="s">
        <v>1</v>
      </c>
      <c r="C210" s="12" t="s">
        <v>36</v>
      </c>
      <c r="D210" s="26">
        <v>9.4</v>
      </c>
      <c r="E210" s="11"/>
      <c r="F210" s="1">
        <f>SUM(D210*E210)</f>
        <v>0</v>
      </c>
    </row>
    <row r="211" spans="1:6" ht="12.75" customHeight="1">
      <c r="A211" s="25"/>
      <c r="B211" s="10" t="s">
        <v>49</v>
      </c>
      <c r="C211" s="12" t="s">
        <v>7</v>
      </c>
      <c r="D211" s="26">
        <v>19.5</v>
      </c>
      <c r="E211" s="11"/>
      <c r="F211" s="1">
        <f>SUM(D211*E211)</f>
        <v>0</v>
      </c>
    </row>
    <row r="212" spans="2:6" ht="12.75" customHeight="1">
      <c r="B212" s="10" t="s">
        <v>37</v>
      </c>
      <c r="C212" s="12" t="s">
        <v>7</v>
      </c>
      <c r="D212" s="26">
        <v>24</v>
      </c>
      <c r="E212" s="11"/>
      <c r="F212" s="1">
        <f>SUM(D212*E212)</f>
        <v>0</v>
      </c>
    </row>
    <row r="213" spans="3:6" ht="12.75" customHeight="1">
      <c r="C213" s="12"/>
      <c r="D213" s="26"/>
      <c r="E213" s="11"/>
      <c r="F213" s="2"/>
    </row>
    <row r="214" spans="2:6" ht="12.75" customHeight="1">
      <c r="B214" t="s">
        <v>52</v>
      </c>
      <c r="C214" s="7" t="s">
        <v>6</v>
      </c>
      <c r="D214" s="31">
        <v>5</v>
      </c>
      <c r="E214" s="11"/>
      <c r="F214" s="2">
        <f>SUM(D214*E214)</f>
        <v>0</v>
      </c>
    </row>
    <row r="215" spans="2:6" ht="12.75" customHeight="1">
      <c r="B215" t="s">
        <v>54</v>
      </c>
      <c r="C215" s="7" t="s">
        <v>6</v>
      </c>
      <c r="D215" s="31">
        <v>4</v>
      </c>
      <c r="E215" s="11"/>
      <c r="F215" s="2">
        <f>SUM(D215*E215)</f>
        <v>0</v>
      </c>
    </row>
    <row r="216" spans="2:6" ht="12.75" customHeight="1">
      <c r="B216" t="s">
        <v>55</v>
      </c>
      <c r="C216" s="7" t="s">
        <v>6</v>
      </c>
      <c r="D216" s="31">
        <v>4</v>
      </c>
      <c r="E216" s="11"/>
      <c r="F216" s="2">
        <f>SUM(D216*E216)</f>
        <v>0</v>
      </c>
    </row>
    <row r="217" spans="3:6" ht="12.75" customHeight="1">
      <c r="C217" s="7"/>
      <c r="D217" s="31"/>
      <c r="E217" s="11"/>
      <c r="F217" s="2"/>
    </row>
    <row r="218" spans="2:6" ht="12.75" customHeight="1">
      <c r="B218" t="s">
        <v>64</v>
      </c>
      <c r="C218" s="12" t="s">
        <v>7</v>
      </c>
      <c r="D218" s="26">
        <v>108</v>
      </c>
      <c r="E218" s="11"/>
      <c r="F218" s="2">
        <f>SUM(D218*E218)</f>
        <v>0</v>
      </c>
    </row>
    <row r="219" spans="3:6" ht="12.75" customHeight="1">
      <c r="C219" s="12"/>
      <c r="D219" s="26"/>
      <c r="E219" s="11"/>
      <c r="F219" s="2"/>
    </row>
    <row r="220" spans="2:6" ht="12.75" customHeight="1">
      <c r="B220" t="s">
        <v>61</v>
      </c>
      <c r="C220" s="12" t="s">
        <v>34</v>
      </c>
      <c r="D220" s="31">
        <v>1</v>
      </c>
      <c r="E220" s="11"/>
      <c r="F220" s="2">
        <f>SUM(D220*E220)</f>
        <v>0</v>
      </c>
    </row>
    <row r="221" spans="2:6" ht="12.75" customHeight="1">
      <c r="B221" t="s">
        <v>62</v>
      </c>
      <c r="C221" s="12" t="s">
        <v>34</v>
      </c>
      <c r="D221" s="31">
        <v>1</v>
      </c>
      <c r="E221" s="11"/>
      <c r="F221" s="2">
        <f>SUM(D221*E221)</f>
        <v>0</v>
      </c>
    </row>
    <row r="222" spans="2:6" ht="12.75" customHeight="1">
      <c r="B222" t="s">
        <v>84</v>
      </c>
      <c r="C222" s="12" t="s">
        <v>34</v>
      </c>
      <c r="D222" s="31">
        <v>1</v>
      </c>
      <c r="E222" s="11"/>
      <c r="F222" s="2">
        <f>SUM(D222*E222)</f>
        <v>0</v>
      </c>
    </row>
    <row r="223" spans="3:6" ht="12.75" customHeight="1">
      <c r="C223" s="12"/>
      <c r="D223" s="31"/>
      <c r="E223" s="11"/>
      <c r="F223" s="2"/>
    </row>
    <row r="224" spans="2:6" ht="12.75" customHeight="1">
      <c r="B224" t="s">
        <v>73</v>
      </c>
      <c r="C224" s="12" t="s">
        <v>7</v>
      </c>
      <c r="D224" s="31">
        <v>117</v>
      </c>
      <c r="E224" s="11"/>
      <c r="F224" s="2">
        <f>SUM(D224*E224)</f>
        <v>0</v>
      </c>
    </row>
    <row r="225" spans="3:6" ht="12.75" customHeight="1">
      <c r="C225" s="12"/>
      <c r="D225" s="31"/>
      <c r="E225" s="11"/>
      <c r="F225" s="2"/>
    </row>
    <row r="226" spans="2:6" ht="12.75" customHeight="1">
      <c r="B226" t="s">
        <v>77</v>
      </c>
      <c r="C226" s="12" t="s">
        <v>34</v>
      </c>
      <c r="D226" s="31">
        <v>1</v>
      </c>
      <c r="E226" s="11"/>
      <c r="F226" s="2">
        <f>SUM(D226*E226)</f>
        <v>0</v>
      </c>
    </row>
    <row r="227" spans="2:6" ht="12.75" customHeight="1">
      <c r="B227" t="s">
        <v>41</v>
      </c>
      <c r="C227" s="12" t="s">
        <v>34</v>
      </c>
      <c r="D227" s="26">
        <v>1</v>
      </c>
      <c r="E227" s="11"/>
      <c r="F227" s="2">
        <f>SUM(D227*E227)</f>
        <v>0</v>
      </c>
    </row>
    <row r="228" spans="3:6" ht="12.75" customHeight="1">
      <c r="C228" s="12"/>
      <c r="D228" s="26"/>
      <c r="E228" s="11"/>
      <c r="F228" s="2"/>
    </row>
    <row r="229" spans="2:6" ht="12.75" customHeight="1">
      <c r="B229" t="s">
        <v>81</v>
      </c>
      <c r="C229" s="12" t="s">
        <v>34</v>
      </c>
      <c r="D229" s="26">
        <v>1</v>
      </c>
      <c r="E229" s="11"/>
      <c r="F229" s="2">
        <f>SUM(D229*E229)</f>
        <v>0</v>
      </c>
    </row>
    <row r="230" spans="2:6" ht="12.75" customHeight="1">
      <c r="B230" t="s">
        <v>82</v>
      </c>
      <c r="C230" s="12" t="s">
        <v>34</v>
      </c>
      <c r="D230" s="26">
        <v>0.1</v>
      </c>
      <c r="E230" s="11"/>
      <c r="F230" s="2">
        <f>SUM(E230)</f>
        <v>0</v>
      </c>
    </row>
    <row r="231" spans="2:6" ht="12.75" customHeight="1">
      <c r="B231" t="s">
        <v>83</v>
      </c>
      <c r="C231" s="12"/>
      <c r="D231" s="26"/>
      <c r="E231" s="11"/>
      <c r="F231" s="2"/>
    </row>
    <row r="232" spans="3:6" ht="12.75" customHeight="1">
      <c r="C232" s="12"/>
      <c r="D232" s="26"/>
      <c r="E232" s="11"/>
      <c r="F232" s="2"/>
    </row>
    <row r="233" spans="3:6" ht="12.75">
      <c r="C233" s="40" t="s">
        <v>88</v>
      </c>
      <c r="D233" s="27"/>
      <c r="F233" s="13">
        <f>SUM(F197:F230)</f>
        <v>0</v>
      </c>
    </row>
    <row r="234" spans="1:6" ht="12.75">
      <c r="A234" s="3"/>
      <c r="C234" s="12"/>
      <c r="D234" s="26"/>
      <c r="E234" s="11"/>
      <c r="F234" s="2"/>
    </row>
    <row r="235" spans="1:6" ht="12.75">
      <c r="A235" s="3"/>
      <c r="C235" s="12"/>
      <c r="D235" s="26"/>
      <c r="E235" s="11"/>
      <c r="F235" s="2"/>
    </row>
    <row r="236" spans="1:6" ht="15.75">
      <c r="A236" s="3"/>
      <c r="B236" s="39"/>
      <c r="C236" s="41" t="s">
        <v>43</v>
      </c>
      <c r="D236" s="41"/>
      <c r="E236" s="41"/>
      <c r="F236" s="42">
        <f>SUM(F143)</f>
        <v>0</v>
      </c>
    </row>
    <row r="237" spans="1:6" ht="15.75">
      <c r="A237" s="3"/>
      <c r="B237" s="39"/>
      <c r="C237" s="41" t="s">
        <v>65</v>
      </c>
      <c r="D237" s="41"/>
      <c r="E237" s="41"/>
      <c r="F237" s="42">
        <f>SUM(F194)</f>
        <v>0</v>
      </c>
    </row>
    <row r="238" spans="1:6" ht="16.5" thickBot="1">
      <c r="A238" s="3"/>
      <c r="B238" s="39"/>
      <c r="C238" s="43" t="s">
        <v>70</v>
      </c>
      <c r="D238" s="43"/>
      <c r="E238" s="43"/>
      <c r="F238" s="44">
        <f>SUM(F233)</f>
        <v>0</v>
      </c>
    </row>
    <row r="239" spans="1:6" ht="14.25" thickBot="1" thickTop="1">
      <c r="A239" s="3"/>
      <c r="B239" s="3"/>
      <c r="C239" s="45" t="s">
        <v>40</v>
      </c>
      <c r="D239" s="46"/>
      <c r="E239" s="46"/>
      <c r="F239" s="47">
        <f>SUM(F236:F238)</f>
        <v>0</v>
      </c>
    </row>
    <row r="240" spans="1:6" ht="13.5" thickTop="1">
      <c r="A240" s="3"/>
      <c r="B240" s="3"/>
      <c r="C240" s="48" t="s">
        <v>33</v>
      </c>
      <c r="D240" s="49"/>
      <c r="E240" s="49"/>
      <c r="F240" s="42">
        <f>SUM(F239*0.015)</f>
        <v>0</v>
      </c>
    </row>
    <row r="241" spans="1:6" ht="12.75">
      <c r="A241" s="3"/>
      <c r="B241" s="3"/>
      <c r="C241" s="48" t="s">
        <v>3</v>
      </c>
      <c r="D241" s="49"/>
      <c r="E241" s="49"/>
      <c r="F241" s="42">
        <f>SUM(F239*0.026)</f>
        <v>0</v>
      </c>
    </row>
    <row r="242" spans="1:6" ht="13.5" thickBot="1">
      <c r="A242" s="3"/>
      <c r="B242" s="3"/>
      <c r="C242" s="43"/>
      <c r="D242" s="50"/>
      <c r="E242" s="50"/>
      <c r="F242" s="51"/>
    </row>
    <row r="243" spans="2:6" ht="14.25" thickBot="1" thickTop="1">
      <c r="B243" s="14"/>
      <c r="C243" s="52" t="s">
        <v>88</v>
      </c>
      <c r="D243" s="46"/>
      <c r="E243" s="46"/>
      <c r="F243" s="53">
        <f>SUM(F239:F242)</f>
        <v>0</v>
      </c>
    </row>
    <row r="244" spans="3:6" ht="13.5" thickTop="1">
      <c r="C244" s="12"/>
      <c r="D244" s="26"/>
      <c r="E244" s="11"/>
      <c r="F244" s="2"/>
    </row>
    <row r="245" spans="3:6" ht="12.75">
      <c r="C245" s="12"/>
      <c r="D245" s="26"/>
      <c r="E245" s="11"/>
      <c r="F245" s="2"/>
    </row>
    <row r="253" ht="12.75">
      <c r="F253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BRVZ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BabicovaSte</dc:creator>
  <cp:keywords/>
  <dc:description/>
  <cp:lastModifiedBy>dufek.m</cp:lastModifiedBy>
  <cp:lastPrinted>2016-09-02T12:26:19Z</cp:lastPrinted>
  <dcterms:created xsi:type="dcterms:W3CDTF">2011-05-06T12:09:54Z</dcterms:created>
  <dcterms:modified xsi:type="dcterms:W3CDTF">2017-09-19T15:55:13Z</dcterms:modified>
  <cp:category/>
  <cp:version/>
  <cp:contentType/>
  <cp:contentStatus/>
</cp:coreProperties>
</file>