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0" i="1" l="1"/>
  <c r="E32" i="1"/>
  <c r="E26" i="1"/>
  <c r="E28" i="1"/>
  <c r="E25" i="1"/>
  <c r="E27" i="1"/>
  <c r="E24" i="1"/>
  <c r="I7" i="1"/>
  <c r="I11" i="1"/>
  <c r="I14" i="1"/>
  <c r="H15" i="1"/>
  <c r="I15" i="1" s="1"/>
  <c r="H12" i="1"/>
  <c r="H11" i="1"/>
  <c r="H10" i="1"/>
  <c r="H9" i="1"/>
  <c r="H8" i="1"/>
  <c r="I8" i="1" s="1"/>
  <c r="H7" i="1"/>
  <c r="H5" i="1"/>
  <c r="H16" i="1" s="1"/>
  <c r="E6" i="1"/>
  <c r="I6" i="1" s="1"/>
  <c r="E7" i="1"/>
  <c r="E9" i="1"/>
  <c r="I9" i="1" s="1"/>
  <c r="E12" i="1"/>
  <c r="I12" i="1" s="1"/>
  <c r="E13" i="1"/>
  <c r="I13" i="1" s="1"/>
  <c r="E14" i="1"/>
  <c r="E15" i="1"/>
  <c r="E5" i="1"/>
  <c r="D10" i="1"/>
  <c r="E10" i="1" s="1"/>
  <c r="I10" i="1" s="1"/>
  <c r="E16" i="1" l="1"/>
  <c r="H17" i="1" s="1"/>
  <c r="I5" i="1"/>
  <c r="I16" i="1" s="1"/>
  <c r="I17" i="1" s="1"/>
  <c r="D16" i="1"/>
</calcChain>
</file>

<file path=xl/sharedStrings.xml><?xml version="1.0" encoding="utf-8"?>
<sst xmlns="http://schemas.openxmlformats.org/spreadsheetml/2006/main" count="47" uniqueCount="44">
  <si>
    <t>Fasáda :</t>
  </si>
  <si>
    <t>stěna garáže s vraty</t>
  </si>
  <si>
    <t>stěna garáže boční u vchodu</t>
  </si>
  <si>
    <t>strana domu západní</t>
  </si>
  <si>
    <t>strana domu s terasou</t>
  </si>
  <si>
    <t>strana domu jižní, do zahrady</t>
  </si>
  <si>
    <t>strana domu východní část 1 obývák</t>
  </si>
  <si>
    <t>strana domu východní část 2 garáž</t>
  </si>
  <si>
    <t>strana domu východní výklenek garáže</t>
  </si>
  <si>
    <t>výška</t>
  </si>
  <si>
    <t>délka</t>
  </si>
  <si>
    <t>počet oken/vrat</t>
  </si>
  <si>
    <t>rozměry</t>
  </si>
  <si>
    <t>plocha</t>
  </si>
  <si>
    <t>plocha otvoru</t>
  </si>
  <si>
    <t>plocha stěny</t>
  </si>
  <si>
    <t>2,45*2,3</t>
  </si>
  <si>
    <t>strana domu severní,  u ulice</t>
  </si>
  <si>
    <t>1,15*2,2</t>
  </si>
  <si>
    <t>1,15*1,45</t>
  </si>
  <si>
    <t>1,4*2,2</t>
  </si>
  <si>
    <t>1,4*1,45</t>
  </si>
  <si>
    <t>1,15*1,20</t>
  </si>
  <si>
    <t>kontr</t>
  </si>
  <si>
    <t>1+1</t>
  </si>
  <si>
    <t>podpěrný sloup, 2x</t>
  </si>
  <si>
    <t>podhled</t>
  </si>
  <si>
    <t>m2 i s terasou</t>
  </si>
  <si>
    <t>m2 bez terasy</t>
  </si>
  <si>
    <t>odhad   58m x 1= 58m2</t>
  </si>
  <si>
    <t>okna</t>
  </si>
  <si>
    <t xml:space="preserve">odhad   </t>
  </si>
  <si>
    <t>chodník</t>
  </si>
  <si>
    <t>vedle garáže</t>
  </si>
  <si>
    <t>vedle OP</t>
  </si>
  <si>
    <t>plocha m2</t>
  </si>
  <si>
    <t>roh</t>
  </si>
  <si>
    <t>m2 tl. 6 cm</t>
  </si>
  <si>
    <t xml:space="preserve">Zámkovka BEST Uriko I II II  : </t>
  </si>
  <si>
    <t>obrubník</t>
  </si>
  <si>
    <t>m2 tl. 10 ( 8)</t>
  </si>
  <si>
    <t>m  jen u předního chodníku</t>
  </si>
  <si>
    <t xml:space="preserve">2*5,1= 10,2m </t>
  </si>
  <si>
    <t>vjezd do garáže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</si>
</sst>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39</xdr:row>
      <xdr:rowOff>123824</xdr:rowOff>
    </xdr:from>
    <xdr:to>
      <xdr:col>5</xdr:col>
      <xdr:colOff>673100</xdr:colOff>
      <xdr:row>59</xdr:row>
      <xdr:rowOff>19049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067674"/>
          <a:ext cx="4940300" cy="3705225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39</xdr:row>
      <xdr:rowOff>114299</xdr:rowOff>
    </xdr:from>
    <xdr:to>
      <xdr:col>14</xdr:col>
      <xdr:colOff>438151</xdr:colOff>
      <xdr:row>58</xdr:row>
      <xdr:rowOff>188118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8058149"/>
          <a:ext cx="4924426" cy="369331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60</xdr:row>
      <xdr:rowOff>9525</xdr:rowOff>
    </xdr:from>
    <xdr:to>
      <xdr:col>5</xdr:col>
      <xdr:colOff>616077</xdr:colOff>
      <xdr:row>79</xdr:row>
      <xdr:rowOff>73914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953875"/>
          <a:ext cx="4911852" cy="3683889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59</xdr:row>
      <xdr:rowOff>180975</xdr:rowOff>
    </xdr:from>
    <xdr:to>
      <xdr:col>14</xdr:col>
      <xdr:colOff>463676</xdr:colOff>
      <xdr:row>79</xdr:row>
      <xdr:rowOff>83438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11934825"/>
          <a:ext cx="4949951" cy="371246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81</xdr:row>
      <xdr:rowOff>28575</xdr:rowOff>
    </xdr:from>
    <xdr:to>
      <xdr:col>5</xdr:col>
      <xdr:colOff>746125</xdr:colOff>
      <xdr:row>100</xdr:row>
      <xdr:rowOff>104775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973425"/>
          <a:ext cx="4927600" cy="369570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80</xdr:row>
      <xdr:rowOff>180974</xdr:rowOff>
    </xdr:from>
    <xdr:to>
      <xdr:col>14</xdr:col>
      <xdr:colOff>479425</xdr:colOff>
      <xdr:row>100</xdr:row>
      <xdr:rowOff>95249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15935324"/>
          <a:ext cx="4965700" cy="37242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100</xdr:row>
      <xdr:rowOff>188214</xdr:rowOff>
    </xdr:from>
    <xdr:to>
      <xdr:col>5</xdr:col>
      <xdr:colOff>742950</xdr:colOff>
      <xdr:row>120</xdr:row>
      <xdr:rowOff>92964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9752564"/>
          <a:ext cx="4953000" cy="371475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180974</xdr:colOff>
      <xdr:row>100</xdr:row>
      <xdr:rowOff>171449</xdr:rowOff>
    </xdr:from>
    <xdr:to>
      <xdr:col>14</xdr:col>
      <xdr:colOff>495300</xdr:colOff>
      <xdr:row>120</xdr:row>
      <xdr:rowOff>102268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49" y="19735799"/>
          <a:ext cx="5000626" cy="37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"/>
  <sheetViews>
    <sheetView tabSelected="1" topLeftCell="A34" workbookViewId="0">
      <selection activeCell="Q56" sqref="Q56"/>
    </sheetView>
  </sheetViews>
  <sheetFormatPr defaultRowHeight="15" x14ac:dyDescent="0.25"/>
  <cols>
    <col min="1" max="1" width="5.140625" customWidth="1"/>
    <col min="2" max="2" width="36.42578125" customWidth="1"/>
    <col min="6" max="6" width="11.42578125" customWidth="1"/>
    <col min="8" max="8" width="7.85546875" customWidth="1"/>
    <col min="9" max="9" width="7.5703125" customWidth="1"/>
  </cols>
  <sheetData>
    <row r="3" spans="1:11" ht="26.25" x14ac:dyDescent="0.4">
      <c r="A3" s="8" t="s">
        <v>0</v>
      </c>
    </row>
    <row r="4" spans="1:11" ht="30" x14ac:dyDescent="0.25">
      <c r="C4" t="s">
        <v>9</v>
      </c>
      <c r="D4" t="s">
        <v>10</v>
      </c>
      <c r="E4" t="s">
        <v>13</v>
      </c>
      <c r="F4" s="1" t="s">
        <v>11</v>
      </c>
      <c r="G4" t="s">
        <v>12</v>
      </c>
      <c r="H4" s="1" t="s">
        <v>14</v>
      </c>
      <c r="I4" s="1" t="s">
        <v>15</v>
      </c>
    </row>
    <row r="5" spans="1:11" x14ac:dyDescent="0.25">
      <c r="A5">
        <v>1</v>
      </c>
      <c r="B5" t="s">
        <v>1</v>
      </c>
      <c r="C5">
        <v>2.6</v>
      </c>
      <c r="D5">
        <v>4</v>
      </c>
      <c r="E5">
        <f>C5*D5</f>
        <v>10.4</v>
      </c>
      <c r="F5">
        <v>1</v>
      </c>
      <c r="G5" t="s">
        <v>16</v>
      </c>
      <c r="H5">
        <f>2.45+2.3</f>
        <v>4.75</v>
      </c>
      <c r="I5">
        <f>E5-H5</f>
        <v>5.65</v>
      </c>
    </row>
    <row r="6" spans="1:11" x14ac:dyDescent="0.25">
      <c r="A6">
        <v>2</v>
      </c>
      <c r="B6" t="s">
        <v>2</v>
      </c>
      <c r="C6">
        <v>2.6</v>
      </c>
      <c r="D6">
        <v>3.25</v>
      </c>
      <c r="E6">
        <f t="shared" ref="E6:E15" si="0">C6*D6</f>
        <v>8.4500000000000011</v>
      </c>
      <c r="F6">
        <v>0</v>
      </c>
      <c r="I6">
        <f t="shared" ref="I6:I15" si="1">E6-H6</f>
        <v>8.4500000000000011</v>
      </c>
    </row>
    <row r="7" spans="1:11" x14ac:dyDescent="0.25">
      <c r="A7">
        <v>3</v>
      </c>
      <c r="B7" t="s">
        <v>17</v>
      </c>
      <c r="C7">
        <v>2.6</v>
      </c>
      <c r="D7" s="2">
        <v>10.1</v>
      </c>
      <c r="E7">
        <f t="shared" si="0"/>
        <v>26.26</v>
      </c>
      <c r="F7">
        <v>1</v>
      </c>
      <c r="G7" t="s">
        <v>18</v>
      </c>
      <c r="H7">
        <f>1.15*2.2</f>
        <v>2.5299999999999998</v>
      </c>
      <c r="I7">
        <f t="shared" si="1"/>
        <v>23.73</v>
      </c>
    </row>
    <row r="8" spans="1:11" x14ac:dyDescent="0.25">
      <c r="D8" s="2"/>
      <c r="F8">
        <v>2</v>
      </c>
      <c r="G8" t="s">
        <v>19</v>
      </c>
      <c r="H8">
        <f>2*1.15*1.45</f>
        <v>3.3349999999999995</v>
      </c>
      <c r="I8">
        <f t="shared" si="1"/>
        <v>-3.3349999999999995</v>
      </c>
    </row>
    <row r="9" spans="1:11" x14ac:dyDescent="0.25">
      <c r="A9">
        <v>4</v>
      </c>
      <c r="B9" t="s">
        <v>3</v>
      </c>
      <c r="C9">
        <v>2.6</v>
      </c>
      <c r="D9">
        <v>7.1</v>
      </c>
      <c r="E9">
        <f t="shared" si="0"/>
        <v>18.46</v>
      </c>
      <c r="F9">
        <v>2</v>
      </c>
      <c r="G9" t="s">
        <v>19</v>
      </c>
      <c r="H9">
        <f>2*1.15*1.45</f>
        <v>3.3349999999999995</v>
      </c>
      <c r="I9">
        <f t="shared" si="1"/>
        <v>15.125000000000002</v>
      </c>
    </row>
    <row r="10" spans="1:11" x14ac:dyDescent="0.25">
      <c r="A10">
        <v>5</v>
      </c>
      <c r="B10" t="s">
        <v>4</v>
      </c>
      <c r="C10">
        <v>2.6</v>
      </c>
      <c r="D10">
        <f>2.35+2.3+2.3+2.35</f>
        <v>9.3000000000000007</v>
      </c>
      <c r="E10">
        <f t="shared" si="0"/>
        <v>24.180000000000003</v>
      </c>
      <c r="F10">
        <v>2</v>
      </c>
      <c r="G10" t="s">
        <v>20</v>
      </c>
      <c r="H10">
        <f>2*1.4*2.2</f>
        <v>6.16</v>
      </c>
      <c r="I10">
        <f t="shared" si="1"/>
        <v>18.020000000000003</v>
      </c>
    </row>
    <row r="11" spans="1:11" x14ac:dyDescent="0.25">
      <c r="F11">
        <v>2</v>
      </c>
      <c r="G11" t="s">
        <v>21</v>
      </c>
      <c r="H11">
        <f>2*1.4*1.45</f>
        <v>4.0599999999999996</v>
      </c>
      <c r="I11">
        <f t="shared" si="1"/>
        <v>-4.0599999999999996</v>
      </c>
    </row>
    <row r="12" spans="1:11" x14ac:dyDescent="0.25">
      <c r="A12">
        <v>6</v>
      </c>
      <c r="B12" t="s">
        <v>5</v>
      </c>
      <c r="C12">
        <v>2.6</v>
      </c>
      <c r="D12">
        <v>7.1</v>
      </c>
      <c r="E12">
        <f t="shared" si="0"/>
        <v>18.46</v>
      </c>
      <c r="F12">
        <v>2</v>
      </c>
      <c r="G12" t="s">
        <v>18</v>
      </c>
      <c r="H12">
        <f>1.15*2.2</f>
        <v>2.5299999999999998</v>
      </c>
      <c r="I12">
        <f t="shared" si="1"/>
        <v>15.930000000000001</v>
      </c>
    </row>
    <row r="13" spans="1:11" x14ac:dyDescent="0.25">
      <c r="A13">
        <v>7</v>
      </c>
      <c r="B13" t="s">
        <v>6</v>
      </c>
      <c r="C13">
        <v>2.6</v>
      </c>
      <c r="D13">
        <v>8.35</v>
      </c>
      <c r="E13">
        <f t="shared" si="0"/>
        <v>21.71</v>
      </c>
      <c r="I13">
        <f t="shared" si="1"/>
        <v>21.71</v>
      </c>
    </row>
    <row r="14" spans="1:11" x14ac:dyDescent="0.25">
      <c r="A14">
        <v>8</v>
      </c>
      <c r="B14" t="s">
        <v>8</v>
      </c>
      <c r="C14">
        <v>2.6</v>
      </c>
      <c r="D14">
        <v>1.05</v>
      </c>
      <c r="E14">
        <f t="shared" si="0"/>
        <v>2.7300000000000004</v>
      </c>
      <c r="I14">
        <f t="shared" si="1"/>
        <v>2.7300000000000004</v>
      </c>
    </row>
    <row r="15" spans="1:11" ht="15.75" thickBot="1" x14ac:dyDescent="0.3">
      <c r="A15">
        <v>9</v>
      </c>
      <c r="B15" t="s">
        <v>7</v>
      </c>
      <c r="C15">
        <v>2.6</v>
      </c>
      <c r="D15" s="3">
        <v>8.0500000000000007</v>
      </c>
      <c r="E15" s="3">
        <f t="shared" si="0"/>
        <v>20.930000000000003</v>
      </c>
      <c r="F15" s="4">
        <v>2</v>
      </c>
      <c r="G15" t="s">
        <v>22</v>
      </c>
      <c r="H15" s="3">
        <f>2*1.15*1.2</f>
        <v>2.76</v>
      </c>
      <c r="I15" s="3">
        <f t="shared" si="1"/>
        <v>18.170000000000002</v>
      </c>
    </row>
    <row r="16" spans="1:11" ht="15.75" thickTop="1" x14ac:dyDescent="0.25">
      <c r="D16">
        <f>SUM(D5:D15)</f>
        <v>58.3</v>
      </c>
      <c r="E16" s="4">
        <f>SUM(E5:E15)</f>
        <v>151.58000000000001</v>
      </c>
      <c r="H16">
        <f>SUM(H5:H15)</f>
        <v>29.46</v>
      </c>
      <c r="I16" s="5">
        <f>SUM(I5:I15)</f>
        <v>122.12</v>
      </c>
      <c r="J16" s="6" t="s">
        <v>27</v>
      </c>
      <c r="K16" s="7"/>
    </row>
    <row r="17" spans="1:11" x14ac:dyDescent="0.25">
      <c r="G17" t="s">
        <v>23</v>
      </c>
      <c r="H17">
        <f>E16-H16</f>
        <v>122.12</v>
      </c>
      <c r="I17" s="5">
        <f>I16-E10+H10+H11</f>
        <v>108.16</v>
      </c>
      <c r="J17" s="6" t="s">
        <v>28</v>
      </c>
      <c r="K17" s="7"/>
    </row>
    <row r="19" spans="1:11" x14ac:dyDescent="0.25">
      <c r="A19">
        <v>10</v>
      </c>
      <c r="B19" t="s">
        <v>25</v>
      </c>
      <c r="C19">
        <v>2.6</v>
      </c>
      <c r="D19" t="s">
        <v>24</v>
      </c>
      <c r="E19">
        <v>5.2</v>
      </c>
    </row>
    <row r="20" spans="1:11" x14ac:dyDescent="0.25">
      <c r="A20">
        <v>11</v>
      </c>
      <c r="B20" t="s">
        <v>26</v>
      </c>
      <c r="C20" s="6" t="s">
        <v>29</v>
      </c>
    </row>
    <row r="21" spans="1:11" x14ac:dyDescent="0.25">
      <c r="A21">
        <v>12</v>
      </c>
      <c r="B21" t="s">
        <v>30</v>
      </c>
      <c r="C21" s="6" t="s">
        <v>31</v>
      </c>
    </row>
    <row r="23" spans="1:11" ht="26.25" x14ac:dyDescent="0.4">
      <c r="A23" s="8" t="s">
        <v>38</v>
      </c>
      <c r="E23" t="s">
        <v>35</v>
      </c>
    </row>
    <row r="24" spans="1:11" x14ac:dyDescent="0.25">
      <c r="A24">
        <v>1</v>
      </c>
      <c r="B24" t="s">
        <v>32</v>
      </c>
      <c r="C24">
        <v>1.1499999999999999</v>
      </c>
      <c r="D24">
        <v>7.3</v>
      </c>
      <c r="E24">
        <f>C24*D24</f>
        <v>8.3949999999999996</v>
      </c>
    </row>
    <row r="25" spans="1:11" x14ac:dyDescent="0.25">
      <c r="A25">
        <v>2</v>
      </c>
      <c r="B25" t="s">
        <v>33</v>
      </c>
      <c r="C25">
        <v>0.8</v>
      </c>
      <c r="D25">
        <v>8.0500000000000007</v>
      </c>
      <c r="E25">
        <f t="shared" ref="E25:E27" si="2">C25*D25</f>
        <v>6.4400000000000013</v>
      </c>
    </row>
    <row r="26" spans="1:11" x14ac:dyDescent="0.25">
      <c r="A26">
        <v>3</v>
      </c>
      <c r="B26" t="s">
        <v>36</v>
      </c>
      <c r="C26">
        <v>0.8</v>
      </c>
      <c r="D26">
        <v>0.8</v>
      </c>
      <c r="E26">
        <f t="shared" si="2"/>
        <v>0.64000000000000012</v>
      </c>
    </row>
    <row r="27" spans="1:11" ht="15.75" thickBot="1" x14ac:dyDescent="0.3">
      <c r="A27">
        <v>4</v>
      </c>
      <c r="B27" t="s">
        <v>34</v>
      </c>
      <c r="C27">
        <v>1</v>
      </c>
      <c r="D27">
        <v>8.35</v>
      </c>
      <c r="E27" s="3">
        <f t="shared" si="2"/>
        <v>8.35</v>
      </c>
    </row>
    <row r="28" spans="1:11" ht="15.75" thickTop="1" x14ac:dyDescent="0.25">
      <c r="E28" s="6">
        <f>SUM(E24:E27)</f>
        <v>23.825000000000003</v>
      </c>
      <c r="F28" s="6" t="s">
        <v>37</v>
      </c>
    </row>
    <row r="30" spans="1:11" x14ac:dyDescent="0.25">
      <c r="A30">
        <v>5</v>
      </c>
      <c r="B30" t="s">
        <v>39</v>
      </c>
      <c r="C30" s="6">
        <f>(7.3+4)+0</f>
        <v>11.3</v>
      </c>
      <c r="D30" s="6" t="s">
        <v>41</v>
      </c>
      <c r="E30" s="6"/>
      <c r="F30" s="6"/>
    </row>
    <row r="32" spans="1:11" x14ac:dyDescent="0.25">
      <c r="A32">
        <v>6</v>
      </c>
      <c r="B32" t="s">
        <v>43</v>
      </c>
      <c r="C32">
        <v>3.2</v>
      </c>
      <c r="D32">
        <v>5.0999999999999996</v>
      </c>
      <c r="E32" s="6">
        <f>C32*D32</f>
        <v>16.32</v>
      </c>
      <c r="F32" s="6" t="s">
        <v>40</v>
      </c>
    </row>
    <row r="33" spans="1:3" x14ac:dyDescent="0.25">
      <c r="A33">
        <v>7</v>
      </c>
      <c r="B33" t="s">
        <v>39</v>
      </c>
      <c r="C33" s="6" t="s">
        <v>42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&amp;L&amp;Z&amp;F&amp;A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2015-05-11T15:11:21Z</dcterms:modified>
</cp:coreProperties>
</file>