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cihly" sheetId="1" r:id="rId1"/>
  </sheets>
  <calcPr calcId="145621"/>
</workbook>
</file>

<file path=xl/calcChain.xml><?xml version="1.0" encoding="utf-8"?>
<calcChain xmlns="http://schemas.openxmlformats.org/spreadsheetml/2006/main">
  <c r="L37" i="1" l="1"/>
  <c r="M37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M38" i="1" l="1"/>
  <c r="M39" i="1" s="1"/>
  <c r="H38" i="1"/>
  <c r="H39" i="1" s="1"/>
</calcChain>
</file>

<file path=xl/comments1.xml><?xml version="1.0" encoding="utf-8"?>
<comments xmlns="http://schemas.openxmlformats.org/spreadsheetml/2006/main">
  <authors>
    <author>KoMy</author>
  </authors>
  <commentLis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minimální možná sleva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6" authorId="0">
      <text>
        <r>
          <rPr>
            <b/>
            <sz val="10"/>
            <color indexed="81"/>
            <rFont val="Tahoma"/>
            <family val="2"/>
            <charset val="238"/>
          </rPr>
          <t>doplňte Vámi nabízenou 
slevu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<sst xmlns="http://schemas.openxmlformats.org/spreadsheetml/2006/main" count="56" uniqueCount="43">
  <si>
    <t>č.</t>
  </si>
  <si>
    <t>palety</t>
  </si>
  <si>
    <t>sleva</t>
  </si>
  <si>
    <t>ks</t>
  </si>
  <si>
    <t>can/ks 
po slevě</t>
  </si>
  <si>
    <r>
      <t xml:space="preserve">celkem </t>
    </r>
    <r>
      <rPr>
        <sz val="8"/>
        <color theme="1"/>
        <rFont val="Calibri"/>
        <family val="2"/>
        <charset val="238"/>
        <scheme val="minor"/>
      </rPr>
      <t>bez 
DPH</t>
    </r>
    <r>
      <rPr>
        <sz val="9"/>
        <color theme="1"/>
        <rFont val="Calibri"/>
        <family val="2"/>
        <charset val="238"/>
        <scheme val="minor"/>
      </rPr>
      <t xml:space="preserve"> po slevě</t>
    </r>
  </si>
  <si>
    <t>HELUZ FAMILY 50 broušená /60/, U = 0,14 W/m2K</t>
  </si>
  <si>
    <t>HELUZ FAMILY 50-K-1/2 broušená /100/ P10</t>
  </si>
  <si>
    <t xml:space="preserve">HELUZ FAMILY 50-K-1/2 broušená /100/ P10 </t>
  </si>
  <si>
    <t xml:space="preserve">HELUZ FAMILY 50-K broušená /50/ P10 </t>
  </si>
  <si>
    <t>HELUZ FAMILY 44 broušená /72/ P10, U = 0,17 W/m2K</t>
  </si>
  <si>
    <t xml:space="preserve">HELUZ FAMILY 44-K-1/2 broušená /120/ </t>
  </si>
  <si>
    <t xml:space="preserve">HELUZ FAMILY 44-K broušená /60/ * </t>
  </si>
  <si>
    <t xml:space="preserve">HELUZ FAMILY 44-R broušená /84/ </t>
  </si>
  <si>
    <t xml:space="preserve">HELUZ 14 broušená /100/, U = 1,25 W/m2K </t>
  </si>
  <si>
    <t>Překlad HELUZ 14,5 - 125 /30/</t>
  </si>
  <si>
    <t>Překlad HELUZ 23,8 b - 100 /20/</t>
  </si>
  <si>
    <t xml:space="preserve">Překlad HELUZ 23,8 b - 125 /20/ </t>
  </si>
  <si>
    <t xml:space="preserve">Překlad HELUZ 23,8 b - 150 /20/ </t>
  </si>
  <si>
    <t xml:space="preserve">Překlad HELUZ 23,8 b - 175 /20/ </t>
  </si>
  <si>
    <t>Překlad HELUZ 23,8 a - 200 /20/</t>
  </si>
  <si>
    <t xml:space="preserve">Překlad HELUZ 23,8 a - 225 /20/ </t>
  </si>
  <si>
    <t xml:space="preserve">Překlad HELUZ 23,8 a - 275 /20/ </t>
  </si>
  <si>
    <t>Tepelněizolační ZAKLÁDACÍ malta HELUZ TREND 25 kg /35/</t>
  </si>
  <si>
    <t>HELUZ pěna</t>
  </si>
  <si>
    <t>-</t>
  </si>
  <si>
    <t>Polystyrén HELUZ tl. 150 mm, výška 240 mm, délka 1,5 m</t>
  </si>
  <si>
    <t>HELUZ polystyrén PLUS /200 l/</t>
  </si>
  <si>
    <t>TM HELUZ TREND tepelně izolační malta 25 kg /35/</t>
  </si>
  <si>
    <t>Extrudovaný polystyrén XPS řezaný</t>
  </si>
  <si>
    <t xml:space="preserve">Kotva z korozivzdorné oceli HNK </t>
  </si>
  <si>
    <t xml:space="preserve">120x80 paleta značená EUR </t>
  </si>
  <si>
    <t xml:space="preserve">134x105 paleta nevratná </t>
  </si>
  <si>
    <t>Komínový komplet HELUZ - IZOSTAT DUO HAD 200/7,5/45 1</t>
  </si>
  <si>
    <t>celkem bez DPH</t>
  </si>
  <si>
    <t>celkem s DPH 21%</t>
  </si>
  <si>
    <t>Nabídka na stavební materiál HELUZ</t>
  </si>
  <si>
    <t>slevový kod HELUZ 976271646</t>
  </si>
  <si>
    <t>HELUZ cena k jednání</t>
  </si>
  <si>
    <t>vaše nabídka</t>
  </si>
  <si>
    <t>ceníková
cena/ks</t>
  </si>
  <si>
    <t>cena/ks
po slevě</t>
  </si>
  <si>
    <t xml:space="preserve">cena za dopravu: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</si>
</sst>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0.0"/>
    <numFmt numFmtId="166" formatCode="0.0%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9" fontId="3" fillId="0" borderId="1" xfId="2" applyFont="1" applyBorder="1"/>
    <xf numFmtId="0" fontId="3" fillId="0" borderId="1" xfId="0" applyFont="1" applyBorder="1"/>
    <xf numFmtId="2" fontId="3" fillId="0" borderId="1" xfId="0" applyNumberFormat="1" applyFont="1" applyBorder="1"/>
    <xf numFmtId="164" fontId="3" fillId="0" borderId="1" xfId="1" applyNumberFormat="1" applyFont="1" applyBorder="1"/>
    <xf numFmtId="0" fontId="6" fillId="0" borderId="1" xfId="0" applyFont="1" applyBorder="1"/>
    <xf numFmtId="2" fontId="6" fillId="0" borderId="1" xfId="0" applyNumberFormat="1" applyFont="1" applyBorder="1"/>
    <xf numFmtId="0" fontId="7" fillId="0" borderId="1" xfId="0" applyFont="1" applyBorder="1"/>
    <xf numFmtId="9" fontId="3" fillId="5" borderId="1" xfId="2" applyFont="1" applyFill="1" applyBorder="1" applyAlignment="1">
      <alignment horizontal="center"/>
    </xf>
    <xf numFmtId="164" fontId="4" fillId="6" borderId="2" xfId="1" applyNumberFormat="1" applyFont="1" applyFill="1" applyBorder="1"/>
    <xf numFmtId="164" fontId="3" fillId="6" borderId="1" xfId="1" applyNumberFormat="1" applyFont="1" applyFill="1" applyBorder="1"/>
    <xf numFmtId="164" fontId="3" fillId="0" borderId="0" xfId="1" applyNumberFormat="1" applyFont="1"/>
    <xf numFmtId="0" fontId="8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6" fillId="5" borderId="1" xfId="0" applyFont="1" applyFill="1" applyBorder="1"/>
    <xf numFmtId="164" fontId="3" fillId="5" borderId="1" xfId="1" applyNumberFormat="1" applyFont="1" applyFill="1" applyBorder="1"/>
    <xf numFmtId="0" fontId="3" fillId="5" borderId="0" xfId="0" applyFont="1" applyFill="1"/>
    <xf numFmtId="0" fontId="3" fillId="5" borderId="1" xfId="0" applyFont="1" applyFill="1" applyBorder="1"/>
    <xf numFmtId="0" fontId="6" fillId="0" borderId="1" xfId="0" applyFont="1" applyBorder="1" applyAlignment="1">
      <alignment horizontal="center"/>
    </xf>
    <xf numFmtId="9" fontId="6" fillId="0" borderId="1" xfId="2" applyFont="1" applyBorder="1"/>
    <xf numFmtId="164" fontId="6" fillId="0" borderId="1" xfId="1" applyNumberFormat="1" applyFont="1" applyBorder="1"/>
    <xf numFmtId="0" fontId="11" fillId="0" borderId="0" xfId="0" applyFont="1" applyAlignment="1">
      <alignment horizontal="left" wrapText="1"/>
    </xf>
    <xf numFmtId="165" fontId="6" fillId="0" borderId="1" xfId="0" applyNumberFormat="1" applyFont="1" applyBorder="1"/>
    <xf numFmtId="165" fontId="6" fillId="5" borderId="1" xfId="0" applyNumberFormat="1" applyFont="1" applyFill="1" applyBorder="1"/>
    <xf numFmtId="166" fontId="12" fillId="0" borderId="1" xfId="2" applyNumberFormat="1" applyFont="1" applyBorder="1"/>
    <xf numFmtId="166" fontId="12" fillId="0" borderId="1" xfId="2" applyNumberFormat="1" applyFont="1" applyBorder="1" applyProtection="1"/>
    <xf numFmtId="0" fontId="11" fillId="0" borderId="0" xfId="0" applyFont="1" applyAlignment="1">
      <alignment horizontal="left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"/>
  <sheetViews>
    <sheetView showGridLines="0" tabSelected="1" workbookViewId="0">
      <selection activeCell="R30" sqref="R30"/>
    </sheetView>
  </sheetViews>
  <sheetFormatPr defaultRowHeight="12" x14ac:dyDescent="0.2"/>
  <cols>
    <col min="1" max="1" width="3.140625" style="1" customWidth="1"/>
    <col min="2" max="2" width="48.5703125" style="2" customWidth="1"/>
    <col min="3" max="3" width="6.42578125" style="1" customWidth="1"/>
    <col min="4" max="4" width="5.42578125" style="2" customWidth="1"/>
    <col min="5" max="5" width="4.5703125" style="2" customWidth="1"/>
    <col min="6" max="6" width="8.28515625" style="2" customWidth="1"/>
    <col min="7" max="7" width="9.140625" style="2" customWidth="1"/>
    <col min="8" max="8" width="10" style="26" customWidth="1"/>
    <col min="9" max="9" width="6.42578125" style="2" customWidth="1"/>
    <col min="10" max="10" width="5.85546875" style="2" customWidth="1"/>
    <col min="11" max="11" width="8.7109375" style="2" customWidth="1"/>
    <col min="12" max="12" width="7.85546875" style="2" customWidth="1"/>
    <col min="13" max="13" width="11.42578125" style="2" customWidth="1"/>
    <col min="14" max="14" width="13.7109375" style="2" customWidth="1"/>
    <col min="15" max="16384" width="9.140625" style="2"/>
  </cols>
  <sheetData>
    <row r="1" spans="1:13" ht="15.75" x14ac:dyDescent="0.25">
      <c r="A1" s="27" t="s">
        <v>36</v>
      </c>
    </row>
    <row r="2" spans="1:13" ht="12" customHeight="1" x14ac:dyDescent="0.2">
      <c r="A2" s="41" t="s">
        <v>37</v>
      </c>
      <c r="B2" s="41"/>
      <c r="C2" s="41"/>
      <c r="D2" s="41"/>
      <c r="E2" s="41"/>
      <c r="F2" s="41"/>
      <c r="G2" s="41"/>
    </row>
    <row r="3" spans="1:13" ht="12" customHeight="1" x14ac:dyDescent="0.2">
      <c r="A3" s="36"/>
      <c r="B3" s="36"/>
      <c r="C3" s="36"/>
      <c r="D3" s="36"/>
      <c r="E3" s="36"/>
      <c r="F3" s="36"/>
      <c r="G3" s="36"/>
    </row>
    <row r="4" spans="1:13" ht="12" customHeight="1" x14ac:dyDescent="0.2">
      <c r="A4" s="36"/>
      <c r="B4" s="36"/>
      <c r="C4" s="36"/>
      <c r="D4" s="36"/>
      <c r="E4" s="36"/>
      <c r="F4" s="36"/>
      <c r="G4" s="36"/>
    </row>
    <row r="5" spans="1:13" ht="15" x14ac:dyDescent="0.25">
      <c r="D5" s="45" t="s">
        <v>38</v>
      </c>
      <c r="E5" s="45"/>
      <c r="F5" s="45"/>
      <c r="G5" s="45"/>
      <c r="H5" s="45"/>
      <c r="J5" s="42" t="s">
        <v>39</v>
      </c>
      <c r="K5" s="43"/>
      <c r="L5" s="43"/>
      <c r="M5" s="44"/>
    </row>
    <row r="6" spans="1:13" s="10" customFormat="1" ht="36.75" customHeight="1" x14ac:dyDescent="0.25">
      <c r="A6" s="3" t="s">
        <v>0</v>
      </c>
      <c r="B6" s="4"/>
      <c r="C6" s="5" t="s">
        <v>1</v>
      </c>
      <c r="D6" s="6" t="s">
        <v>2</v>
      </c>
      <c r="E6" s="7" t="s">
        <v>3</v>
      </c>
      <c r="F6" s="8" t="s">
        <v>40</v>
      </c>
      <c r="G6" s="8" t="s">
        <v>4</v>
      </c>
      <c r="H6" s="9" t="s">
        <v>5</v>
      </c>
      <c r="J6" s="28" t="s">
        <v>2</v>
      </c>
      <c r="K6" s="11" t="s">
        <v>40</v>
      </c>
      <c r="L6" s="11" t="s">
        <v>41</v>
      </c>
      <c r="M6" s="12" t="s">
        <v>5</v>
      </c>
    </row>
    <row r="7" spans="1:13" x14ac:dyDescent="0.2">
      <c r="A7" s="13">
        <v>1</v>
      </c>
      <c r="B7" s="22" t="s">
        <v>6</v>
      </c>
      <c r="C7" s="33">
        <v>23</v>
      </c>
      <c r="D7" s="34">
        <v>0.27</v>
      </c>
      <c r="E7" s="20">
        <v>1380</v>
      </c>
      <c r="F7" s="20">
        <v>89.2</v>
      </c>
      <c r="G7" s="21">
        <f>F7-(F7*D7)</f>
        <v>65.116</v>
      </c>
      <c r="H7" s="35">
        <f>G7*E7</f>
        <v>89860.08</v>
      </c>
      <c r="J7" s="39"/>
      <c r="K7" s="20">
        <v>1380</v>
      </c>
      <c r="L7" s="37">
        <f t="shared" ref="L7:L37" si="0">F7-(F7*J7)</f>
        <v>89.2</v>
      </c>
      <c r="M7" s="19">
        <f>L7*K7</f>
        <v>123096</v>
      </c>
    </row>
    <row r="8" spans="1:13" x14ac:dyDescent="0.2">
      <c r="A8" s="13">
        <v>2</v>
      </c>
      <c r="B8" s="22" t="s">
        <v>6</v>
      </c>
      <c r="C8" s="33"/>
      <c r="D8" s="34">
        <v>0.27</v>
      </c>
      <c r="E8" s="20">
        <v>33</v>
      </c>
      <c r="F8" s="20">
        <v>107.04</v>
      </c>
      <c r="G8" s="21">
        <f t="shared" ref="G8:G27" si="1">F8-(F8*D8)</f>
        <v>78.139200000000002</v>
      </c>
      <c r="H8" s="35">
        <f t="shared" ref="H8:H27" si="2">G8*E8</f>
        <v>2578.5936000000002</v>
      </c>
      <c r="J8" s="39"/>
      <c r="K8" s="20">
        <v>33</v>
      </c>
      <c r="L8" s="37">
        <f t="shared" si="0"/>
        <v>107.04</v>
      </c>
      <c r="M8" s="19">
        <f t="shared" ref="M8:M37" si="3">L8*K8</f>
        <v>3532.32</v>
      </c>
    </row>
    <row r="9" spans="1:13" x14ac:dyDescent="0.2">
      <c r="A9" s="13">
        <v>3</v>
      </c>
      <c r="B9" s="22" t="s">
        <v>7</v>
      </c>
      <c r="C9" s="33">
        <v>1</v>
      </c>
      <c r="D9" s="34">
        <v>0.27</v>
      </c>
      <c r="E9" s="20">
        <v>100</v>
      </c>
      <c r="F9" s="20">
        <v>54.8</v>
      </c>
      <c r="G9" s="21">
        <f t="shared" si="1"/>
        <v>40.003999999999998</v>
      </c>
      <c r="H9" s="35">
        <f t="shared" si="2"/>
        <v>4000.3999999999996</v>
      </c>
      <c r="J9" s="39"/>
      <c r="K9" s="20">
        <v>100</v>
      </c>
      <c r="L9" s="37">
        <f t="shared" si="0"/>
        <v>54.8</v>
      </c>
      <c r="M9" s="19">
        <f>L9*K9</f>
        <v>5480</v>
      </c>
    </row>
    <row r="10" spans="1:13" x14ac:dyDescent="0.2">
      <c r="A10" s="13">
        <v>4</v>
      </c>
      <c r="B10" s="22" t="s">
        <v>8</v>
      </c>
      <c r="C10" s="33"/>
      <c r="D10" s="34">
        <v>0.27</v>
      </c>
      <c r="E10" s="20">
        <v>80</v>
      </c>
      <c r="F10" s="20">
        <v>65.760000000000005</v>
      </c>
      <c r="G10" s="21">
        <f t="shared" si="1"/>
        <v>48.004800000000003</v>
      </c>
      <c r="H10" s="35">
        <f t="shared" si="2"/>
        <v>3840.384</v>
      </c>
      <c r="J10" s="39"/>
      <c r="K10" s="20">
        <v>80</v>
      </c>
      <c r="L10" s="37">
        <f t="shared" si="0"/>
        <v>65.760000000000005</v>
      </c>
      <c r="M10" s="19">
        <f t="shared" si="3"/>
        <v>5260.8</v>
      </c>
    </row>
    <row r="11" spans="1:13" x14ac:dyDescent="0.2">
      <c r="A11" s="13">
        <v>5</v>
      </c>
      <c r="B11" s="22" t="s">
        <v>9</v>
      </c>
      <c r="C11" s="33">
        <v>3</v>
      </c>
      <c r="D11" s="34">
        <v>0.27</v>
      </c>
      <c r="E11" s="20">
        <v>150</v>
      </c>
      <c r="F11" s="20">
        <v>107.7</v>
      </c>
      <c r="G11" s="21">
        <f t="shared" si="1"/>
        <v>78.620999999999995</v>
      </c>
      <c r="H11" s="35">
        <f t="shared" si="2"/>
        <v>11793.15</v>
      </c>
      <c r="J11" s="39"/>
      <c r="K11" s="20">
        <v>150</v>
      </c>
      <c r="L11" s="37">
        <f t="shared" si="0"/>
        <v>107.7</v>
      </c>
      <c r="M11" s="19">
        <f t="shared" si="3"/>
        <v>16155</v>
      </c>
    </row>
    <row r="12" spans="1:13" x14ac:dyDescent="0.2">
      <c r="A12" s="13">
        <v>6</v>
      </c>
      <c r="B12" s="22" t="s">
        <v>9</v>
      </c>
      <c r="C12" s="33"/>
      <c r="D12" s="34">
        <v>0.27</v>
      </c>
      <c r="E12" s="20">
        <v>26</v>
      </c>
      <c r="F12" s="20">
        <v>129.24</v>
      </c>
      <c r="G12" s="21">
        <f t="shared" si="1"/>
        <v>94.345200000000006</v>
      </c>
      <c r="H12" s="35">
        <f t="shared" si="2"/>
        <v>2452.9752000000003</v>
      </c>
      <c r="J12" s="39"/>
      <c r="K12" s="20">
        <v>26</v>
      </c>
      <c r="L12" s="37">
        <f t="shared" si="0"/>
        <v>129.24</v>
      </c>
      <c r="M12" s="19">
        <f t="shared" si="3"/>
        <v>3360.2400000000002</v>
      </c>
    </row>
    <row r="13" spans="1:13" x14ac:dyDescent="0.2">
      <c r="A13" s="13">
        <v>7</v>
      </c>
      <c r="B13" s="22" t="s">
        <v>10</v>
      </c>
      <c r="C13" s="33">
        <v>5</v>
      </c>
      <c r="D13" s="34">
        <v>0.27</v>
      </c>
      <c r="E13" s="20">
        <v>360</v>
      </c>
      <c r="F13" s="20">
        <v>83.2</v>
      </c>
      <c r="G13" s="21">
        <f t="shared" si="1"/>
        <v>60.736000000000004</v>
      </c>
      <c r="H13" s="35">
        <f t="shared" si="2"/>
        <v>21864.960000000003</v>
      </c>
      <c r="J13" s="39"/>
      <c r="K13" s="20">
        <v>360</v>
      </c>
      <c r="L13" s="37">
        <f t="shared" si="0"/>
        <v>83.2</v>
      </c>
      <c r="M13" s="19">
        <f t="shared" si="3"/>
        <v>29952</v>
      </c>
    </row>
    <row r="14" spans="1:13" x14ac:dyDescent="0.2">
      <c r="A14" s="13">
        <v>8</v>
      </c>
      <c r="B14" s="22" t="s">
        <v>10</v>
      </c>
      <c r="C14" s="33"/>
      <c r="D14" s="34">
        <v>0.27</v>
      </c>
      <c r="E14" s="20">
        <v>27</v>
      </c>
      <c r="F14" s="20">
        <v>99.84</v>
      </c>
      <c r="G14" s="21">
        <f t="shared" si="1"/>
        <v>72.883200000000002</v>
      </c>
      <c r="H14" s="35">
        <f t="shared" si="2"/>
        <v>1967.8464000000001</v>
      </c>
      <c r="J14" s="39"/>
      <c r="K14" s="20">
        <v>27</v>
      </c>
      <c r="L14" s="37">
        <f t="shared" si="0"/>
        <v>99.84</v>
      </c>
      <c r="M14" s="19">
        <f t="shared" si="3"/>
        <v>2695.6800000000003</v>
      </c>
    </row>
    <row r="15" spans="1:13" x14ac:dyDescent="0.2">
      <c r="A15" s="13">
        <v>9</v>
      </c>
      <c r="B15" s="22" t="s">
        <v>11</v>
      </c>
      <c r="C15" s="33"/>
      <c r="D15" s="34">
        <v>0.27</v>
      </c>
      <c r="E15" s="20">
        <v>26</v>
      </c>
      <c r="F15" s="20">
        <v>61.8</v>
      </c>
      <c r="G15" s="21">
        <f t="shared" si="1"/>
        <v>45.113999999999997</v>
      </c>
      <c r="H15" s="35">
        <f t="shared" si="2"/>
        <v>1172.9639999999999</v>
      </c>
      <c r="J15" s="39"/>
      <c r="K15" s="20">
        <v>26</v>
      </c>
      <c r="L15" s="37">
        <f t="shared" si="0"/>
        <v>61.8</v>
      </c>
      <c r="M15" s="19">
        <f t="shared" si="3"/>
        <v>1606.8</v>
      </c>
    </row>
    <row r="16" spans="1:13" x14ac:dyDescent="0.2">
      <c r="A16" s="13">
        <v>10</v>
      </c>
      <c r="B16" s="22" t="s">
        <v>12</v>
      </c>
      <c r="C16" s="33"/>
      <c r="D16" s="34">
        <v>0.27</v>
      </c>
      <c r="E16" s="20">
        <v>10</v>
      </c>
      <c r="F16" s="20">
        <v>118.32</v>
      </c>
      <c r="G16" s="21">
        <f t="shared" si="1"/>
        <v>86.373599999999996</v>
      </c>
      <c r="H16" s="35">
        <f t="shared" si="2"/>
        <v>863.73599999999999</v>
      </c>
      <c r="J16" s="39"/>
      <c r="K16" s="20">
        <v>10</v>
      </c>
      <c r="L16" s="37">
        <f t="shared" si="0"/>
        <v>118.32</v>
      </c>
      <c r="M16" s="19">
        <f t="shared" si="3"/>
        <v>1183.1999999999998</v>
      </c>
    </row>
    <row r="17" spans="1:14" x14ac:dyDescent="0.2">
      <c r="A17" s="13">
        <v>11</v>
      </c>
      <c r="B17" s="22" t="s">
        <v>13</v>
      </c>
      <c r="C17" s="33"/>
      <c r="D17" s="34">
        <v>0.27</v>
      </c>
      <c r="E17" s="20">
        <v>16</v>
      </c>
      <c r="F17" s="20">
        <v>98.64</v>
      </c>
      <c r="G17" s="21">
        <f t="shared" si="1"/>
        <v>72.007199999999997</v>
      </c>
      <c r="H17" s="35">
        <f t="shared" si="2"/>
        <v>1152.1152</v>
      </c>
      <c r="J17" s="39"/>
      <c r="K17" s="20">
        <v>16</v>
      </c>
      <c r="L17" s="37">
        <f t="shared" si="0"/>
        <v>98.64</v>
      </c>
      <c r="M17" s="19">
        <f t="shared" si="3"/>
        <v>1578.24</v>
      </c>
    </row>
    <row r="18" spans="1:14" x14ac:dyDescent="0.2">
      <c r="A18" s="13">
        <v>12</v>
      </c>
      <c r="B18" s="22" t="s">
        <v>14</v>
      </c>
      <c r="C18" s="33">
        <v>17</v>
      </c>
      <c r="D18" s="34">
        <v>0.34</v>
      </c>
      <c r="E18" s="20">
        <v>1700</v>
      </c>
      <c r="F18" s="20">
        <v>52.8</v>
      </c>
      <c r="G18" s="21">
        <f t="shared" si="1"/>
        <v>34.847999999999999</v>
      </c>
      <c r="H18" s="35">
        <f t="shared" si="2"/>
        <v>59241.599999999999</v>
      </c>
      <c r="J18" s="40"/>
      <c r="K18" s="20">
        <v>1700</v>
      </c>
      <c r="L18" s="37">
        <f t="shared" si="0"/>
        <v>52.8</v>
      </c>
      <c r="M18" s="19">
        <f t="shared" si="3"/>
        <v>89760</v>
      </c>
    </row>
    <row r="19" spans="1:14" x14ac:dyDescent="0.2">
      <c r="A19" s="13">
        <v>13</v>
      </c>
      <c r="B19" s="22" t="s">
        <v>14</v>
      </c>
      <c r="C19" s="33"/>
      <c r="D19" s="34">
        <v>0.34</v>
      </c>
      <c r="E19" s="20">
        <v>28</v>
      </c>
      <c r="F19" s="20">
        <v>63.36</v>
      </c>
      <c r="G19" s="21">
        <f t="shared" si="1"/>
        <v>41.817599999999999</v>
      </c>
      <c r="H19" s="35">
        <f t="shared" si="2"/>
        <v>1170.8928000000001</v>
      </c>
      <c r="J19" s="40"/>
      <c r="K19" s="20">
        <v>28</v>
      </c>
      <c r="L19" s="37">
        <f t="shared" si="0"/>
        <v>63.36</v>
      </c>
      <c r="M19" s="19">
        <f t="shared" si="3"/>
        <v>1774.08</v>
      </c>
    </row>
    <row r="20" spans="1:14" x14ac:dyDescent="0.2">
      <c r="A20" s="13">
        <v>14</v>
      </c>
      <c r="B20" s="22" t="s">
        <v>15</v>
      </c>
      <c r="C20" s="33"/>
      <c r="D20" s="34">
        <v>0.39</v>
      </c>
      <c r="E20" s="20">
        <v>14</v>
      </c>
      <c r="F20" s="20">
        <v>224</v>
      </c>
      <c r="G20" s="21">
        <f t="shared" si="1"/>
        <v>136.63999999999999</v>
      </c>
      <c r="H20" s="35">
        <f t="shared" si="2"/>
        <v>1912.9599999999998</v>
      </c>
      <c r="J20" s="40"/>
      <c r="K20" s="29">
        <v>14</v>
      </c>
      <c r="L20" s="38">
        <f t="shared" si="0"/>
        <v>224</v>
      </c>
      <c r="M20" s="19">
        <f t="shared" si="3"/>
        <v>3136</v>
      </c>
      <c r="N20" s="31"/>
    </row>
    <row r="21" spans="1:14" x14ac:dyDescent="0.2">
      <c r="A21" s="13">
        <v>15</v>
      </c>
      <c r="B21" s="22" t="s">
        <v>16</v>
      </c>
      <c r="C21" s="33"/>
      <c r="D21" s="34">
        <v>0.39</v>
      </c>
      <c r="E21" s="20">
        <v>10</v>
      </c>
      <c r="F21" s="20">
        <v>237</v>
      </c>
      <c r="G21" s="21">
        <f t="shared" si="1"/>
        <v>144.57</v>
      </c>
      <c r="H21" s="35">
        <f t="shared" si="2"/>
        <v>1445.6999999999998</v>
      </c>
      <c r="J21" s="40"/>
      <c r="K21" s="20">
        <v>10</v>
      </c>
      <c r="L21" s="37">
        <f t="shared" si="0"/>
        <v>237</v>
      </c>
      <c r="M21" s="19">
        <f t="shared" si="3"/>
        <v>2370</v>
      </c>
    </row>
    <row r="22" spans="1:14" x14ac:dyDescent="0.2">
      <c r="A22" s="13">
        <v>16</v>
      </c>
      <c r="B22" s="22" t="s">
        <v>17</v>
      </c>
      <c r="C22" s="33"/>
      <c r="D22" s="34">
        <v>0.39</v>
      </c>
      <c r="E22" s="20">
        <v>15</v>
      </c>
      <c r="F22" s="20">
        <v>317</v>
      </c>
      <c r="G22" s="21">
        <f t="shared" si="1"/>
        <v>193.37</v>
      </c>
      <c r="H22" s="35">
        <f t="shared" si="2"/>
        <v>2900.55</v>
      </c>
      <c r="J22" s="40"/>
      <c r="K22" s="20">
        <v>15</v>
      </c>
      <c r="L22" s="37">
        <f t="shared" si="0"/>
        <v>317</v>
      </c>
      <c r="M22" s="19">
        <f t="shared" si="3"/>
        <v>4755</v>
      </c>
    </row>
    <row r="23" spans="1:14" x14ac:dyDescent="0.2">
      <c r="A23" s="13">
        <v>17</v>
      </c>
      <c r="B23" s="22" t="s">
        <v>18</v>
      </c>
      <c r="C23" s="33"/>
      <c r="D23" s="34">
        <v>0.39</v>
      </c>
      <c r="E23" s="20">
        <v>10</v>
      </c>
      <c r="F23" s="20">
        <v>381</v>
      </c>
      <c r="G23" s="21">
        <f t="shared" si="1"/>
        <v>232.41</v>
      </c>
      <c r="H23" s="35">
        <f t="shared" si="2"/>
        <v>2324.1</v>
      </c>
      <c r="J23" s="40"/>
      <c r="K23" s="20">
        <v>10</v>
      </c>
      <c r="L23" s="37">
        <f t="shared" si="0"/>
        <v>381</v>
      </c>
      <c r="M23" s="19">
        <f t="shared" si="3"/>
        <v>3810</v>
      </c>
    </row>
    <row r="24" spans="1:14" x14ac:dyDescent="0.2">
      <c r="A24" s="13">
        <v>18</v>
      </c>
      <c r="B24" s="22" t="s">
        <v>19</v>
      </c>
      <c r="C24" s="33"/>
      <c r="D24" s="34">
        <v>0.39</v>
      </c>
      <c r="E24" s="20">
        <v>5</v>
      </c>
      <c r="F24" s="20">
        <v>493</v>
      </c>
      <c r="G24" s="21">
        <f t="shared" si="1"/>
        <v>300.73</v>
      </c>
      <c r="H24" s="35">
        <f t="shared" si="2"/>
        <v>1503.65</v>
      </c>
      <c r="J24" s="40"/>
      <c r="K24" s="20">
        <v>5</v>
      </c>
      <c r="L24" s="37">
        <f t="shared" si="0"/>
        <v>493</v>
      </c>
      <c r="M24" s="19">
        <f t="shared" si="3"/>
        <v>2465</v>
      </c>
    </row>
    <row r="25" spans="1:14" x14ac:dyDescent="0.2">
      <c r="A25" s="13">
        <v>19</v>
      </c>
      <c r="B25" s="22" t="s">
        <v>20</v>
      </c>
      <c r="C25" s="33"/>
      <c r="D25" s="34">
        <v>0.39</v>
      </c>
      <c r="E25" s="20">
        <v>25</v>
      </c>
      <c r="F25" s="20">
        <v>644</v>
      </c>
      <c r="G25" s="21">
        <f t="shared" si="1"/>
        <v>392.84000000000003</v>
      </c>
      <c r="H25" s="35">
        <f t="shared" si="2"/>
        <v>9821</v>
      </c>
      <c r="J25" s="40"/>
      <c r="K25" s="20">
        <v>25</v>
      </c>
      <c r="L25" s="37">
        <f t="shared" si="0"/>
        <v>644</v>
      </c>
      <c r="M25" s="19">
        <f t="shared" si="3"/>
        <v>16100</v>
      </c>
    </row>
    <row r="26" spans="1:14" x14ac:dyDescent="0.2">
      <c r="A26" s="13">
        <v>20</v>
      </c>
      <c r="B26" s="22" t="s">
        <v>21</v>
      </c>
      <c r="C26" s="33"/>
      <c r="D26" s="34">
        <v>0.39</v>
      </c>
      <c r="E26" s="20">
        <v>5</v>
      </c>
      <c r="F26" s="20">
        <v>736</v>
      </c>
      <c r="G26" s="21">
        <f t="shared" si="1"/>
        <v>448.96</v>
      </c>
      <c r="H26" s="35">
        <f t="shared" si="2"/>
        <v>2244.7999999999997</v>
      </c>
      <c r="J26" s="40"/>
      <c r="K26" s="20">
        <v>5</v>
      </c>
      <c r="L26" s="37">
        <f t="shared" si="0"/>
        <v>736</v>
      </c>
      <c r="M26" s="19">
        <f t="shared" si="3"/>
        <v>3680</v>
      </c>
    </row>
    <row r="27" spans="1:14" x14ac:dyDescent="0.2">
      <c r="A27" s="13">
        <v>21</v>
      </c>
      <c r="B27" s="22" t="s">
        <v>22</v>
      </c>
      <c r="C27" s="33"/>
      <c r="D27" s="34">
        <v>0.39</v>
      </c>
      <c r="E27" s="20">
        <v>15</v>
      </c>
      <c r="F27" s="20">
        <v>1001</v>
      </c>
      <c r="G27" s="21">
        <f t="shared" si="1"/>
        <v>610.61</v>
      </c>
      <c r="H27" s="35">
        <f t="shared" si="2"/>
        <v>9159.15</v>
      </c>
      <c r="J27" s="40"/>
      <c r="K27" s="20">
        <v>15</v>
      </c>
      <c r="L27" s="37">
        <f t="shared" si="0"/>
        <v>1001</v>
      </c>
      <c r="M27" s="19">
        <f t="shared" si="3"/>
        <v>15015</v>
      </c>
    </row>
    <row r="28" spans="1:14" x14ac:dyDescent="0.2">
      <c r="A28" s="13">
        <v>22</v>
      </c>
      <c r="B28" s="22" t="s">
        <v>23</v>
      </c>
      <c r="C28" s="33">
        <v>17</v>
      </c>
      <c r="D28" s="34"/>
      <c r="E28" s="20"/>
      <c r="F28" s="20"/>
      <c r="G28" s="21"/>
      <c r="H28" s="35">
        <v>0</v>
      </c>
      <c r="J28" s="40"/>
      <c r="K28" s="20"/>
      <c r="L28" s="37">
        <f t="shared" si="0"/>
        <v>0</v>
      </c>
      <c r="M28" s="19">
        <f t="shared" si="3"/>
        <v>0</v>
      </c>
    </row>
    <row r="29" spans="1:14" x14ac:dyDescent="0.2">
      <c r="A29" s="13">
        <v>23</v>
      </c>
      <c r="B29" s="22" t="s">
        <v>24</v>
      </c>
      <c r="C29" s="33">
        <v>49</v>
      </c>
      <c r="D29" s="34"/>
      <c r="E29" s="20"/>
      <c r="F29" s="20"/>
      <c r="G29" s="21"/>
      <c r="H29" s="35">
        <v>0</v>
      </c>
      <c r="J29" s="40"/>
      <c r="K29" s="20"/>
      <c r="L29" s="37">
        <f t="shared" si="0"/>
        <v>0</v>
      </c>
      <c r="M29" s="19">
        <f t="shared" si="3"/>
        <v>0</v>
      </c>
    </row>
    <row r="30" spans="1:14" x14ac:dyDescent="0.2">
      <c r="A30" s="23" t="s">
        <v>25</v>
      </c>
      <c r="B30" s="20" t="s">
        <v>26</v>
      </c>
      <c r="C30" s="33"/>
      <c r="D30" s="34">
        <v>0.01</v>
      </c>
      <c r="E30" s="20">
        <v>21</v>
      </c>
      <c r="F30" s="20">
        <v>72.5</v>
      </c>
      <c r="G30" s="21">
        <f t="shared" ref="G30:G37" si="4">F30-(F30*D30)</f>
        <v>71.775000000000006</v>
      </c>
      <c r="H30" s="35">
        <f t="shared" ref="H30:H37" si="5">G30*E30</f>
        <v>1507.2750000000001</v>
      </c>
      <c r="J30" s="40"/>
      <c r="K30" s="17">
        <v>21</v>
      </c>
      <c r="L30" s="37">
        <f t="shared" si="0"/>
        <v>72.5</v>
      </c>
      <c r="M30" s="19">
        <f t="shared" si="3"/>
        <v>1522.5</v>
      </c>
    </row>
    <row r="31" spans="1:14" x14ac:dyDescent="0.2">
      <c r="A31" s="23" t="s">
        <v>25</v>
      </c>
      <c r="B31" s="17" t="s">
        <v>27</v>
      </c>
      <c r="C31" s="15"/>
      <c r="D31" s="16">
        <v>0.01</v>
      </c>
      <c r="E31" s="17">
        <v>21</v>
      </c>
      <c r="F31" s="17">
        <v>358</v>
      </c>
      <c r="G31" s="18">
        <f t="shared" si="4"/>
        <v>354.42</v>
      </c>
      <c r="H31" s="19">
        <f t="shared" si="5"/>
        <v>7442.8200000000006</v>
      </c>
      <c r="J31" s="40"/>
      <c r="K31" s="17">
        <v>21</v>
      </c>
      <c r="L31" s="37">
        <f t="shared" si="0"/>
        <v>358</v>
      </c>
      <c r="M31" s="19">
        <f t="shared" si="3"/>
        <v>7518</v>
      </c>
    </row>
    <row r="32" spans="1:14" x14ac:dyDescent="0.2">
      <c r="A32" s="23" t="s">
        <v>25</v>
      </c>
      <c r="B32" s="17" t="s">
        <v>28</v>
      </c>
      <c r="C32" s="15"/>
      <c r="D32" s="16">
        <v>0.01</v>
      </c>
      <c r="E32" s="17">
        <v>8</v>
      </c>
      <c r="F32" s="17">
        <v>216</v>
      </c>
      <c r="G32" s="18">
        <f t="shared" si="4"/>
        <v>213.84</v>
      </c>
      <c r="H32" s="19">
        <f t="shared" si="5"/>
        <v>1710.72</v>
      </c>
      <c r="J32" s="40"/>
      <c r="K32" s="17">
        <v>8</v>
      </c>
      <c r="L32" s="37">
        <f t="shared" si="0"/>
        <v>216</v>
      </c>
      <c r="M32" s="19">
        <f t="shared" si="3"/>
        <v>1728</v>
      </c>
    </row>
    <row r="33" spans="1:13" x14ac:dyDescent="0.2">
      <c r="A33" s="23" t="s">
        <v>25</v>
      </c>
      <c r="B33" s="17" t="s">
        <v>29</v>
      </c>
      <c r="C33" s="15"/>
      <c r="D33" s="16">
        <v>0.01</v>
      </c>
      <c r="E33" s="17">
        <v>77</v>
      </c>
      <c r="F33" s="17">
        <v>36.799999999999997</v>
      </c>
      <c r="G33" s="18">
        <f t="shared" si="4"/>
        <v>36.431999999999995</v>
      </c>
      <c r="H33" s="19">
        <f t="shared" si="5"/>
        <v>2805.2639999999997</v>
      </c>
      <c r="J33" s="40"/>
      <c r="K33" s="17">
        <v>77</v>
      </c>
      <c r="L33" s="37">
        <f t="shared" si="0"/>
        <v>36.799999999999997</v>
      </c>
      <c r="M33" s="19">
        <f t="shared" si="3"/>
        <v>2833.6</v>
      </c>
    </row>
    <row r="34" spans="1:13" x14ac:dyDescent="0.2">
      <c r="A34" s="23" t="s">
        <v>25</v>
      </c>
      <c r="B34" s="17" t="s">
        <v>30</v>
      </c>
      <c r="C34" s="15"/>
      <c r="D34" s="16">
        <v>0.01</v>
      </c>
      <c r="E34" s="17">
        <v>60</v>
      </c>
      <c r="F34" s="17">
        <v>9.1999999999999993</v>
      </c>
      <c r="G34" s="18">
        <f t="shared" si="4"/>
        <v>9.1079999999999988</v>
      </c>
      <c r="H34" s="19">
        <f t="shared" si="5"/>
        <v>546.4799999999999</v>
      </c>
      <c r="J34" s="40"/>
      <c r="K34" s="17">
        <v>60</v>
      </c>
      <c r="L34" s="37">
        <f t="shared" si="0"/>
        <v>9.1999999999999993</v>
      </c>
      <c r="M34" s="19">
        <f t="shared" si="3"/>
        <v>552</v>
      </c>
    </row>
    <row r="35" spans="1:13" x14ac:dyDescent="0.2">
      <c r="A35" s="23" t="s">
        <v>25</v>
      </c>
      <c r="B35" s="17" t="s">
        <v>31</v>
      </c>
      <c r="C35" s="15"/>
      <c r="D35" s="16"/>
      <c r="E35" s="17">
        <v>2</v>
      </c>
      <c r="F35" s="17">
        <v>220</v>
      </c>
      <c r="G35" s="18">
        <f t="shared" si="4"/>
        <v>220</v>
      </c>
      <c r="H35" s="19">
        <f t="shared" si="5"/>
        <v>440</v>
      </c>
      <c r="J35" s="40"/>
      <c r="K35" s="17">
        <v>2</v>
      </c>
      <c r="L35" s="37">
        <f t="shared" si="0"/>
        <v>220</v>
      </c>
      <c r="M35" s="19">
        <f t="shared" si="3"/>
        <v>440</v>
      </c>
    </row>
    <row r="36" spans="1:13" x14ac:dyDescent="0.2">
      <c r="A36" s="23" t="s">
        <v>25</v>
      </c>
      <c r="B36" s="17" t="s">
        <v>32</v>
      </c>
      <c r="C36" s="15"/>
      <c r="D36" s="16"/>
      <c r="E36" s="17">
        <v>57</v>
      </c>
      <c r="F36" s="17">
        <v>60</v>
      </c>
      <c r="G36" s="18">
        <f t="shared" si="4"/>
        <v>60</v>
      </c>
      <c r="H36" s="19">
        <f t="shared" si="5"/>
        <v>3420</v>
      </c>
      <c r="J36" s="40"/>
      <c r="K36" s="17">
        <v>57</v>
      </c>
      <c r="L36" s="37">
        <f t="shared" si="0"/>
        <v>60</v>
      </c>
      <c r="M36" s="19">
        <f t="shared" si="3"/>
        <v>3420</v>
      </c>
    </row>
    <row r="37" spans="1:13" x14ac:dyDescent="0.2">
      <c r="A37" s="23"/>
      <c r="B37" s="14" t="s">
        <v>33</v>
      </c>
      <c r="C37" s="15"/>
      <c r="D37" s="16">
        <v>0.18</v>
      </c>
      <c r="E37" s="17">
        <v>1</v>
      </c>
      <c r="F37" s="17">
        <v>26383</v>
      </c>
      <c r="G37" s="18">
        <f t="shared" si="4"/>
        <v>21634.06</v>
      </c>
      <c r="H37" s="19">
        <f t="shared" si="5"/>
        <v>21634.06</v>
      </c>
      <c r="J37" s="40"/>
      <c r="K37" s="32">
        <v>1</v>
      </c>
      <c r="L37" s="37">
        <f t="shared" si="0"/>
        <v>26383</v>
      </c>
      <c r="M37" s="30">
        <f t="shared" si="3"/>
        <v>26383</v>
      </c>
    </row>
    <row r="38" spans="1:13" x14ac:dyDescent="0.2">
      <c r="D38" s="46" t="s">
        <v>34</v>
      </c>
      <c r="E38" s="46"/>
      <c r="F38" s="46"/>
      <c r="G38" s="46"/>
      <c r="H38" s="24">
        <f>SUM(H7:H37)</f>
        <v>272778.22620000003</v>
      </c>
      <c r="M38" s="24">
        <f>SUM(M7:M37)</f>
        <v>381162.45999999996</v>
      </c>
    </row>
    <row r="39" spans="1:13" x14ac:dyDescent="0.2">
      <c r="D39" s="47" t="s">
        <v>35</v>
      </c>
      <c r="E39" s="47"/>
      <c r="F39" s="47"/>
      <c r="G39" s="47"/>
      <c r="H39" s="25">
        <f>H38*1.21</f>
        <v>330061.65370200004</v>
      </c>
      <c r="M39" s="25">
        <f>M38*1.21</f>
        <v>461206.57659999991</v>
      </c>
    </row>
    <row r="41" spans="1:13" ht="12.75" thickBot="1" x14ac:dyDescent="0.25"/>
    <row r="42" spans="1:13" ht="12.75" thickBot="1" x14ac:dyDescent="0.25">
      <c r="J42" s="48" t="s">
        <v>42</v>
      </c>
      <c r="K42" s="49"/>
      <c r="L42" s="49"/>
      <c r="M42" s="50"/>
    </row>
  </sheetData>
  <sheetProtection password="CC06" sheet="1" objects="1" scenarios="1"/>
  <protectedRanges>
    <protectedRange sqref="J42:M42" name="Oblast3"/>
    <protectedRange sqref="N5:N37" name="Oblast2"/>
    <protectedRange sqref="J7:J37" name="a"/>
  </protectedRanges>
  <mergeCells count="5">
    <mergeCell ref="A2:G2"/>
    <mergeCell ref="J5:M5"/>
    <mergeCell ref="D5:H5"/>
    <mergeCell ref="D38:G38"/>
    <mergeCell ref="D39:G39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cihly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KoMy</dc:creator>
  <cp:lastModifiedBy>KoMy</cp:lastModifiedBy>
  <dcterms:created xsi:type="dcterms:W3CDTF">2015-12-09T18:10:53Z</dcterms:created>
  <dcterms:modified xsi:type="dcterms:W3CDTF">2015-12-09T20:14:52Z</dcterms:modified>
</cp:coreProperties>
</file>