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7590" activeTab="0"/>
  </bookViews>
  <sheets>
    <sheet name="OK" sheetId="1" r:id="rId1"/>
  </sheets>
  <definedNames>
    <definedName name="_xlnm.Print_Area" localSheetId="0">'OK'!$A$1:$H$44</definedName>
  </definedNames>
  <calcPr fullCalcOnLoad="1"/>
</workbook>
</file>

<file path=xl/sharedStrings.xml><?xml version="1.0" encoding="utf-8"?>
<sst xmlns="http://schemas.openxmlformats.org/spreadsheetml/2006/main" count="52" uniqueCount="30">
  <si>
    <t>Označ.</t>
  </si>
  <si>
    <t>Profil</t>
  </si>
  <si>
    <t>Dĺžka  [m]</t>
  </si>
  <si>
    <t>Počet  ks</t>
  </si>
  <si>
    <t>Hmotnosť</t>
  </si>
  <si>
    <t>Celková</t>
  </si>
  <si>
    <t>Plocha[m]</t>
  </si>
  <si>
    <t>položiek</t>
  </si>
  <si>
    <t>celkom</t>
  </si>
  <si>
    <t>jedn.     [kg]</t>
  </si>
  <si>
    <t>dĺžka</t>
  </si>
  <si>
    <t>hmotnosť</t>
  </si>
  <si>
    <t>P</t>
  </si>
  <si>
    <t>Celková hmotnost v kg</t>
  </si>
  <si>
    <t>o16</t>
  </si>
  <si>
    <t>OKS 101  ks1</t>
  </si>
  <si>
    <t>[ ] 120</t>
  </si>
  <si>
    <t>o20</t>
  </si>
  <si>
    <t>OKS 201  ks1</t>
  </si>
  <si>
    <t>Ocelová pomúrnica</t>
  </si>
  <si>
    <t>[ ] 140</t>
  </si>
  <si>
    <t>1/b</t>
  </si>
  <si>
    <t>80.80.4</t>
  </si>
  <si>
    <t>1a</t>
  </si>
  <si>
    <t>50.50.3</t>
  </si>
  <si>
    <t>2a</t>
  </si>
  <si>
    <t>2/b</t>
  </si>
  <si>
    <t>o12</t>
  </si>
  <si>
    <t>Väzník V1 ks1</t>
  </si>
  <si>
    <t>1b</t>
  </si>
</sst>
</file>

<file path=xl/styles.xml><?xml version="1.0" encoding="utf-8"?>
<styleSheet xmlns="http://schemas.openxmlformats.org/spreadsheetml/2006/main">
  <numFmts count="4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cs&quot;;\-#,##0\ &quot;Kcs&quot;"/>
    <numFmt numFmtId="181" formatCode="#,##0\ &quot;Kcs&quot;;[Red]\-#,##0\ &quot;Kcs&quot;"/>
    <numFmt numFmtId="182" formatCode="#,##0.00\ &quot;Kcs&quot;;\-#,##0.00\ &quot;Kcs&quot;"/>
    <numFmt numFmtId="183" formatCode="#,##0.00\ &quot;Kcs&quot;;[Red]\-#,##0.00\ &quot;Kcs&quot;"/>
    <numFmt numFmtId="184" formatCode="_-* #,##0\ &quot;Kcs&quot;_-;\-* #,##0\ &quot;Kcs&quot;_-;_-* &quot;-&quot;\ &quot;Kcs&quot;_-;_-@_-"/>
    <numFmt numFmtId="185" formatCode="_-* #,##0\ _K_c_s_-;\-* #,##0\ _K_c_s_-;_-* &quot;-&quot;\ _K_c_s_-;_-@_-"/>
    <numFmt numFmtId="186" formatCode="_-* #,##0.00\ &quot;Kcs&quot;_-;\-* #,##0.00\ &quot;Kcs&quot;_-;_-* &quot;-&quot;??\ &quot;Kcs&quot;_-;_-@_-"/>
    <numFmt numFmtId="187" formatCode="_-* #,##0.00\ _K_c_s_-;\-* #,##0.00\ _K_c_s_-;_-* &quot;-&quot;??\ _K_c_s_-;_-@_-"/>
    <numFmt numFmtId="188" formatCode="0.000"/>
    <numFmt numFmtId="189" formatCode="0.0"/>
    <numFmt numFmtId="190" formatCode="0.0000"/>
    <numFmt numFmtId="191" formatCode="0.00000"/>
    <numFmt numFmtId="192" formatCode="0.000000"/>
    <numFmt numFmtId="193" formatCode="#,##0.0"/>
    <numFmt numFmtId="194" formatCode="#.##0.0"/>
    <numFmt numFmtId="195" formatCode="#.##0."/>
    <numFmt numFmtId="196" formatCode="#.##0"/>
    <numFmt numFmtId="197" formatCode="#.##"/>
    <numFmt numFmtId="198" formatCode="#.#"/>
    <numFmt numFmtId="199" formatCode="#"/>
    <numFmt numFmtId="200" formatCode="#,##0.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\ ##,000_);[Red]\([$€-2]\ #\ ##,000\)"/>
  </numFmts>
  <fonts count="3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8"/>
      <name val="Arial"/>
      <family val="2"/>
    </font>
    <font>
      <sz val="12"/>
      <color indexed="20"/>
      <name val="Arial"/>
      <family val="2"/>
    </font>
    <font>
      <b/>
      <sz val="12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sz val="12"/>
      <color indexed="19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indexed="62"/>
      <name val="Arial"/>
      <family val="2"/>
    </font>
    <font>
      <b/>
      <sz val="12"/>
      <color indexed="10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5" applyNumberFormat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188" fontId="0" fillId="0" borderId="0" xfId="0" applyNumberForma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188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88" fontId="0" fillId="0" borderId="10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1" fillId="0" borderId="0" xfId="0" applyFont="1" applyAlignment="1">
      <alignment/>
    </xf>
    <xf numFmtId="0" fontId="1" fillId="0" borderId="17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33" borderId="0" xfId="0" applyFill="1" applyAlignment="1">
      <alignment/>
    </xf>
    <xf numFmtId="188" fontId="1" fillId="0" borderId="0" xfId="0" applyNumberFormat="1" applyFont="1" applyAlignment="1">
      <alignment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88" fontId="0" fillId="0" borderId="0" xfId="0" applyNumberFormat="1" applyBorder="1" applyAlignment="1">
      <alignment horizontal="center"/>
    </xf>
    <xf numFmtId="2" fontId="1" fillId="0" borderId="18" xfId="0" applyNumberFormat="1" applyFont="1" applyBorder="1" applyAlignment="1">
      <alignment horizontal="center" vertical="center"/>
    </xf>
    <xf numFmtId="9" fontId="0" fillId="0" borderId="0" xfId="0" applyNumberFormat="1" applyBorder="1" applyAlignment="1">
      <alignment horizontal="left" vertical="center"/>
    </xf>
    <xf numFmtId="2" fontId="0" fillId="0" borderId="18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1">
      <selection activeCell="G36" sqref="G36"/>
    </sheetView>
  </sheetViews>
  <sheetFormatPr defaultColWidth="9.00390625" defaultRowHeight="12.75"/>
  <cols>
    <col min="1" max="1" width="7.875" style="0" customWidth="1"/>
    <col min="2" max="2" width="13.375" style="0" customWidth="1"/>
    <col min="3" max="4" width="9.875" style="0" customWidth="1"/>
    <col min="5" max="5" width="9.375" style="0" customWidth="1"/>
    <col min="6" max="6" width="11.00390625" style="0" customWidth="1"/>
    <col min="7" max="8" width="10.25390625" style="0" customWidth="1"/>
    <col min="9" max="10" width="9.875" style="0" customWidth="1"/>
  </cols>
  <sheetData>
    <row r="1" spans="1:8" ht="12.75">
      <c r="A1" s="6" t="s">
        <v>0</v>
      </c>
      <c r="B1" s="7" t="s">
        <v>1</v>
      </c>
      <c r="C1" s="8" t="s">
        <v>2</v>
      </c>
      <c r="D1" s="7" t="s">
        <v>3</v>
      </c>
      <c r="E1" s="7" t="s">
        <v>3</v>
      </c>
      <c r="F1" s="9" t="s">
        <v>4</v>
      </c>
      <c r="G1" s="10" t="s">
        <v>5</v>
      </c>
      <c r="H1" s="11" t="s">
        <v>5</v>
      </c>
    </row>
    <row r="2" spans="1:8" ht="13.5" thickBot="1">
      <c r="A2" s="12"/>
      <c r="B2" s="3"/>
      <c r="C2" s="4" t="s">
        <v>6</v>
      </c>
      <c r="D2" s="13" t="s">
        <v>7</v>
      </c>
      <c r="E2" s="3" t="s">
        <v>8</v>
      </c>
      <c r="F2" s="14" t="s">
        <v>9</v>
      </c>
      <c r="G2" s="4" t="s">
        <v>10</v>
      </c>
      <c r="H2" s="15" t="s">
        <v>11</v>
      </c>
    </row>
    <row r="3" ht="15" customHeight="1">
      <c r="A3" s="16" t="s">
        <v>15</v>
      </c>
    </row>
    <row r="4" spans="1:8" ht="12.75" customHeight="1">
      <c r="A4" s="17">
        <v>1</v>
      </c>
      <c r="B4" s="1" t="s">
        <v>16</v>
      </c>
      <c r="C4" s="1">
        <v>2.595</v>
      </c>
      <c r="D4" s="1">
        <v>1</v>
      </c>
      <c r="E4" s="18">
        <f>D4</f>
        <v>1</v>
      </c>
      <c r="F4" s="5">
        <v>26.8</v>
      </c>
      <c r="G4" s="8">
        <f>C4*E4</f>
        <v>2.595</v>
      </c>
      <c r="H4" s="19">
        <f>F4*G4</f>
        <v>69.546</v>
      </c>
    </row>
    <row r="5" spans="1:13" ht="12.75">
      <c r="A5" s="17">
        <v>2</v>
      </c>
      <c r="B5" s="18" t="str">
        <f>CONCATENATE("P ",K5,".",L5)</f>
        <v>P 15.250</v>
      </c>
      <c r="C5" s="1">
        <v>0.25</v>
      </c>
      <c r="D5" s="1">
        <v>1</v>
      </c>
      <c r="E5" s="18">
        <f>D5</f>
        <v>1</v>
      </c>
      <c r="F5" s="5">
        <f>M5</f>
        <v>29.4375</v>
      </c>
      <c r="G5" s="8">
        <f>C5*E5</f>
        <v>0.25</v>
      </c>
      <c r="H5" s="19">
        <f>F5*G5</f>
        <v>7.359375</v>
      </c>
      <c r="J5" s="20" t="s">
        <v>12</v>
      </c>
      <c r="K5">
        <v>15</v>
      </c>
      <c r="L5">
        <v>250</v>
      </c>
      <c r="M5" s="21">
        <f>(K5/1000*L5/1000)*7850</f>
        <v>29.4375</v>
      </c>
    </row>
    <row r="6" spans="1:13" ht="12.75">
      <c r="A6" s="17">
        <v>3</v>
      </c>
      <c r="B6" s="18" t="str">
        <f>CONCATENATE("P ",K6,".",L6)</f>
        <v>P 20.400</v>
      </c>
      <c r="C6" s="2">
        <v>0.4</v>
      </c>
      <c r="D6" s="1">
        <v>1</v>
      </c>
      <c r="E6" s="18">
        <f>D6</f>
        <v>1</v>
      </c>
      <c r="F6" s="5">
        <f>M6</f>
        <v>62.800000000000004</v>
      </c>
      <c r="G6" s="8">
        <f>C6*E6</f>
        <v>0.4</v>
      </c>
      <c r="H6" s="19">
        <f>F6*G6</f>
        <v>25.120000000000005</v>
      </c>
      <c r="J6" s="20" t="s">
        <v>12</v>
      </c>
      <c r="K6">
        <v>20</v>
      </c>
      <c r="L6">
        <v>400</v>
      </c>
      <c r="M6" s="21">
        <f>(K6/1000*L6/1000)*7850</f>
        <v>62.800000000000004</v>
      </c>
    </row>
    <row r="7" spans="1:13" ht="12.75">
      <c r="A7" s="17">
        <v>4</v>
      </c>
      <c r="B7" s="18" t="s">
        <v>17</v>
      </c>
      <c r="C7" s="1">
        <v>0.15</v>
      </c>
      <c r="D7" s="1">
        <v>4</v>
      </c>
      <c r="E7" s="18">
        <f>D7</f>
        <v>4</v>
      </c>
      <c r="F7" s="5">
        <v>2.466</v>
      </c>
      <c r="G7" s="8">
        <f>C7*E7</f>
        <v>0.6</v>
      </c>
      <c r="H7" s="19">
        <f>F7*G7</f>
        <v>1.4796</v>
      </c>
      <c r="J7" s="20"/>
      <c r="M7" s="21"/>
    </row>
    <row r="8" spans="1:8" ht="12.75">
      <c r="A8" s="17"/>
      <c r="B8" s="22" t="s">
        <v>13</v>
      </c>
      <c r="C8" s="23"/>
      <c r="D8" s="18"/>
      <c r="E8" s="18"/>
      <c r="F8" s="24"/>
      <c r="G8" s="8"/>
      <c r="H8" s="25">
        <f>SUM(H4:H7)</f>
        <v>103.50497500000002</v>
      </c>
    </row>
    <row r="9" spans="1:8" ht="12.75">
      <c r="A9" s="17"/>
      <c r="B9" s="26">
        <v>0.05</v>
      </c>
      <c r="C9" s="23"/>
      <c r="D9" s="18"/>
      <c r="E9" s="18"/>
      <c r="F9" s="24"/>
      <c r="G9" s="8"/>
      <c r="H9" s="27">
        <f>H8*0.05</f>
        <v>5.1752487500000015</v>
      </c>
    </row>
    <row r="10" spans="1:8" ht="12.75">
      <c r="A10" s="17"/>
      <c r="B10" s="22" t="s">
        <v>13</v>
      </c>
      <c r="C10" s="23"/>
      <c r="D10" s="18"/>
      <c r="E10" s="18"/>
      <c r="F10" s="24"/>
      <c r="G10" s="8"/>
      <c r="H10" s="25">
        <f>H8+H9</f>
        <v>108.68022375000001</v>
      </c>
    </row>
    <row r="12" ht="15" customHeight="1">
      <c r="A12" s="16" t="s">
        <v>18</v>
      </c>
    </row>
    <row r="13" spans="1:8" ht="12.75" customHeight="1">
      <c r="A13" s="17">
        <v>1</v>
      </c>
      <c r="B13" s="1" t="s">
        <v>16</v>
      </c>
      <c r="C13" s="1">
        <v>3.46</v>
      </c>
      <c r="D13" s="1">
        <v>1</v>
      </c>
      <c r="E13" s="18">
        <f>D13</f>
        <v>1</v>
      </c>
      <c r="F13" s="5">
        <v>26.8</v>
      </c>
      <c r="G13" s="8">
        <f>C13*E13</f>
        <v>3.46</v>
      </c>
      <c r="H13" s="19">
        <f>F13*G13</f>
        <v>92.728</v>
      </c>
    </row>
    <row r="14" spans="1:13" ht="12.75">
      <c r="A14" s="17">
        <v>2</v>
      </c>
      <c r="B14" s="18" t="str">
        <f>CONCATENATE("P ",K14,".",L14)</f>
        <v>P 15.250</v>
      </c>
      <c r="C14" s="1">
        <v>0.25</v>
      </c>
      <c r="D14" s="1">
        <v>1</v>
      </c>
      <c r="E14" s="18">
        <f>D14</f>
        <v>1</v>
      </c>
      <c r="F14" s="5">
        <f>M14</f>
        <v>29.4375</v>
      </c>
      <c r="G14" s="8">
        <f>C14*E14</f>
        <v>0.25</v>
      </c>
      <c r="H14" s="19">
        <f>F14*G14</f>
        <v>7.359375</v>
      </c>
      <c r="J14" s="20" t="s">
        <v>12</v>
      </c>
      <c r="K14">
        <v>15</v>
      </c>
      <c r="L14">
        <v>250</v>
      </c>
      <c r="M14" s="21">
        <f>(K14/1000*L14/1000)*7850</f>
        <v>29.4375</v>
      </c>
    </row>
    <row r="15" spans="1:13" ht="12.75">
      <c r="A15" s="17">
        <v>3</v>
      </c>
      <c r="B15" s="18" t="str">
        <f>CONCATENATE("P ",K15,".",L15)</f>
        <v>P 10.200</v>
      </c>
      <c r="C15" s="2">
        <v>0.2</v>
      </c>
      <c r="D15" s="1">
        <v>1</v>
      </c>
      <c r="E15" s="18">
        <f>D15</f>
        <v>1</v>
      </c>
      <c r="F15" s="5">
        <f>M15</f>
        <v>15.700000000000001</v>
      </c>
      <c r="G15" s="8">
        <f>C15*E15</f>
        <v>0.2</v>
      </c>
      <c r="H15" s="19">
        <f>F15*G15</f>
        <v>3.1400000000000006</v>
      </c>
      <c r="J15" s="20" t="s">
        <v>12</v>
      </c>
      <c r="K15">
        <v>10</v>
      </c>
      <c r="L15">
        <v>200</v>
      </c>
      <c r="M15" s="21">
        <f>(K15/1000*L15/1000)*7850</f>
        <v>15.700000000000001</v>
      </c>
    </row>
    <row r="16" spans="1:8" ht="12.75">
      <c r="A16" s="17"/>
      <c r="B16" s="22" t="s">
        <v>13</v>
      </c>
      <c r="C16" s="23"/>
      <c r="D16" s="18"/>
      <c r="E16" s="18"/>
      <c r="F16" s="24"/>
      <c r="G16" s="8"/>
      <c r="H16" s="25">
        <f>SUM(H13:H15)</f>
        <v>103.227375</v>
      </c>
    </row>
    <row r="17" spans="1:8" ht="12.75">
      <c r="A17" s="17"/>
      <c r="B17" s="26">
        <v>0.05</v>
      </c>
      <c r="C17" s="23"/>
      <c r="D17" s="18"/>
      <c r="E17" s="18"/>
      <c r="F17" s="24"/>
      <c r="G17" s="8"/>
      <c r="H17" s="27">
        <f>H16*0.05</f>
        <v>5.16136875</v>
      </c>
    </row>
    <row r="18" spans="1:8" ht="12.75">
      <c r="A18" s="17"/>
      <c r="B18" s="22" t="s">
        <v>13</v>
      </c>
      <c r="C18" s="23"/>
      <c r="D18" s="18"/>
      <c r="E18" s="18"/>
      <c r="F18" s="24"/>
      <c r="G18" s="8"/>
      <c r="H18" s="25">
        <f>H16+H17</f>
        <v>108.38874374999999</v>
      </c>
    </row>
    <row r="19" ht="12" customHeight="1"/>
    <row r="20" ht="15" customHeight="1">
      <c r="A20" s="16" t="s">
        <v>19</v>
      </c>
    </row>
    <row r="21" spans="1:8" ht="12.75" customHeight="1">
      <c r="A21" s="17">
        <v>1</v>
      </c>
      <c r="B21" s="1" t="s">
        <v>20</v>
      </c>
      <c r="C21" s="1">
        <v>3.2</v>
      </c>
      <c r="D21" s="1">
        <v>1</v>
      </c>
      <c r="E21" s="18">
        <f>D21</f>
        <v>1</v>
      </c>
      <c r="F21" s="5">
        <v>32</v>
      </c>
      <c r="G21" s="8">
        <f>C21*E21</f>
        <v>3.2</v>
      </c>
      <c r="H21" s="19">
        <f>F21*G21</f>
        <v>102.4</v>
      </c>
    </row>
    <row r="22" spans="1:13" ht="12.75">
      <c r="A22" s="17">
        <v>2</v>
      </c>
      <c r="B22" s="18" t="str">
        <f>CONCATENATE("P ",K22,".",L22)</f>
        <v>P 10.100</v>
      </c>
      <c r="C22" s="1">
        <v>0.2</v>
      </c>
      <c r="D22" s="1">
        <v>2</v>
      </c>
      <c r="E22" s="18">
        <f>D22</f>
        <v>2</v>
      </c>
      <c r="F22" s="5">
        <f>M22</f>
        <v>7.8500000000000005</v>
      </c>
      <c r="G22" s="8">
        <f>C22*E22</f>
        <v>0.4</v>
      </c>
      <c r="H22" s="19">
        <f>F22*G22</f>
        <v>3.1400000000000006</v>
      </c>
      <c r="J22" s="20" t="s">
        <v>12</v>
      </c>
      <c r="K22">
        <v>10</v>
      </c>
      <c r="L22">
        <v>100</v>
      </c>
      <c r="M22" s="21">
        <f>(K22/1000*L22/1000)*7850</f>
        <v>7.8500000000000005</v>
      </c>
    </row>
    <row r="23" spans="1:13" ht="12.75">
      <c r="A23" s="17">
        <v>3</v>
      </c>
      <c r="B23" s="18" t="str">
        <f>CONCATENATE("P ",K23,".",L23)</f>
        <v>P 6.50</v>
      </c>
      <c r="C23" s="1">
        <v>0.2</v>
      </c>
      <c r="D23" s="1">
        <v>4</v>
      </c>
      <c r="E23" s="18">
        <f>D23</f>
        <v>4</v>
      </c>
      <c r="F23" s="5">
        <f>M23</f>
        <v>2.355</v>
      </c>
      <c r="G23" s="8">
        <f>C23*E23</f>
        <v>0.8</v>
      </c>
      <c r="H23" s="19">
        <f>F23*G23</f>
        <v>1.8840000000000001</v>
      </c>
      <c r="J23" s="20" t="s">
        <v>12</v>
      </c>
      <c r="K23">
        <v>6</v>
      </c>
      <c r="L23">
        <v>50</v>
      </c>
      <c r="M23" s="21">
        <f>(K23/1000*L23/1000)*7850</f>
        <v>2.355</v>
      </c>
    </row>
    <row r="24" spans="1:13" ht="12.75">
      <c r="A24" s="17">
        <v>4</v>
      </c>
      <c r="B24" s="18" t="str">
        <f>CONCATENATE("P ",K24,".",L24)</f>
        <v>P 6.120</v>
      </c>
      <c r="C24" s="1">
        <v>0.12</v>
      </c>
      <c r="D24" s="1">
        <v>4</v>
      </c>
      <c r="E24" s="18">
        <f>D24</f>
        <v>4</v>
      </c>
      <c r="F24" s="5">
        <f>M24</f>
        <v>5.651999999999999</v>
      </c>
      <c r="G24" s="8">
        <f>C24*E24</f>
        <v>0.48</v>
      </c>
      <c r="H24" s="19">
        <f>F24*G24</f>
        <v>2.7129599999999994</v>
      </c>
      <c r="J24" s="20" t="s">
        <v>12</v>
      </c>
      <c r="K24">
        <v>6</v>
      </c>
      <c r="L24">
        <v>120</v>
      </c>
      <c r="M24" s="21">
        <f>(K24/1000*L24/1000)*7850</f>
        <v>5.651999999999999</v>
      </c>
    </row>
    <row r="25" spans="1:8" ht="12.75">
      <c r="A25" s="17"/>
      <c r="B25" s="22" t="s">
        <v>13</v>
      </c>
      <c r="C25" s="23"/>
      <c r="D25" s="18"/>
      <c r="E25" s="18"/>
      <c r="F25" s="24"/>
      <c r="G25" s="8"/>
      <c r="H25" s="25">
        <f>SUM(H21:H24)</f>
        <v>110.13696</v>
      </c>
    </row>
    <row r="26" spans="1:8" ht="12.75">
      <c r="A26" s="17"/>
      <c r="B26" s="26">
        <v>0.05</v>
      </c>
      <c r="C26" s="23"/>
      <c r="D26" s="18"/>
      <c r="E26" s="18"/>
      <c r="F26" s="24"/>
      <c r="G26" s="8"/>
      <c r="H26" s="27">
        <f>H25*0.05</f>
        <v>5.506848000000001</v>
      </c>
    </row>
    <row r="27" spans="1:8" ht="12.75">
      <c r="A27" s="17"/>
      <c r="B27" s="22" t="s">
        <v>13</v>
      </c>
      <c r="C27" s="23"/>
      <c r="D27" s="18"/>
      <c r="E27" s="18"/>
      <c r="F27" s="24"/>
      <c r="G27" s="8"/>
      <c r="H27" s="25">
        <f>H25+H26</f>
        <v>115.643808</v>
      </c>
    </row>
    <row r="28" ht="12" customHeight="1"/>
    <row r="30" spans="1:8" ht="15" customHeight="1">
      <c r="A30" s="16" t="s">
        <v>21</v>
      </c>
      <c r="B30" s="18" t="s">
        <v>14</v>
      </c>
      <c r="C30" s="1">
        <v>0.5</v>
      </c>
      <c r="D30" s="1">
        <v>25</v>
      </c>
      <c r="E30" s="18">
        <f>D30</f>
        <v>25</v>
      </c>
      <c r="F30" s="5">
        <v>1.578</v>
      </c>
      <c r="G30" s="8">
        <f>C30*E30</f>
        <v>12.5</v>
      </c>
      <c r="H30" s="19">
        <f>F30*G30</f>
        <v>19.725</v>
      </c>
    </row>
    <row r="31" spans="1:8" ht="15" customHeight="1">
      <c r="A31" s="16" t="s">
        <v>26</v>
      </c>
      <c r="B31" s="18" t="s">
        <v>27</v>
      </c>
      <c r="C31" s="1">
        <v>0.55</v>
      </c>
      <c r="D31" s="1">
        <v>4</v>
      </c>
      <c r="E31" s="18">
        <f>D31</f>
        <v>4</v>
      </c>
      <c r="F31" s="5">
        <v>0.888</v>
      </c>
      <c r="G31" s="8">
        <f>C31*E31</f>
        <v>2.2</v>
      </c>
      <c r="H31" s="19">
        <f>F31*G31</f>
        <v>1.9536000000000002</v>
      </c>
    </row>
    <row r="32" ht="12" customHeight="1"/>
    <row r="33" ht="15" customHeight="1">
      <c r="A33" s="16" t="s">
        <v>28</v>
      </c>
    </row>
    <row r="34" spans="1:8" ht="12.75" customHeight="1">
      <c r="A34" s="17">
        <v>1</v>
      </c>
      <c r="B34" s="1" t="s">
        <v>22</v>
      </c>
      <c r="C34" s="5">
        <v>7.68</v>
      </c>
      <c r="D34" s="1">
        <v>1</v>
      </c>
      <c r="E34" s="18">
        <f aca="true" t="shared" si="0" ref="E34:E41">D34</f>
        <v>1</v>
      </c>
      <c r="F34" s="5">
        <v>9.54</v>
      </c>
      <c r="G34" s="8">
        <f aca="true" t="shared" si="1" ref="G34:G41">C34*E34</f>
        <v>7.68</v>
      </c>
      <c r="H34" s="19">
        <f aca="true" t="shared" si="2" ref="H34:H41">F34*G34</f>
        <v>73.26719999999999</v>
      </c>
    </row>
    <row r="35" spans="1:8" ht="12.75">
      <c r="A35" s="17" t="s">
        <v>23</v>
      </c>
      <c r="B35" s="1" t="s">
        <v>22</v>
      </c>
      <c r="C35" s="1">
        <v>5.02</v>
      </c>
      <c r="D35" s="1">
        <v>1</v>
      </c>
      <c r="E35" s="18">
        <f t="shared" si="0"/>
        <v>1</v>
      </c>
      <c r="F35" s="5">
        <v>9.54</v>
      </c>
      <c r="G35" s="8">
        <f t="shared" si="1"/>
        <v>5.02</v>
      </c>
      <c r="H35" s="19">
        <f t="shared" si="2"/>
        <v>47.89079999999999</v>
      </c>
    </row>
    <row r="36" spans="1:8" ht="12.75">
      <c r="A36" s="17" t="s">
        <v>29</v>
      </c>
      <c r="B36" s="1" t="s">
        <v>22</v>
      </c>
      <c r="C36" s="1">
        <v>1.271</v>
      </c>
      <c r="D36" s="1">
        <v>2</v>
      </c>
      <c r="E36" s="18">
        <f t="shared" si="0"/>
        <v>2</v>
      </c>
      <c r="F36" s="5">
        <v>9.54</v>
      </c>
      <c r="G36" s="8">
        <f>C36*E36</f>
        <v>2.542</v>
      </c>
      <c r="H36" s="19">
        <f>F36*G36</f>
        <v>24.250679999999996</v>
      </c>
    </row>
    <row r="37" spans="1:8" ht="12.75" customHeight="1">
      <c r="A37" s="17">
        <v>2</v>
      </c>
      <c r="B37" s="1" t="s">
        <v>24</v>
      </c>
      <c r="C37" s="1">
        <v>1.306</v>
      </c>
      <c r="D37" s="1">
        <v>4</v>
      </c>
      <c r="E37" s="18">
        <f t="shared" si="0"/>
        <v>4</v>
      </c>
      <c r="F37" s="5">
        <v>4.245</v>
      </c>
      <c r="G37" s="8">
        <f t="shared" si="1"/>
        <v>5.224</v>
      </c>
      <c r="H37" s="19">
        <f t="shared" si="2"/>
        <v>22.175880000000003</v>
      </c>
    </row>
    <row r="38" spans="1:8" ht="12.75" customHeight="1">
      <c r="A38" s="17" t="s">
        <v>25</v>
      </c>
      <c r="B38" s="1" t="s">
        <v>24</v>
      </c>
      <c r="C38" s="1">
        <v>0.52</v>
      </c>
      <c r="D38" s="1">
        <v>5</v>
      </c>
      <c r="E38" s="18">
        <f t="shared" si="0"/>
        <v>5</v>
      </c>
      <c r="F38" s="5">
        <v>4.245</v>
      </c>
      <c r="G38" s="8">
        <f t="shared" si="1"/>
        <v>2.6</v>
      </c>
      <c r="H38" s="19">
        <f t="shared" si="2"/>
        <v>11.037</v>
      </c>
    </row>
    <row r="39" spans="1:13" ht="12.75">
      <c r="A39" s="17">
        <v>3</v>
      </c>
      <c r="B39" s="18" t="str">
        <f>CONCATENATE("P ",K39,".",L39)</f>
        <v>P 5.40</v>
      </c>
      <c r="C39" s="2">
        <v>7.68</v>
      </c>
      <c r="D39" s="1">
        <v>2</v>
      </c>
      <c r="E39" s="18">
        <f t="shared" si="0"/>
        <v>2</v>
      </c>
      <c r="F39" s="5">
        <f>M39</f>
        <v>1.57</v>
      </c>
      <c r="G39" s="8">
        <f t="shared" si="1"/>
        <v>15.36</v>
      </c>
      <c r="H39" s="19">
        <f t="shared" si="2"/>
        <v>24.1152</v>
      </c>
      <c r="J39" s="20" t="s">
        <v>12</v>
      </c>
      <c r="K39">
        <v>5</v>
      </c>
      <c r="L39">
        <v>40</v>
      </c>
      <c r="M39" s="21">
        <f>(K39/1000*L39/1000)*7850</f>
        <v>1.57</v>
      </c>
    </row>
    <row r="40" spans="1:13" ht="12.75">
      <c r="A40" s="17">
        <v>4</v>
      </c>
      <c r="B40" s="18" t="s">
        <v>17</v>
      </c>
      <c r="C40" s="1">
        <v>0.16</v>
      </c>
      <c r="D40" s="1">
        <v>8</v>
      </c>
      <c r="E40" s="18">
        <f t="shared" si="0"/>
        <v>8</v>
      </c>
      <c r="F40" s="5">
        <v>2.466</v>
      </c>
      <c r="G40" s="8">
        <f t="shared" si="1"/>
        <v>1.28</v>
      </c>
      <c r="H40" s="19">
        <f t="shared" si="2"/>
        <v>3.15648</v>
      </c>
      <c r="J40" s="20"/>
      <c r="M40" s="21"/>
    </row>
    <row r="41" spans="1:13" ht="12.75">
      <c r="A41" s="17">
        <v>5</v>
      </c>
      <c r="B41" s="18" t="str">
        <f>CONCATENATE("P ",K41,".",L41)</f>
        <v>P 10.200</v>
      </c>
      <c r="C41" s="1">
        <v>0.2</v>
      </c>
      <c r="D41" s="1">
        <v>1</v>
      </c>
      <c r="E41" s="18">
        <f t="shared" si="0"/>
        <v>1</v>
      </c>
      <c r="F41" s="5">
        <f>M41</f>
        <v>15.700000000000001</v>
      </c>
      <c r="G41" s="8">
        <f t="shared" si="1"/>
        <v>0.2</v>
      </c>
      <c r="H41" s="19">
        <f t="shared" si="2"/>
        <v>3.1400000000000006</v>
      </c>
      <c r="J41" s="20" t="s">
        <v>12</v>
      </c>
      <c r="K41">
        <v>10</v>
      </c>
      <c r="L41">
        <v>200</v>
      </c>
      <c r="M41" s="21">
        <f>(K41/1000*L41/1000)*7850</f>
        <v>15.700000000000001</v>
      </c>
    </row>
    <row r="42" spans="1:8" ht="12.75">
      <c r="A42" s="17"/>
      <c r="B42" s="22" t="s">
        <v>13</v>
      </c>
      <c r="C42" s="23"/>
      <c r="D42" s="18"/>
      <c r="E42" s="18"/>
      <c r="F42" s="24"/>
      <c r="G42" s="8"/>
      <c r="H42" s="25">
        <f>SUM(H34:H41)</f>
        <v>209.03323999999998</v>
      </c>
    </row>
    <row r="43" spans="1:8" ht="12.75">
      <c r="A43" s="17"/>
      <c r="B43" s="26">
        <v>0.05</v>
      </c>
      <c r="C43" s="23"/>
      <c r="D43" s="18"/>
      <c r="E43" s="18"/>
      <c r="F43" s="24"/>
      <c r="G43" s="8"/>
      <c r="H43" s="27">
        <f>H42*0.05</f>
        <v>10.451661999999999</v>
      </c>
    </row>
    <row r="44" spans="1:8" ht="12.75">
      <c r="A44" s="17"/>
      <c r="B44" s="22" t="s">
        <v>13</v>
      </c>
      <c r="C44" s="23"/>
      <c r="D44" s="18"/>
      <c r="E44" s="18"/>
      <c r="F44" s="24"/>
      <c r="G44" s="8"/>
      <c r="H44" s="25">
        <f>H42+H43</f>
        <v>219.48490199999998</v>
      </c>
    </row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</sheetData>
  <sheetProtection/>
  <printOptions gridLines="1"/>
  <pageMargins left="0.787401575" right="0.787401575" top="1.26" bottom="0.88" header="0.4921259845" footer="0.4921259845"/>
  <pageSetup blackAndWhite="1" horizontalDpi="600" verticalDpi="600" orientation="portrait" paperSize="9" r:id="rId1"/>
  <headerFooter alignWithMargins="0">
    <oddHeader>&amp;LR.D. Dubová - Novosady
parcela č.1487/3 &amp;C&amp;14
Výkaz materiálu&amp;RSTATIKA</oddHeader>
    <oddFooter xml:space="preserve">&amp;LV Bratislave
&amp;D&amp;CVypracoval:
Zelinková&amp;RPRÍLOHA:13 
Strana:1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ELEKTRAREN CUNOVO</dc:title>
  <dc:subject>VYKAZ VYSTUZE STENY S120</dc:subject>
  <dc:creator>Ing. Kovács Gabriel</dc:creator>
  <cp:keywords/>
  <dc:description/>
  <cp:lastModifiedBy>Lenovo User</cp:lastModifiedBy>
  <cp:lastPrinted>2012-12-11T21:12:57Z</cp:lastPrinted>
  <dcterms:created xsi:type="dcterms:W3CDTF">1997-05-30T08:08:02Z</dcterms:created>
  <dcterms:modified xsi:type="dcterms:W3CDTF">2013-03-01T12:22:27Z</dcterms:modified>
  <cp:category/>
  <cp:version/>
  <cp:contentType/>
  <cp:contentStatus/>
</cp:coreProperties>
</file>