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.hp-HP\Desktop\"/>
    </mc:Choice>
  </mc:AlternateContent>
  <bookViews>
    <workbookView xWindow="0" yWindow="0" windowWidth="19200" windowHeight="10995" activeTab="1"/>
  </bookViews>
  <sheets>
    <sheet name="Rekapitulace" sheetId="1" r:id="rId1"/>
    <sheet name="Položky všech ceníků" sheetId="2" r:id="rId2"/>
  </sheets>
  <definedNames>
    <definedName name="_xlnm.Print_Titles" localSheetId="1">'Položky všech ceníků'!$1:$4</definedName>
    <definedName name="_xlnm.Print_Titles" localSheetId="0">Rekapitulace!$1:$4</definedName>
  </definedNames>
  <calcPr calcId="152511"/>
</workbook>
</file>

<file path=xl/calcChain.xml><?xml version="1.0" encoding="utf-8"?>
<calcChain xmlns="http://schemas.openxmlformats.org/spreadsheetml/2006/main">
  <c r="Z89" i="2" l="1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88" i="2"/>
  <c r="Z70" i="2"/>
  <c r="Z69" i="2"/>
  <c r="AA71" i="2" s="1"/>
  <c r="J81" i="2" s="1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9" i="2"/>
  <c r="H141" i="2" l="1"/>
  <c r="J141" i="2"/>
  <c r="T21" i="1"/>
  <c r="J78" i="2"/>
  <c r="AA134" i="2"/>
  <c r="AA51" i="2"/>
  <c r="G141" i="2"/>
  <c r="T29" i="1" l="1"/>
  <c r="V29" i="1" s="1"/>
  <c r="T22" i="1"/>
  <c r="V22" i="1" s="1"/>
  <c r="V21" i="1"/>
  <c r="T19" i="1"/>
  <c r="J62" i="2"/>
  <c r="J59" i="2"/>
  <c r="T23" i="1"/>
  <c r="J148" i="2"/>
  <c r="J145" i="2"/>
  <c r="T20" i="1" l="1"/>
  <c r="V20" i="1" s="1"/>
  <c r="T28" i="1"/>
  <c r="V19" i="1"/>
  <c r="T24" i="1"/>
  <c r="V23" i="1"/>
  <c r="T30" i="1" l="1"/>
  <c r="V28" i="1"/>
  <c r="V30" i="1" s="1"/>
  <c r="V24" i="1"/>
  <c r="V25" i="1" s="1"/>
  <c r="T25" i="1"/>
  <c r="V32" i="1" l="1"/>
  <c r="T32" i="1"/>
  <c r="J38" i="1" l="1"/>
  <c r="I35" i="1"/>
  <c r="N35" i="1" s="1"/>
  <c r="N38" i="1" l="1"/>
  <c r="P35" i="1"/>
  <c r="P38" i="1" s="1"/>
</calcChain>
</file>

<file path=xl/sharedStrings.xml><?xml version="1.0" encoding="utf-8"?>
<sst xmlns="http://schemas.openxmlformats.org/spreadsheetml/2006/main" count="407" uniqueCount="249">
  <si>
    <t>Zakázka číslo:</t>
  </si>
  <si>
    <t>Název: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</si>
  <si>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</si>
  <si>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</si>
  <si>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</si>
  <si>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</si>
  <si>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</si>
  <si>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</si>
  <si>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</si>
  <si>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</si>
  <si>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</si>
  <si>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</si>
  <si>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</si>
  <si>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</si>
  <si>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</si>
  <si>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C22M - Sdělovací, signal. a zabezpečovací zařízení  -  MONTÁŽ</t>
  </si>
  <si>
    <t>4.</t>
  </si>
  <si>
    <t xml:space="preserve">   Podíl přidružených výkonů 4,80% z C22M a navázaného materiálu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</si>
  <si>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</si>
  <si>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</si>
  <si>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</si>
  <si>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</si>
  <si>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</si>
  <si>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</si>
  <si>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</si>
  <si>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</si>
  <si>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</si>
  <si>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8.</t>
  </si>
  <si>
    <t>GZS 2,50% z C22M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</si>
  <si>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</si>
  <si>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</si>
  <si>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</si>
  <si>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</si>
  <si>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</si>
  <si>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</si>
  <si>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</si>
  <si>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</si>
  <si>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Děkujeme za Vaši zakázku. Těšíme se na další spolupráci.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</si>
  <si>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</si>
  <si>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</si>
  <si>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</si>
  <si>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</si>
  <si>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</si>
  <si>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</si>
  <si>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</si>
  <si>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216800433.1</t>
  </si>
  <si>
    <t>SYKFY 5x2x0,5</t>
  </si>
  <si>
    <t>20,00</t>
  </si>
  <si>
    <t>m</t>
  </si>
  <si>
    <t>215142150</t>
  </si>
  <si>
    <t>domácí telefon</t>
  </si>
  <si>
    <t>1,00</t>
  </si>
  <si>
    <t>ks</t>
  </si>
  <si>
    <t>215012130.1</t>
  </si>
  <si>
    <t>lišta vkládací s víčkem 40mm</t>
  </si>
  <si>
    <t>15,00</t>
  </si>
  <si>
    <t>215012110</t>
  </si>
  <si>
    <t>lišta vkládací s víčkem 20mm</t>
  </si>
  <si>
    <t>50,00</t>
  </si>
  <si>
    <t>210800549</t>
  </si>
  <si>
    <t>CY 16 mm2 zelenožlutý (PU)</t>
  </si>
  <si>
    <t>10,00</t>
  </si>
  <si>
    <t>210800548</t>
  </si>
  <si>
    <t>CY 10 mm2 zelenožlutý (PU)</t>
  </si>
  <si>
    <t>140,00</t>
  </si>
  <si>
    <t>210800547</t>
  </si>
  <si>
    <t>CY 6 mm2 zelenožlutý (PU)</t>
  </si>
  <si>
    <t>220,00</t>
  </si>
  <si>
    <t>210800545</t>
  </si>
  <si>
    <t>CY 2.5 mm2 zelenožlutý (PU)</t>
  </si>
  <si>
    <t>210800117</t>
  </si>
  <si>
    <t>CYKY 5Cx4 mm2 750V (PO)</t>
  </si>
  <si>
    <t>310,00</t>
  </si>
  <si>
    <t>210800116</t>
  </si>
  <si>
    <t>CYKY 5Cx2.5 mm2 750V (PO)</t>
  </si>
  <si>
    <t>300,00</t>
  </si>
  <si>
    <t>210800115</t>
  </si>
  <si>
    <t>CYKY 5Cx1.5 mm2 750V (PO)</t>
  </si>
  <si>
    <t>120,00</t>
  </si>
  <si>
    <t>210800112.1</t>
  </si>
  <si>
    <t>CYKY 5Dx6 mm2 750V (PO)</t>
  </si>
  <si>
    <t>70,00</t>
  </si>
  <si>
    <t>210800106</t>
  </si>
  <si>
    <t>CYKY 3Bx2.5 mm2 750V (PO)</t>
  </si>
  <si>
    <t>690,00</t>
  </si>
  <si>
    <t>210800105</t>
  </si>
  <si>
    <t>CYKY 3Bx1.5 mm2 750V (PO)</t>
  </si>
  <si>
    <t>420,00</t>
  </si>
  <si>
    <t>210800101</t>
  </si>
  <si>
    <t>CYKY 2Ax1.5 mm2 750V (PO)</t>
  </si>
  <si>
    <t>210201031</t>
  </si>
  <si>
    <t>montáž svítidla</t>
  </si>
  <si>
    <t>29,00</t>
  </si>
  <si>
    <t>210190003</t>
  </si>
  <si>
    <t>mont.oceloplech.rozvodnic do 100kg</t>
  </si>
  <si>
    <t>210140432</t>
  </si>
  <si>
    <t>T6 - ovladač pom. obvodu v AL skříni 2-tlačítkový</t>
  </si>
  <si>
    <t>4,00</t>
  </si>
  <si>
    <t>210140431</t>
  </si>
  <si>
    <t>T6 - ovladač pom. obvodu v AL skříni 1-tlačítkový</t>
  </si>
  <si>
    <t>2,00</t>
  </si>
  <si>
    <t>210111062</t>
  </si>
  <si>
    <t>zás.nástěnná vč.zap.16A 380V 3P+N+Z</t>
  </si>
  <si>
    <t>210111031</t>
  </si>
  <si>
    <t>zás.v krabici venkovní 10/16A 250V 2P+Z</t>
  </si>
  <si>
    <t>210111022</t>
  </si>
  <si>
    <t>zás.v krabici prost.obyč. 10/16A 250V 2P+Z průb.m.</t>
  </si>
  <si>
    <t>5,00</t>
  </si>
  <si>
    <t>210111021</t>
  </si>
  <si>
    <t>zás.v krabici prost.obyč. 10/16A 250V 2P+Z</t>
  </si>
  <si>
    <t>6,00</t>
  </si>
  <si>
    <t>210110071</t>
  </si>
  <si>
    <t>tlačítko I/0</t>
  </si>
  <si>
    <t>210110007</t>
  </si>
  <si>
    <t>spín.nást.prost./vlh.3-pólový do 63A - řazení 3</t>
  </si>
  <si>
    <t>210110006</t>
  </si>
  <si>
    <t>spín.nást.prost./vlh.3-pólový 16/25A - řazení 3</t>
  </si>
  <si>
    <t>210110004.1</t>
  </si>
  <si>
    <t>ovládání rolet</t>
  </si>
  <si>
    <t>210110004</t>
  </si>
  <si>
    <t>střídavý přepínač - řazení 6 nást.prost.obyč.</t>
  </si>
  <si>
    <t>210110003</t>
  </si>
  <si>
    <t>sériový přepínač - řazení 5 nást.prost.obyč.</t>
  </si>
  <si>
    <t>210110001</t>
  </si>
  <si>
    <t>spín.nást.prost.obyč. 1-pólový - řazení 1</t>
  </si>
  <si>
    <t>spín.nást.prost.vlhké 1-pólový řazení 1</t>
  </si>
  <si>
    <t>210100003</t>
  </si>
  <si>
    <t>ukonč.vod.v rozv.vč.zap.a konc.do 16mm2</t>
  </si>
  <si>
    <t>35,00</t>
  </si>
  <si>
    <t>210100002</t>
  </si>
  <si>
    <t>ukonč.vod.v rozv.vč.zap.a konc.do 6mm2</t>
  </si>
  <si>
    <t>150,00</t>
  </si>
  <si>
    <t>210100001</t>
  </si>
  <si>
    <t>ukonč.vod.v rozv.vč.zap.a konc.do 2.5mm2</t>
  </si>
  <si>
    <t>260,00</t>
  </si>
  <si>
    <t>210010321</t>
  </si>
  <si>
    <t>krab.odboč.s víčkem.svor.(1903;KR 68) kruh.vč.zap.</t>
  </si>
  <si>
    <t>210010311</t>
  </si>
  <si>
    <t>krab.odbočná s víčkem (1901;KO 68) kruh. bez zap.</t>
  </si>
  <si>
    <t>210010301</t>
  </si>
  <si>
    <t>krab.přístrojová (1901; KP 68; KZ 3) bez zapojení</t>
  </si>
  <si>
    <t>65,00</t>
  </si>
  <si>
    <t>210010043</t>
  </si>
  <si>
    <t>trubka inst.oheb.KOPEX typ 2423 R=23mm (PU)</t>
  </si>
  <si>
    <t>60,00</t>
  </si>
  <si>
    <t>210010042</t>
  </si>
  <si>
    <t>trubka inst.oheb.KOPEX typ 2416 R=16mm (PU)</t>
  </si>
  <si>
    <t>40,00</t>
  </si>
  <si>
    <t>00001</t>
  </si>
  <si>
    <t>výchozí revize</t>
  </si>
  <si>
    <t>00000002</t>
  </si>
  <si>
    <t>8,00</t>
  </si>
  <si>
    <t>00000001</t>
  </si>
  <si>
    <t>Demontáž</t>
  </si>
  <si>
    <t>C22M - Sdělovací, signal. a zabezpečovací zařízení</t>
  </si>
  <si>
    <t>220260723.1</t>
  </si>
  <si>
    <t>kabel. žlav 150x60</t>
  </si>
  <si>
    <t>13,00</t>
  </si>
  <si>
    <t>220260722.1</t>
  </si>
  <si>
    <t>žlab MARS 100x60mm</t>
  </si>
  <si>
    <t>52,00</t>
  </si>
  <si>
    <t>Materiály</t>
  </si>
  <si>
    <t>33970</t>
  </si>
  <si>
    <t>CYKY 5Dx6mm2</t>
  </si>
  <si>
    <t>33916</t>
  </si>
  <si>
    <t>CYKY-J 3x2.5mm2</t>
  </si>
  <si>
    <t>33912</t>
  </si>
  <si>
    <t>CYKY-J 3x1.5mm2</t>
  </si>
  <si>
    <t>33766</t>
  </si>
  <si>
    <t>CY 16mm2 zelenožlutý</t>
  </si>
  <si>
    <t>33756</t>
  </si>
  <si>
    <t>CY 10mm2 zelenožlutý</t>
  </si>
  <si>
    <t>33746</t>
  </si>
  <si>
    <t>CY  6mm2 zelenožlutý</t>
  </si>
  <si>
    <t>33726</t>
  </si>
  <si>
    <t>CY  2.5mm2 zelenožlutý</t>
  </si>
  <si>
    <t>30018</t>
  </si>
  <si>
    <t>lišta vkládací 40mm</t>
  </si>
  <si>
    <t>30014</t>
  </si>
  <si>
    <t>lišta vkládací 20mm</t>
  </si>
  <si>
    <t>30006</t>
  </si>
  <si>
    <t>víčko lišty vkládací 40mm</t>
  </si>
  <si>
    <t>30004</t>
  </si>
  <si>
    <t>víčko lišty vkládací 20mm</t>
  </si>
  <si>
    <t>02962</t>
  </si>
  <si>
    <t>CYKY 5Cx4mm2</t>
  </si>
  <si>
    <t>02961</t>
  </si>
  <si>
    <t>CYKY-J 5x2.5mm2</t>
  </si>
  <si>
    <t>02960</t>
  </si>
  <si>
    <t>CYKY-J 5x1.5mm2</t>
  </si>
  <si>
    <t>02900</t>
  </si>
  <si>
    <t>CYKY 2Ax1.5mm2</t>
  </si>
  <si>
    <t>00944</t>
  </si>
  <si>
    <t>ovládač T6S2 A 30 IP54 stykače - 2x tlačítko</t>
  </si>
  <si>
    <t>00942</t>
  </si>
  <si>
    <t>ovládač CENTRAL STOP</t>
  </si>
  <si>
    <t>00831</t>
  </si>
  <si>
    <t>spínač osvětlení tlačítkový I/0</t>
  </si>
  <si>
    <t>00775</t>
  </si>
  <si>
    <t>dvouzásuvka v krabici prost.obyč.10/16A 250V 2P+Z</t>
  </si>
  <si>
    <t>zásuvka v krabici prost.obyč.10/16A 250V 2P+Z, do vlhka</t>
  </si>
  <si>
    <t>zásuvka v krabici prost.obyč.10/16A 250V 2P+Z</t>
  </si>
  <si>
    <t>00772</t>
  </si>
  <si>
    <t>zásuvka 16A, do vlhka, 400 V</t>
  </si>
  <si>
    <t>00710</t>
  </si>
  <si>
    <t>spínač, č. 1 do vlhka</t>
  </si>
  <si>
    <t>00703</t>
  </si>
  <si>
    <t>spínač kolébkový č. 6</t>
  </si>
  <si>
    <t>00702</t>
  </si>
  <si>
    <t>spínač kolébkový č. 5</t>
  </si>
  <si>
    <t>00700</t>
  </si>
  <si>
    <t>spínač kolébkový č. 1</t>
  </si>
  <si>
    <t>00611</t>
  </si>
  <si>
    <t>spínač 380V 3x40A nástěnný, do vlhka</t>
  </si>
  <si>
    <t>00601</t>
  </si>
  <si>
    <t>spínač 380V 3x25A, do vlhka</t>
  </si>
  <si>
    <t>00506</t>
  </si>
  <si>
    <t>vývodka P 13,5 Al slitina</t>
  </si>
  <si>
    <t>00410</t>
  </si>
  <si>
    <t>víko kabel žlab. 100</t>
  </si>
  <si>
    <t>víko kabel žlab. 150</t>
  </si>
  <si>
    <t>00403</t>
  </si>
  <si>
    <t>kabel.žlab 150x60x0,75</t>
  </si>
  <si>
    <t>00402</t>
  </si>
  <si>
    <t>kabel.žlab 100x60x0,75</t>
  </si>
  <si>
    <t>00313</t>
  </si>
  <si>
    <t>krabice KP 68</t>
  </si>
  <si>
    <t>00303</t>
  </si>
  <si>
    <t>krabice KR 68</t>
  </si>
  <si>
    <t>00302</t>
  </si>
  <si>
    <t>krabice KO 68</t>
  </si>
  <si>
    <t>00238</t>
  </si>
  <si>
    <t>trubka ohebná KOPEX 3323 R=23mm</t>
  </si>
  <si>
    <t>00237</t>
  </si>
  <si>
    <t>trubka ohebná KOPEX 3316 R=16mm</t>
  </si>
  <si>
    <t>00026</t>
  </si>
  <si>
    <t>00014</t>
  </si>
  <si>
    <t>nouz. inverter</t>
  </si>
  <si>
    <t>00008</t>
  </si>
  <si>
    <t>svítidlo LED - ozn. C, IP 65, 44 W, 5000 lm</t>
  </si>
  <si>
    <t>00007</t>
  </si>
  <si>
    <t>svítidlo LED - ozn. E,  IP 65, 44 W, 5300 lm</t>
  </si>
  <si>
    <t>00006</t>
  </si>
  <si>
    <t>Rozvaděč RH</t>
  </si>
  <si>
    <t>svítidlo LED - ozn. G, IP 65, 26 W, 3300 lm</t>
  </si>
  <si>
    <t>00005</t>
  </si>
  <si>
    <t>svítidlo LED - ozn. J, IP 65, 63 W, 7450 lm</t>
  </si>
  <si>
    <t>Prořez 5,00%</t>
  </si>
  <si>
    <t>Modernizace zásuvek u spotřebičů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</si>
</sst>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\ &quot;Kč&quot;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0000FF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10"/>
      <color rgb="FF000000"/>
      <name val="Arial"/>
    </font>
    <font>
      <b/>
      <sz val="9.75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8.25"/>
      <color rgb="FF00000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right" vertical="top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vertical="top" wrapText="1" readingOrder="1"/>
    </xf>
    <xf numFmtId="164" fontId="7" fillId="0" borderId="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horizontal="right" vertical="center" wrapText="1" readingOrder="1"/>
    </xf>
    <xf numFmtId="0" fontId="6" fillId="0" borderId="10" xfId="1" applyNumberFormat="1" applyFont="1" applyFill="1" applyBorder="1" applyAlignment="1">
      <alignment vertical="center" wrapText="1" readingOrder="1"/>
    </xf>
    <xf numFmtId="165" fontId="6" fillId="0" borderId="10" xfId="1" applyNumberFormat="1" applyFont="1" applyFill="1" applyBorder="1" applyAlignment="1">
      <alignment vertical="center" wrapText="1" readingOrder="1"/>
    </xf>
    <xf numFmtId="0" fontId="1" fillId="0" borderId="10" xfId="1" applyNumberFormat="1" applyFont="1" applyFill="1" applyBorder="1" applyAlignment="1">
      <alignment vertical="top" wrapText="1" readingOrder="1"/>
    </xf>
    <xf numFmtId="165" fontId="1" fillId="0" borderId="10" xfId="1" applyNumberFormat="1" applyFont="1" applyFill="1" applyBorder="1" applyAlignment="1">
      <alignment vertical="top" wrapText="1"/>
    </xf>
    <xf numFmtId="165" fontId="12" fillId="0" borderId="10" xfId="1" applyNumberFormat="1" applyFont="1" applyFill="1" applyBorder="1" applyAlignment="1">
      <alignment vertical="top" wrapText="1"/>
    </xf>
    <xf numFmtId="165" fontId="12" fillId="0" borderId="10" xfId="1" applyNumberFormat="1" applyFont="1" applyFill="1" applyBorder="1" applyAlignment="1">
      <alignment vertical="top" wrapText="1" readingOrder="1"/>
    </xf>
    <xf numFmtId="165" fontId="9" fillId="0" borderId="7" xfId="1" applyNumberFormat="1" applyFont="1" applyFill="1" applyBorder="1" applyAlignment="1">
      <alignment horizontal="right" vertical="top" wrapText="1" readingOrder="1"/>
    </xf>
    <xf numFmtId="165" fontId="7" fillId="0" borderId="0" xfId="1" applyNumberFormat="1" applyFont="1" applyFill="1" applyBorder="1" applyAlignment="1">
      <alignment vertical="top" wrapText="1" readingOrder="1"/>
    </xf>
    <xf numFmtId="165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/>
    <xf numFmtId="165" fontId="9" fillId="0" borderId="0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165" fontId="9" fillId="0" borderId="0" xfId="1" applyNumberFormat="1" applyFont="1" applyFill="1" applyBorder="1" applyAlignment="1">
      <alignment horizontal="right" vertical="top" wrapText="1" readingOrder="1"/>
    </xf>
    <xf numFmtId="0" fontId="8" fillId="0" borderId="7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right" vertical="top" wrapText="1" readingOrder="1"/>
    </xf>
    <xf numFmtId="165" fontId="9" fillId="0" borderId="7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6" fillId="0" borderId="9" xfId="1" applyNumberFormat="1" applyFont="1" applyFill="1" applyBorder="1" applyAlignment="1">
      <alignment horizontal="left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center" wrapText="1" readingOrder="1"/>
    </xf>
    <xf numFmtId="165" fontId="6" fillId="0" borderId="9" xfId="1" applyNumberFormat="1" applyFont="1" applyFill="1" applyBorder="1" applyAlignment="1">
      <alignment horizontal="right" vertical="center" wrapText="1" readingOrder="1"/>
    </xf>
    <xf numFmtId="165" fontId="7" fillId="0" borderId="0" xfId="1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 readingOrder="1"/>
    </xf>
    <xf numFmtId="165" fontId="6" fillId="0" borderId="0" xfId="1" applyNumberFormat="1" applyFont="1" applyFill="1" applyBorder="1" applyAlignment="1">
      <alignment horizontal="right" vertical="top" wrapText="1" readingOrder="1"/>
    </xf>
    <xf numFmtId="165" fontId="13" fillId="0" borderId="0" xfId="1" applyNumberFormat="1" applyFont="1" applyFill="1" applyBorder="1" applyAlignment="1">
      <alignment horizontal="right" vertical="top" wrapText="1" readingOrder="1"/>
    </xf>
    <xf numFmtId="0" fontId="6" fillId="0" borderId="9" xfId="1" applyNumberFormat="1" applyFont="1" applyFill="1" applyBorder="1" applyAlignment="1">
      <alignment horizontal="right" vertical="top" wrapText="1" readingOrder="1"/>
    </xf>
    <xf numFmtId="0" fontId="6" fillId="0" borderId="9" xfId="1" applyNumberFormat="1" applyFont="1" applyFill="1" applyBorder="1" applyAlignment="1">
      <alignment vertical="top" wrapText="1" readingOrder="1"/>
    </xf>
    <xf numFmtId="0" fontId="3" fillId="2" borderId="0" xfId="1" applyNumberFormat="1" applyFont="1" applyFill="1" applyBorder="1" applyAlignment="1">
      <alignment horizontal="right" vertical="top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4" fillId="2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165" fontId="9" fillId="0" borderId="9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horizontal="right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vertical="center" wrapText="1" readingOrder="1"/>
    </xf>
    <xf numFmtId="0" fontId="6" fillId="0" borderId="1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vertical="top" wrapText="1" readingOrder="1"/>
    </xf>
    <xf numFmtId="165" fontId="7" fillId="0" borderId="11" xfId="1" applyNumberFormat="1" applyFont="1" applyFill="1" applyBorder="1" applyAlignment="1">
      <alignment horizontal="right" vertical="top" wrapText="1" readingOrder="1"/>
    </xf>
    <xf numFmtId="0" fontId="7" fillId="0" borderId="11" xfId="1" applyNumberFormat="1" applyFont="1" applyFill="1" applyBorder="1" applyAlignment="1">
      <alignment vertical="top" wrapText="1" readingOrder="1"/>
    </xf>
    <xf numFmtId="165" fontId="7" fillId="0" borderId="12" xfId="1" applyNumberFormat="1" applyFont="1" applyFill="1" applyBorder="1" applyAlignment="1">
      <alignment horizontal="right" vertical="top" wrapText="1" readingOrder="1"/>
    </xf>
    <xf numFmtId="0" fontId="7" fillId="0" borderId="12" xfId="1" applyNumberFormat="1" applyFont="1" applyFill="1" applyBorder="1" applyAlignment="1">
      <alignment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workbookViewId="0">
      <pane ySplit="4" topLeftCell="A5" activePane="bottomLeft" state="frozen"/>
      <selection pane="bottomLeft" activeCell="P53" sqref="P53"/>
    </sheetView>
  </sheetViews>
  <sheetFormatPr defaultRowHeight="15" x14ac:dyDescent="0.25"/>
  <cols>
    <col min="1" max="1" width="0.5703125" customWidth="1"/>
    <col min="2" max="2" width="1.5703125" customWidth="1"/>
    <col min="3" max="3" width="0.28515625" customWidth="1"/>
    <col min="4" max="4" width="6.7109375" customWidth="1"/>
    <col min="5" max="5" width="2" customWidth="1"/>
    <col min="6" max="6" width="1" customWidth="1"/>
    <col min="7" max="7" width="8" customWidth="1"/>
    <col min="8" max="8" width="0.28515625" customWidth="1"/>
    <col min="9" max="9" width="0" hidden="1" customWidth="1"/>
    <col min="10" max="10" width="7.28515625" customWidth="1"/>
    <col min="11" max="11" width="2.42578125" customWidth="1"/>
    <col min="12" max="12" width="2.7109375" customWidth="1"/>
    <col min="13" max="13" width="3.5703125" customWidth="1"/>
    <col min="14" max="14" width="8.42578125" customWidth="1"/>
    <col min="15" max="15" width="6.85546875" customWidth="1"/>
    <col min="16" max="16" width="15.7109375" customWidth="1"/>
    <col min="17" max="17" width="0" hidden="1" customWidth="1"/>
    <col min="18" max="18" width="2.28515625" customWidth="1"/>
    <col min="19" max="19" width="0.5703125" customWidth="1"/>
    <col min="20" max="20" width="2.140625" customWidth="1"/>
    <col min="21" max="21" width="13.85546875" customWidth="1"/>
    <col min="22" max="22" width="4.28515625" customWidth="1"/>
    <col min="23" max="23" width="9.85546875" customWidth="1"/>
    <col min="24" max="24" width="0" hidden="1" customWidth="1"/>
    <col min="25" max="25" width="1.28515625" customWidth="1"/>
    <col min="26" max="27" width="0.5703125" customWidth="1"/>
  </cols>
  <sheetData>
    <row r="1" spans="1:27" ht="2.85" customHeight="1" x14ac:dyDescent="0.25"/>
    <row r="2" spans="1:27" ht="1.3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 customHeight="1" x14ac:dyDescent="0.25">
      <c r="A3" s="6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0" hidden="1" customHeight="1" x14ac:dyDescent="0.25"/>
    <row r="5" spans="1:27" ht="2.85" customHeight="1" x14ac:dyDescent="0.25"/>
    <row r="6" spans="1:27" ht="5.65" customHeight="1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7" ht="16.350000000000001" customHeight="1" x14ac:dyDescent="0.25">
      <c r="B7" s="5"/>
      <c r="C7" s="6"/>
      <c r="D7" s="62" t="s">
        <v>0</v>
      </c>
      <c r="E7" s="63"/>
      <c r="F7" s="63"/>
      <c r="G7" s="63"/>
      <c r="H7" s="64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"/>
      <c r="Y7" s="7"/>
    </row>
    <row r="8" spans="1:27" ht="16.350000000000001" customHeight="1" x14ac:dyDescent="0.25">
      <c r="B8" s="5"/>
      <c r="C8" s="6"/>
      <c r="D8" s="62" t="s">
        <v>1</v>
      </c>
      <c r="E8" s="63"/>
      <c r="F8" s="63"/>
      <c r="G8" s="63"/>
      <c r="H8" s="64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"/>
      <c r="Y8" s="7"/>
    </row>
    <row r="9" spans="1:27" ht="16.350000000000001" customHeight="1" x14ac:dyDescent="0.25">
      <c r="B9" s="5"/>
      <c r="C9" s="6"/>
      <c r="D9" s="62" t="s">
        <v>2</v>
      </c>
      <c r="E9" s="63"/>
      <c r="F9" s="63"/>
      <c r="G9" s="63"/>
      <c r="H9" s="64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"/>
      <c r="Y9" s="7"/>
    </row>
    <row r="10" spans="1:27" ht="2.85" customHeight="1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7" ht="2.85" customHeight="1" x14ac:dyDescent="0.25"/>
    <row r="12" spans="1:27" ht="11.45" customHeight="1" x14ac:dyDescent="0.25"/>
    <row r="13" spans="1:27" ht="2.85" customHeight="1" x14ac:dyDescent="0.25"/>
    <row r="14" spans="1:27" ht="0" hidden="1" customHeight="1" x14ac:dyDescent="0.25"/>
    <row r="15" spans="1:27" ht="17.100000000000001" customHeight="1" x14ac:dyDescent="0.25">
      <c r="B15" s="65" t="s">
        <v>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7" ht="2.85" customHeight="1" x14ac:dyDescent="0.25"/>
    <row r="17" spans="2:26" ht="11.45" customHeight="1" x14ac:dyDescent="0.25">
      <c r="B17" s="60" t="s">
        <v>4</v>
      </c>
      <c r="C17" s="52"/>
      <c r="D17" s="52"/>
      <c r="E17" s="61" t="s">
        <v>5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60" t="s">
        <v>6</v>
      </c>
      <c r="U17" s="52"/>
      <c r="V17" s="60" t="s">
        <v>7</v>
      </c>
      <c r="W17" s="52"/>
      <c r="X17" s="52"/>
      <c r="Y17" s="52"/>
      <c r="Z17" s="52"/>
    </row>
    <row r="18" spans="2:26" ht="11.45" customHeight="1" x14ac:dyDescent="0.25">
      <c r="B18" s="57" t="s">
        <v>8</v>
      </c>
      <c r="C18" s="37"/>
      <c r="D18" s="37"/>
      <c r="E18" s="38" t="s">
        <v>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6" t="s">
        <v>2</v>
      </c>
      <c r="U18" s="37"/>
      <c r="V18" s="36" t="s">
        <v>2</v>
      </c>
      <c r="W18" s="37"/>
      <c r="X18" s="37"/>
      <c r="Y18" s="37"/>
      <c r="Z18" s="37"/>
    </row>
    <row r="19" spans="2:26" ht="11.25" customHeight="1" x14ac:dyDescent="0.25">
      <c r="B19" s="49" t="s">
        <v>10</v>
      </c>
      <c r="C19" s="37"/>
      <c r="D19" s="37"/>
      <c r="E19" s="50" t="s">
        <v>11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55">
        <f>'Položky všech ceníků'!AA51</f>
        <v>0</v>
      </c>
      <c r="U19" s="56"/>
      <c r="V19" s="55">
        <f t="shared" ref="V19:V24" si="0">T19</f>
        <v>0</v>
      </c>
      <c r="W19" s="56"/>
      <c r="X19" s="56"/>
      <c r="Y19" s="56"/>
      <c r="Z19" s="56"/>
    </row>
    <row r="20" spans="2:26" ht="11.45" customHeight="1" x14ac:dyDescent="0.25">
      <c r="B20" s="49" t="s">
        <v>12</v>
      </c>
      <c r="C20" s="37"/>
      <c r="D20" s="37"/>
      <c r="E20" s="50" t="s">
        <v>13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55">
        <f>(T19*0.048)</f>
        <v>0</v>
      </c>
      <c r="U20" s="56"/>
      <c r="V20" s="55">
        <f t="shared" si="0"/>
        <v>0</v>
      </c>
      <c r="W20" s="56"/>
      <c r="X20" s="56"/>
      <c r="Y20" s="56"/>
      <c r="Z20" s="56"/>
    </row>
    <row r="21" spans="2:26" ht="11.45" customHeight="1" x14ac:dyDescent="0.25">
      <c r="B21" s="49" t="s">
        <v>14</v>
      </c>
      <c r="C21" s="37"/>
      <c r="D21" s="37"/>
      <c r="E21" s="50" t="s">
        <v>15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5">
        <f>'Položky všech ceníků'!AA71</f>
        <v>0</v>
      </c>
      <c r="U21" s="56"/>
      <c r="V21" s="55">
        <f t="shared" si="0"/>
        <v>0</v>
      </c>
      <c r="W21" s="56"/>
      <c r="X21" s="56"/>
      <c r="Y21" s="56"/>
      <c r="Z21" s="56"/>
    </row>
    <row r="22" spans="2:26" ht="11.45" customHeight="1" x14ac:dyDescent="0.25">
      <c r="B22" s="49" t="s">
        <v>16</v>
      </c>
      <c r="C22" s="37"/>
      <c r="D22" s="37"/>
      <c r="E22" s="50" t="s">
        <v>17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5">
        <f>(T21*0.048)</f>
        <v>0</v>
      </c>
      <c r="U22" s="56"/>
      <c r="V22" s="55">
        <f t="shared" si="0"/>
        <v>0</v>
      </c>
      <c r="W22" s="56"/>
      <c r="X22" s="56"/>
      <c r="Y22" s="56"/>
      <c r="Z22" s="56"/>
    </row>
    <row r="23" spans="2:26" ht="11.25" customHeight="1" x14ac:dyDescent="0.25">
      <c r="B23" s="49" t="s">
        <v>18</v>
      </c>
      <c r="C23" s="37"/>
      <c r="D23" s="37"/>
      <c r="E23" s="50" t="s">
        <v>19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55">
        <f>'Položky všech ceníků'!AA134+'Položky všech ceníků'!H141</f>
        <v>0</v>
      </c>
      <c r="U23" s="56"/>
      <c r="V23" s="55">
        <f t="shared" si="0"/>
        <v>0</v>
      </c>
      <c r="W23" s="56"/>
      <c r="X23" s="56"/>
      <c r="Y23" s="56"/>
      <c r="Z23" s="56"/>
    </row>
    <row r="24" spans="2:26" ht="11.45" customHeight="1" x14ac:dyDescent="0.25">
      <c r="B24" s="49" t="s">
        <v>20</v>
      </c>
      <c r="C24" s="37"/>
      <c r="D24" s="37"/>
      <c r="E24" s="50" t="s">
        <v>21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55">
        <f>(T23*0.05)</f>
        <v>0</v>
      </c>
      <c r="U24" s="56"/>
      <c r="V24" s="55">
        <f t="shared" si="0"/>
        <v>0</v>
      </c>
      <c r="W24" s="56"/>
      <c r="X24" s="56"/>
      <c r="Y24" s="56"/>
      <c r="Z24" s="56"/>
    </row>
    <row r="25" spans="2:26" ht="11.45" customHeight="1" x14ac:dyDescent="0.25">
      <c r="B25" s="57" t="s">
        <v>2</v>
      </c>
      <c r="C25" s="37"/>
      <c r="D25" s="37"/>
      <c r="E25" s="38" t="s">
        <v>22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9">
        <f>SUM(T19:U24)</f>
        <v>0</v>
      </c>
      <c r="U25" s="56"/>
      <c r="V25" s="58">
        <f>SUM(V19:Z24)</f>
        <v>0</v>
      </c>
      <c r="W25" s="56"/>
      <c r="X25" s="56"/>
      <c r="Y25" s="56"/>
      <c r="Z25" s="56"/>
    </row>
    <row r="26" spans="2:26" ht="11.45" customHeight="1" x14ac:dyDescent="0.25">
      <c r="B26" s="49" t="s">
        <v>2</v>
      </c>
      <c r="C26" s="37"/>
      <c r="D26" s="37"/>
      <c r="E26" s="50" t="s">
        <v>2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9" t="s">
        <v>2</v>
      </c>
      <c r="U26" s="37"/>
      <c r="V26" s="49" t="s">
        <v>2</v>
      </c>
      <c r="W26" s="37"/>
      <c r="X26" s="37"/>
      <c r="Y26" s="37"/>
      <c r="Z26" s="37"/>
    </row>
    <row r="27" spans="2:26" ht="11.25" customHeight="1" x14ac:dyDescent="0.25">
      <c r="B27" s="57" t="s">
        <v>23</v>
      </c>
      <c r="C27" s="37"/>
      <c r="D27" s="37"/>
      <c r="E27" s="38" t="s">
        <v>24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6" t="s">
        <v>2</v>
      </c>
      <c r="U27" s="37"/>
      <c r="V27" s="36" t="s">
        <v>2</v>
      </c>
      <c r="W27" s="37"/>
      <c r="X27" s="37"/>
      <c r="Y27" s="37"/>
      <c r="Z27" s="37"/>
    </row>
    <row r="28" spans="2:26" ht="11.45" customHeight="1" x14ac:dyDescent="0.25">
      <c r="B28" s="49" t="s">
        <v>25</v>
      </c>
      <c r="C28" s="37"/>
      <c r="D28" s="37"/>
      <c r="E28" s="50" t="s">
        <v>26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55">
        <f>(T19*0.025)</f>
        <v>0</v>
      </c>
      <c r="U28" s="56"/>
      <c r="V28" s="55">
        <f>T28</f>
        <v>0</v>
      </c>
      <c r="W28" s="56"/>
      <c r="X28" s="56"/>
      <c r="Y28" s="56"/>
      <c r="Z28" s="56"/>
    </row>
    <row r="29" spans="2:26" ht="11.45" customHeight="1" x14ac:dyDescent="0.25">
      <c r="B29" s="49" t="s">
        <v>27</v>
      </c>
      <c r="C29" s="37"/>
      <c r="D29" s="37"/>
      <c r="E29" s="50" t="s">
        <v>28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55">
        <f>(T21*0.025)</f>
        <v>0</v>
      </c>
      <c r="U29" s="56"/>
      <c r="V29" s="55">
        <f>T29</f>
        <v>0</v>
      </c>
      <c r="W29" s="56"/>
      <c r="X29" s="56"/>
      <c r="Y29" s="56"/>
      <c r="Z29" s="56"/>
    </row>
    <row r="30" spans="2:26" ht="11.45" customHeight="1" x14ac:dyDescent="0.25">
      <c r="B30" s="57" t="s">
        <v>2</v>
      </c>
      <c r="C30" s="37"/>
      <c r="D30" s="37"/>
      <c r="E30" s="38" t="s">
        <v>29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58">
        <f>SUM(T28:U29)</f>
        <v>0</v>
      </c>
      <c r="U30" s="56"/>
      <c r="V30" s="58">
        <f>SUM(V28:Z29)</f>
        <v>0</v>
      </c>
      <c r="W30" s="56"/>
      <c r="X30" s="56"/>
      <c r="Y30" s="56"/>
      <c r="Z30" s="56"/>
    </row>
    <row r="31" spans="2:26" ht="11.45" customHeight="1" x14ac:dyDescent="0.25">
      <c r="B31" s="49" t="s">
        <v>2</v>
      </c>
      <c r="C31" s="37"/>
      <c r="D31" s="37"/>
      <c r="E31" s="50" t="s"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9" t="s">
        <v>2</v>
      </c>
      <c r="U31" s="37"/>
      <c r="V31" s="49" t="s">
        <v>2</v>
      </c>
      <c r="W31" s="37"/>
      <c r="X31" s="37"/>
      <c r="Y31" s="37"/>
      <c r="Z31" s="37"/>
    </row>
    <row r="32" spans="2:26" ht="11.25" customHeight="1" x14ac:dyDescent="0.25">
      <c r="B32" s="51" t="s">
        <v>30</v>
      </c>
      <c r="C32" s="52"/>
      <c r="D32" s="52"/>
      <c r="E32" s="53" t="s">
        <v>31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4">
        <f>T25+T30</f>
        <v>0</v>
      </c>
      <c r="U32" s="52"/>
      <c r="V32" s="54">
        <f>V25+V30</f>
        <v>0</v>
      </c>
      <c r="W32" s="52"/>
      <c r="X32" s="52"/>
      <c r="Y32" s="52"/>
      <c r="Z32" s="52"/>
    </row>
    <row r="33" spans="2:26" ht="14.25" customHeight="1" x14ac:dyDescent="0.25"/>
    <row r="34" spans="2:26" x14ac:dyDescent="0.25">
      <c r="B34" s="45" t="s">
        <v>2</v>
      </c>
      <c r="C34" s="46"/>
      <c r="D34" s="46"/>
      <c r="E34" s="46"/>
      <c r="F34" s="46"/>
      <c r="G34" s="46"/>
      <c r="H34" s="46"/>
      <c r="I34" s="47" t="s">
        <v>32</v>
      </c>
      <c r="J34" s="46"/>
      <c r="K34" s="46"/>
      <c r="L34" s="46"/>
      <c r="M34" s="46"/>
      <c r="N34" s="47" t="s">
        <v>33</v>
      </c>
      <c r="O34" s="46"/>
      <c r="P34" s="14" t="s">
        <v>34</v>
      </c>
    </row>
    <row r="35" spans="2:26" x14ac:dyDescent="0.25">
      <c r="B35" s="47" t="s">
        <v>35</v>
      </c>
      <c r="C35" s="46"/>
      <c r="D35" s="46"/>
      <c r="E35" s="46"/>
      <c r="F35" s="46"/>
      <c r="G35" s="46"/>
      <c r="H35" s="46"/>
      <c r="I35" s="48">
        <f>T32</f>
        <v>0</v>
      </c>
      <c r="J35" s="46"/>
      <c r="K35" s="46"/>
      <c r="L35" s="46"/>
      <c r="M35" s="46"/>
      <c r="N35" s="48">
        <f>(I35*1.21)-I35</f>
        <v>0</v>
      </c>
      <c r="O35" s="46"/>
      <c r="P35" s="27">
        <f>N35+I35</f>
        <v>0</v>
      </c>
    </row>
    <row r="36" spans="2:26" ht="0" hidden="1" customHeight="1" x14ac:dyDescent="0.25"/>
    <row r="37" spans="2:26" ht="3" customHeight="1" x14ac:dyDescent="0.25"/>
    <row r="38" spans="2:26" x14ac:dyDescent="0.25">
      <c r="B38" s="43" t="s">
        <v>36</v>
      </c>
      <c r="C38" s="37"/>
      <c r="D38" s="37"/>
      <c r="E38" s="37"/>
      <c r="F38" s="37"/>
      <c r="G38" s="37"/>
      <c r="H38" s="37"/>
      <c r="J38" s="44">
        <f>T32</f>
        <v>0</v>
      </c>
      <c r="K38" s="37"/>
      <c r="L38" s="37"/>
      <c r="M38" s="37"/>
      <c r="N38" s="44">
        <f>N35</f>
        <v>0</v>
      </c>
      <c r="O38" s="37"/>
      <c r="P38" s="35">
        <f>P35</f>
        <v>0</v>
      </c>
    </row>
    <row r="39" spans="2:26" ht="4.1500000000000004" customHeight="1" x14ac:dyDescent="0.25"/>
    <row r="40" spans="2:26" x14ac:dyDescent="0.25">
      <c r="B40" s="43"/>
      <c r="C40" s="37"/>
      <c r="D40" s="37"/>
      <c r="E40" s="37"/>
      <c r="F40" s="37"/>
      <c r="G40" s="37"/>
      <c r="H40" s="37"/>
      <c r="J40" s="43"/>
      <c r="K40" s="37"/>
      <c r="L40" s="37"/>
      <c r="M40" s="37"/>
      <c r="N40" s="43"/>
      <c r="O40" s="37"/>
      <c r="P40" s="15"/>
    </row>
    <row r="41" spans="2:26" ht="4.1500000000000004" customHeight="1" x14ac:dyDescent="0.25"/>
    <row r="42" spans="2:26" x14ac:dyDescent="0.25">
      <c r="B42" s="39"/>
      <c r="C42" s="40"/>
      <c r="D42" s="40"/>
      <c r="E42" s="40"/>
      <c r="F42" s="40"/>
      <c r="G42" s="40"/>
      <c r="H42" s="40"/>
      <c r="J42" s="39"/>
      <c r="K42" s="40"/>
      <c r="L42" s="40"/>
      <c r="M42" s="40"/>
      <c r="N42" s="39"/>
      <c r="O42" s="40"/>
      <c r="P42" s="16"/>
    </row>
    <row r="43" spans="2:26" ht="2.85" customHeight="1" x14ac:dyDescent="0.25"/>
    <row r="44" spans="2:26" ht="11.25" customHeight="1" x14ac:dyDescent="0.25">
      <c r="B44" s="4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2:26" ht="5.65" customHeight="1" x14ac:dyDescent="0.25"/>
    <row r="46" spans="2:26" ht="2.85" customHeight="1" x14ac:dyDescent="0.25"/>
    <row r="47" spans="2:26" ht="0" hidden="1" customHeight="1" x14ac:dyDescent="0.25"/>
    <row r="48" spans="2:26" ht="12.6" customHeight="1" x14ac:dyDescent="0.25">
      <c r="B48" s="42" t="s">
        <v>37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2:10" ht="11.45" customHeight="1" x14ac:dyDescent="0.25"/>
    <row r="50" spans="2:10" ht="11.45" customHeight="1" x14ac:dyDescent="0.25">
      <c r="B50" s="36"/>
      <c r="C50" s="37"/>
      <c r="D50" s="37"/>
      <c r="E50" s="37"/>
      <c r="F50" s="38"/>
      <c r="G50" s="37"/>
      <c r="H50" s="37"/>
      <c r="I50" s="37"/>
      <c r="J50" s="37"/>
    </row>
    <row r="51" spans="2:10" ht="11.45" customHeight="1" x14ac:dyDescent="0.25">
      <c r="B51" s="36"/>
      <c r="C51" s="37"/>
      <c r="D51" s="37"/>
      <c r="E51" s="37"/>
      <c r="F51" s="38"/>
      <c r="G51" s="37"/>
      <c r="H51" s="37"/>
      <c r="I51" s="37"/>
      <c r="J51" s="37"/>
    </row>
    <row r="52" spans="2:10" ht="11.25" customHeight="1" x14ac:dyDescent="0.25">
      <c r="B52" s="36"/>
      <c r="C52" s="37"/>
      <c r="D52" s="37"/>
      <c r="E52" s="37"/>
      <c r="F52" s="38"/>
      <c r="G52" s="37"/>
      <c r="H52" s="37"/>
      <c r="I52" s="37"/>
      <c r="J52" s="37"/>
    </row>
  </sheetData>
  <mergeCells count="95">
    <mergeCell ref="A3:AA3"/>
    <mergeCell ref="D7:G7"/>
    <mergeCell ref="H7:W7"/>
    <mergeCell ref="D8:G8"/>
    <mergeCell ref="H8:W8"/>
    <mergeCell ref="D9:G9"/>
    <mergeCell ref="H9:W9"/>
    <mergeCell ref="B15:Z15"/>
    <mergeCell ref="B17:D17"/>
    <mergeCell ref="E17:S17"/>
    <mergeCell ref="T17:U17"/>
    <mergeCell ref="V17:Z17"/>
    <mergeCell ref="B18:D18"/>
    <mergeCell ref="E18:S18"/>
    <mergeCell ref="T18:U18"/>
    <mergeCell ref="V18:Z18"/>
    <mergeCell ref="B19:D19"/>
    <mergeCell ref="E19:S19"/>
    <mergeCell ref="T19:U19"/>
    <mergeCell ref="V19:Z19"/>
    <mergeCell ref="B20:D20"/>
    <mergeCell ref="E20:S20"/>
    <mergeCell ref="T20:U20"/>
    <mergeCell ref="V20:Z20"/>
    <mergeCell ref="B21:D21"/>
    <mergeCell ref="E21:S21"/>
    <mergeCell ref="T21:U21"/>
    <mergeCell ref="V21:Z21"/>
    <mergeCell ref="B22:D22"/>
    <mergeCell ref="E22:S22"/>
    <mergeCell ref="T22:U22"/>
    <mergeCell ref="V22:Z22"/>
    <mergeCell ref="B23:D23"/>
    <mergeCell ref="E23:S23"/>
    <mergeCell ref="T23:U23"/>
    <mergeCell ref="V23:Z23"/>
    <mergeCell ref="B24:D24"/>
    <mergeCell ref="E24:S24"/>
    <mergeCell ref="T24:U24"/>
    <mergeCell ref="V24:Z24"/>
    <mergeCell ref="B25:D25"/>
    <mergeCell ref="E25:S25"/>
    <mergeCell ref="T25:U25"/>
    <mergeCell ref="V25:Z25"/>
    <mergeCell ref="B26:D26"/>
    <mergeCell ref="E26:S26"/>
    <mergeCell ref="T26:U26"/>
    <mergeCell ref="V26:Z26"/>
    <mergeCell ref="B27:D27"/>
    <mergeCell ref="E27:S27"/>
    <mergeCell ref="T27:U27"/>
    <mergeCell ref="V27:Z27"/>
    <mergeCell ref="B28:D28"/>
    <mergeCell ref="E28:S28"/>
    <mergeCell ref="T28:U28"/>
    <mergeCell ref="V28:Z28"/>
    <mergeCell ref="B29:D29"/>
    <mergeCell ref="E29:S29"/>
    <mergeCell ref="T29:U29"/>
    <mergeCell ref="V29:Z29"/>
    <mergeCell ref="B30:D30"/>
    <mergeCell ref="E30:S30"/>
    <mergeCell ref="T30:U30"/>
    <mergeCell ref="V30:Z30"/>
    <mergeCell ref="B31:D31"/>
    <mergeCell ref="E31:S31"/>
    <mergeCell ref="T31:U31"/>
    <mergeCell ref="V31:Z31"/>
    <mergeCell ref="B32:D32"/>
    <mergeCell ref="E32:S32"/>
    <mergeCell ref="T32:U32"/>
    <mergeCell ref="V32:Z32"/>
    <mergeCell ref="B34:H34"/>
    <mergeCell ref="I34:M34"/>
    <mergeCell ref="N34:O34"/>
    <mergeCell ref="B35:H35"/>
    <mergeCell ref="I35:M35"/>
    <mergeCell ref="N35:O35"/>
    <mergeCell ref="B38:H38"/>
    <mergeCell ref="J38:M38"/>
    <mergeCell ref="N38:O38"/>
    <mergeCell ref="B40:H40"/>
    <mergeCell ref="J40:M40"/>
    <mergeCell ref="N40:O40"/>
    <mergeCell ref="B42:H42"/>
    <mergeCell ref="J42:M42"/>
    <mergeCell ref="N42:O42"/>
    <mergeCell ref="B44:Z44"/>
    <mergeCell ref="B48:N48"/>
    <mergeCell ref="B50:E50"/>
    <mergeCell ref="F50:J50"/>
    <mergeCell ref="B51:E51"/>
    <mergeCell ref="F51:J51"/>
    <mergeCell ref="B52:E52"/>
    <mergeCell ref="F52:J52"/>
  </mergeCells>
  <pageMargins left="0" right="0" top="0" bottom="0" header="0" footer="0"/>
  <pageSetup paperSize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showGridLines="0" tabSelected="1" workbookViewId="0">
      <pane ySplit="4" topLeftCell="A17" activePane="bottomLeft" state="frozen"/>
      <selection pane="bottomLeft" activeCell="T138" sqref="T138"/>
    </sheetView>
  </sheetViews>
  <sheetFormatPr defaultRowHeight="15" x14ac:dyDescent="0.25"/>
  <cols>
    <col min="1" max="1" width="0.5703125" customWidth="1"/>
    <col min="2" max="2" width="1.5703125" customWidth="1"/>
    <col min="3" max="3" width="4.7109375" customWidth="1"/>
    <col min="4" max="4" width="1.28515625" customWidth="1"/>
    <col min="5" max="5" width="0" hidden="1" customWidth="1"/>
    <col min="6" max="6" width="3.85546875" customWidth="1"/>
    <col min="7" max="7" width="0.28515625" customWidth="1"/>
    <col min="8" max="8" width="11.28515625" customWidth="1"/>
    <col min="9" max="9" width="0" hidden="1" customWidth="1"/>
    <col min="10" max="10" width="1.5703125" customWidth="1"/>
    <col min="11" max="11" width="0.85546875" customWidth="1"/>
    <col min="12" max="12" width="0" hidden="1" customWidth="1"/>
    <col min="13" max="13" width="1.5703125" customWidth="1"/>
    <col min="14" max="14" width="5.140625" customWidth="1"/>
    <col min="15" max="15" width="5.5703125" customWidth="1"/>
    <col min="16" max="16" width="1" customWidth="1"/>
    <col min="17" max="17" width="1.5703125" customWidth="1"/>
    <col min="18" max="18" width="5.5703125" customWidth="1"/>
    <col min="19" max="19" width="0.85546875" customWidth="1"/>
    <col min="20" max="20" width="20.5703125" customWidth="1"/>
    <col min="21" max="21" width="10" customWidth="1"/>
    <col min="22" max="22" width="2.5703125" customWidth="1"/>
    <col min="23" max="23" width="2.7109375" customWidth="1"/>
    <col min="24" max="24" width="9" customWidth="1"/>
    <col min="25" max="25" width="6.28515625" customWidth="1"/>
    <col min="26" max="26" width="0" hidden="1" customWidth="1"/>
    <col min="27" max="27" width="15" customWidth="1"/>
    <col min="28" max="28" width="0.5703125" customWidth="1"/>
  </cols>
  <sheetData>
    <row r="1" spans="1:28" ht="2.85" customHeight="1" x14ac:dyDescent="0.25"/>
    <row r="2" spans="1:28" ht="1.3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0" hidden="1" customHeight="1" x14ac:dyDescent="0.25"/>
    <row r="5" spans="1:28" ht="2.85" customHeight="1" x14ac:dyDescent="0.25"/>
    <row r="6" spans="1:28" ht="17.100000000000001" customHeight="1" x14ac:dyDescent="0.25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8" ht="2.85" customHeight="1" x14ac:dyDescent="0.25"/>
    <row r="8" spans="1:28" ht="15" customHeight="1" x14ac:dyDescent="0.25">
      <c r="B8" s="71" t="s">
        <v>39</v>
      </c>
      <c r="C8" s="69"/>
      <c r="D8" s="72" t="s">
        <v>40</v>
      </c>
      <c r="E8" s="69"/>
      <c r="F8" s="69"/>
      <c r="G8" s="69"/>
      <c r="H8" s="69"/>
      <c r="I8" s="69"/>
      <c r="J8" s="69"/>
      <c r="K8" s="69"/>
      <c r="L8" s="69"/>
      <c r="M8" s="69"/>
      <c r="N8" s="72" t="s">
        <v>5</v>
      </c>
      <c r="O8" s="72"/>
      <c r="P8" s="72"/>
      <c r="Q8" s="72"/>
      <c r="R8" s="72"/>
      <c r="S8" s="72"/>
      <c r="T8" s="72"/>
      <c r="U8" s="71" t="s">
        <v>41</v>
      </c>
      <c r="V8" s="71"/>
      <c r="W8" s="71"/>
      <c r="X8" s="17" t="s">
        <v>42</v>
      </c>
      <c r="Y8" s="18" t="s">
        <v>43</v>
      </c>
      <c r="Z8" s="71" t="s">
        <v>44</v>
      </c>
      <c r="AA8" s="69"/>
    </row>
    <row r="9" spans="1:28" ht="15" customHeight="1" x14ac:dyDescent="0.25">
      <c r="B9" s="49">
        <v>1</v>
      </c>
      <c r="C9" s="37"/>
      <c r="D9" s="50" t="s">
        <v>45</v>
      </c>
      <c r="E9" s="37"/>
      <c r="F9" s="37"/>
      <c r="G9" s="37"/>
      <c r="H9" s="37"/>
      <c r="I9" s="37"/>
      <c r="J9" s="37"/>
      <c r="K9" s="37"/>
      <c r="L9" s="37"/>
      <c r="M9" s="37"/>
      <c r="N9" s="76" t="s">
        <v>46</v>
      </c>
      <c r="O9" s="76"/>
      <c r="P9" s="76"/>
      <c r="Q9" s="76"/>
      <c r="R9" s="76"/>
      <c r="S9" s="76"/>
      <c r="T9" s="76"/>
      <c r="U9" s="75"/>
      <c r="V9" s="75"/>
      <c r="W9" s="75"/>
      <c r="X9" s="11" t="s">
        <v>47</v>
      </c>
      <c r="Y9" s="12" t="s">
        <v>48</v>
      </c>
      <c r="Z9" s="55">
        <f>X9*U9</f>
        <v>0</v>
      </c>
      <c r="AA9" s="56"/>
    </row>
    <row r="10" spans="1:28" ht="15" customHeight="1" x14ac:dyDescent="0.25">
      <c r="B10" s="49">
        <v>2</v>
      </c>
      <c r="C10" s="37"/>
      <c r="D10" s="50" t="s">
        <v>49</v>
      </c>
      <c r="E10" s="37"/>
      <c r="F10" s="37"/>
      <c r="G10" s="37"/>
      <c r="H10" s="37"/>
      <c r="I10" s="37"/>
      <c r="J10" s="37"/>
      <c r="K10" s="37"/>
      <c r="L10" s="37"/>
      <c r="M10" s="37"/>
      <c r="N10" s="50" t="s">
        <v>50</v>
      </c>
      <c r="O10" s="50"/>
      <c r="P10" s="50"/>
      <c r="Q10" s="50"/>
      <c r="R10" s="50"/>
      <c r="S10" s="50"/>
      <c r="T10" s="50"/>
      <c r="U10" s="55"/>
      <c r="V10" s="55"/>
      <c r="W10" s="55"/>
      <c r="X10" s="11" t="s">
        <v>51</v>
      </c>
      <c r="Y10" s="12" t="s">
        <v>52</v>
      </c>
      <c r="Z10" s="55">
        <f>X10*U10</f>
        <v>0</v>
      </c>
      <c r="AA10" s="56"/>
    </row>
    <row r="11" spans="1:28" ht="15" customHeight="1" x14ac:dyDescent="0.25">
      <c r="B11" s="49">
        <v>3</v>
      </c>
      <c r="C11" s="37"/>
      <c r="D11" s="50" t="s">
        <v>53</v>
      </c>
      <c r="E11" s="37"/>
      <c r="F11" s="37"/>
      <c r="G11" s="37"/>
      <c r="H11" s="37"/>
      <c r="I11" s="37"/>
      <c r="J11" s="37"/>
      <c r="K11" s="37"/>
      <c r="L11" s="37"/>
      <c r="M11" s="37"/>
      <c r="N11" s="50" t="s">
        <v>54</v>
      </c>
      <c r="O11" s="50"/>
      <c r="P11" s="50"/>
      <c r="Q11" s="50"/>
      <c r="R11" s="50"/>
      <c r="S11" s="50"/>
      <c r="T11" s="50"/>
      <c r="U11" s="55"/>
      <c r="V11" s="55"/>
      <c r="W11" s="55"/>
      <c r="X11" s="11" t="s">
        <v>55</v>
      </c>
      <c r="Y11" s="12" t="s">
        <v>48</v>
      </c>
      <c r="Z11" s="55">
        <f>X11*U11</f>
        <v>0</v>
      </c>
      <c r="AA11" s="56"/>
    </row>
    <row r="12" spans="1:28" ht="15" customHeight="1" x14ac:dyDescent="0.25">
      <c r="B12" s="49">
        <v>4</v>
      </c>
      <c r="C12" s="37"/>
      <c r="D12" s="50" t="s">
        <v>56</v>
      </c>
      <c r="E12" s="37"/>
      <c r="F12" s="37"/>
      <c r="G12" s="37"/>
      <c r="H12" s="37"/>
      <c r="I12" s="37"/>
      <c r="J12" s="37"/>
      <c r="K12" s="37"/>
      <c r="L12" s="37"/>
      <c r="M12" s="37"/>
      <c r="N12" s="50" t="s">
        <v>57</v>
      </c>
      <c r="O12" s="50"/>
      <c r="P12" s="50"/>
      <c r="Q12" s="50"/>
      <c r="R12" s="50"/>
      <c r="S12" s="50"/>
      <c r="T12" s="50"/>
      <c r="U12" s="55"/>
      <c r="V12" s="55"/>
      <c r="W12" s="55"/>
      <c r="X12" s="11" t="s">
        <v>58</v>
      </c>
      <c r="Y12" s="12" t="s">
        <v>48</v>
      </c>
      <c r="Z12" s="55">
        <f>X12*U12</f>
        <v>0</v>
      </c>
      <c r="AA12" s="56"/>
    </row>
    <row r="13" spans="1:28" ht="15" customHeight="1" x14ac:dyDescent="0.25">
      <c r="B13" s="49">
        <v>5</v>
      </c>
      <c r="C13" s="37"/>
      <c r="D13" s="50" t="s">
        <v>59</v>
      </c>
      <c r="E13" s="37"/>
      <c r="F13" s="37"/>
      <c r="G13" s="37"/>
      <c r="H13" s="37"/>
      <c r="I13" s="37"/>
      <c r="J13" s="37"/>
      <c r="K13" s="37"/>
      <c r="L13" s="37"/>
      <c r="M13" s="37"/>
      <c r="N13" s="50" t="s">
        <v>60</v>
      </c>
      <c r="O13" s="50"/>
      <c r="P13" s="50"/>
      <c r="Q13" s="50"/>
      <c r="R13" s="50"/>
      <c r="S13" s="50"/>
      <c r="T13" s="50"/>
      <c r="U13" s="55"/>
      <c r="V13" s="55"/>
      <c r="W13" s="55"/>
      <c r="X13" s="11" t="s">
        <v>61</v>
      </c>
      <c r="Y13" s="12" t="s">
        <v>48</v>
      </c>
      <c r="Z13" s="55">
        <f>X13*U13</f>
        <v>0</v>
      </c>
      <c r="AA13" s="56"/>
    </row>
    <row r="14" spans="1:28" ht="15" customHeight="1" x14ac:dyDescent="0.25">
      <c r="B14" s="49">
        <v>6</v>
      </c>
      <c r="C14" s="37"/>
      <c r="D14" s="50" t="s">
        <v>62</v>
      </c>
      <c r="E14" s="37"/>
      <c r="F14" s="37"/>
      <c r="G14" s="37"/>
      <c r="H14" s="37"/>
      <c r="I14" s="37"/>
      <c r="J14" s="37"/>
      <c r="K14" s="37"/>
      <c r="L14" s="37"/>
      <c r="M14" s="37"/>
      <c r="N14" s="50" t="s">
        <v>63</v>
      </c>
      <c r="O14" s="50"/>
      <c r="P14" s="50"/>
      <c r="Q14" s="50"/>
      <c r="R14" s="50"/>
      <c r="S14" s="50"/>
      <c r="T14" s="50"/>
      <c r="U14" s="55"/>
      <c r="V14" s="55"/>
      <c r="W14" s="55"/>
      <c r="X14" s="11" t="s">
        <v>64</v>
      </c>
      <c r="Y14" s="12" t="s">
        <v>48</v>
      </c>
      <c r="Z14" s="55">
        <f>X14*U14</f>
        <v>0</v>
      </c>
      <c r="AA14" s="56"/>
    </row>
    <row r="15" spans="1:28" ht="15" customHeight="1" x14ac:dyDescent="0.25">
      <c r="B15" s="49">
        <v>7</v>
      </c>
      <c r="C15" s="37"/>
      <c r="D15" s="50" t="s">
        <v>65</v>
      </c>
      <c r="E15" s="37"/>
      <c r="F15" s="37"/>
      <c r="G15" s="37"/>
      <c r="H15" s="37"/>
      <c r="I15" s="37"/>
      <c r="J15" s="37"/>
      <c r="K15" s="37"/>
      <c r="L15" s="37"/>
      <c r="M15" s="37"/>
      <c r="N15" s="50" t="s">
        <v>66</v>
      </c>
      <c r="O15" s="50"/>
      <c r="P15" s="50"/>
      <c r="Q15" s="50"/>
      <c r="R15" s="50"/>
      <c r="S15" s="50"/>
      <c r="T15" s="50"/>
      <c r="U15" s="55"/>
      <c r="V15" s="55"/>
      <c r="W15" s="55"/>
      <c r="X15" s="11" t="s">
        <v>67</v>
      </c>
      <c r="Y15" s="12" t="s">
        <v>48</v>
      </c>
      <c r="Z15" s="55">
        <f>X15*U15</f>
        <v>0</v>
      </c>
      <c r="AA15" s="56"/>
    </row>
    <row r="16" spans="1:28" ht="15" customHeight="1" x14ac:dyDescent="0.25">
      <c r="B16" s="49">
        <v>8</v>
      </c>
      <c r="C16" s="37"/>
      <c r="D16" s="50" t="s">
        <v>68</v>
      </c>
      <c r="E16" s="37"/>
      <c r="F16" s="37"/>
      <c r="G16" s="37"/>
      <c r="H16" s="37"/>
      <c r="I16" s="37"/>
      <c r="J16" s="37"/>
      <c r="K16" s="37"/>
      <c r="L16" s="37"/>
      <c r="M16" s="37"/>
      <c r="N16" s="50" t="s">
        <v>69</v>
      </c>
      <c r="O16" s="50"/>
      <c r="P16" s="50"/>
      <c r="Q16" s="50"/>
      <c r="R16" s="50"/>
      <c r="S16" s="50"/>
      <c r="T16" s="50"/>
      <c r="U16" s="55"/>
      <c r="V16" s="55"/>
      <c r="W16" s="55"/>
      <c r="X16" s="11" t="s">
        <v>58</v>
      </c>
      <c r="Y16" s="12" t="s">
        <v>48</v>
      </c>
      <c r="Z16" s="55">
        <f>X16*U16</f>
        <v>0</v>
      </c>
      <c r="AA16" s="56"/>
    </row>
    <row r="17" spans="2:27" ht="15" customHeight="1" x14ac:dyDescent="0.25">
      <c r="B17" s="49">
        <v>9</v>
      </c>
      <c r="C17" s="37"/>
      <c r="D17" s="50" t="s">
        <v>70</v>
      </c>
      <c r="E17" s="37"/>
      <c r="F17" s="37"/>
      <c r="G17" s="37"/>
      <c r="H17" s="37"/>
      <c r="I17" s="37"/>
      <c r="J17" s="37"/>
      <c r="K17" s="37"/>
      <c r="L17" s="37"/>
      <c r="M17" s="37"/>
      <c r="N17" s="50" t="s">
        <v>71</v>
      </c>
      <c r="O17" s="50"/>
      <c r="P17" s="50"/>
      <c r="Q17" s="50"/>
      <c r="R17" s="50"/>
      <c r="S17" s="50"/>
      <c r="T17" s="50"/>
      <c r="U17" s="55"/>
      <c r="V17" s="55"/>
      <c r="W17" s="55"/>
      <c r="X17" s="11" t="s">
        <v>72</v>
      </c>
      <c r="Y17" s="12" t="s">
        <v>48</v>
      </c>
      <c r="Z17" s="55">
        <f>X17*U17</f>
        <v>0</v>
      </c>
      <c r="AA17" s="56"/>
    </row>
    <row r="18" spans="2:27" ht="15" customHeight="1" x14ac:dyDescent="0.25">
      <c r="B18" s="49">
        <v>10</v>
      </c>
      <c r="C18" s="37"/>
      <c r="D18" s="50" t="s">
        <v>73</v>
      </c>
      <c r="E18" s="37"/>
      <c r="F18" s="37"/>
      <c r="G18" s="37"/>
      <c r="H18" s="37"/>
      <c r="I18" s="37"/>
      <c r="J18" s="37"/>
      <c r="K18" s="37"/>
      <c r="L18" s="37"/>
      <c r="M18" s="37"/>
      <c r="N18" s="50" t="s">
        <v>74</v>
      </c>
      <c r="O18" s="50"/>
      <c r="P18" s="50"/>
      <c r="Q18" s="50"/>
      <c r="R18" s="50"/>
      <c r="S18" s="50"/>
      <c r="T18" s="50"/>
      <c r="U18" s="55"/>
      <c r="V18" s="55"/>
      <c r="W18" s="55"/>
      <c r="X18" s="11" t="s">
        <v>75</v>
      </c>
      <c r="Y18" s="12" t="s">
        <v>48</v>
      </c>
      <c r="Z18" s="55">
        <f>X18*U18</f>
        <v>0</v>
      </c>
      <c r="AA18" s="56"/>
    </row>
    <row r="19" spans="2:27" ht="15" customHeight="1" x14ac:dyDescent="0.25">
      <c r="B19" s="49">
        <v>11</v>
      </c>
      <c r="C19" s="37"/>
      <c r="D19" s="50" t="s">
        <v>76</v>
      </c>
      <c r="E19" s="37"/>
      <c r="F19" s="37"/>
      <c r="G19" s="37"/>
      <c r="H19" s="37"/>
      <c r="I19" s="37"/>
      <c r="J19" s="37"/>
      <c r="K19" s="37"/>
      <c r="L19" s="37"/>
      <c r="M19" s="37"/>
      <c r="N19" s="50" t="s">
        <v>77</v>
      </c>
      <c r="O19" s="50"/>
      <c r="P19" s="50"/>
      <c r="Q19" s="50"/>
      <c r="R19" s="50"/>
      <c r="S19" s="50"/>
      <c r="T19" s="50"/>
      <c r="U19" s="55"/>
      <c r="V19" s="55"/>
      <c r="W19" s="55"/>
      <c r="X19" s="11" t="s">
        <v>78</v>
      </c>
      <c r="Y19" s="12" t="s">
        <v>48</v>
      </c>
      <c r="Z19" s="55">
        <f>X19*U19</f>
        <v>0</v>
      </c>
      <c r="AA19" s="56"/>
    </row>
    <row r="20" spans="2:27" ht="15" customHeight="1" x14ac:dyDescent="0.25">
      <c r="B20" s="49">
        <v>12</v>
      </c>
      <c r="C20" s="37"/>
      <c r="D20" s="50" t="s">
        <v>79</v>
      </c>
      <c r="E20" s="37"/>
      <c r="F20" s="37"/>
      <c r="G20" s="37"/>
      <c r="H20" s="37"/>
      <c r="I20" s="37"/>
      <c r="J20" s="37"/>
      <c r="K20" s="37"/>
      <c r="L20" s="37"/>
      <c r="M20" s="37"/>
      <c r="N20" s="50" t="s">
        <v>80</v>
      </c>
      <c r="O20" s="50"/>
      <c r="P20" s="50"/>
      <c r="Q20" s="50"/>
      <c r="R20" s="50"/>
      <c r="S20" s="50"/>
      <c r="T20" s="50"/>
      <c r="U20" s="55"/>
      <c r="V20" s="55"/>
      <c r="W20" s="55"/>
      <c r="X20" s="11" t="s">
        <v>81</v>
      </c>
      <c r="Y20" s="12" t="s">
        <v>48</v>
      </c>
      <c r="Z20" s="55">
        <f>X20*U20</f>
        <v>0</v>
      </c>
      <c r="AA20" s="56"/>
    </row>
    <row r="21" spans="2:27" ht="15" customHeight="1" x14ac:dyDescent="0.25">
      <c r="B21" s="49">
        <v>13</v>
      </c>
      <c r="C21" s="37"/>
      <c r="D21" s="50" t="s">
        <v>82</v>
      </c>
      <c r="E21" s="37"/>
      <c r="F21" s="37"/>
      <c r="G21" s="37"/>
      <c r="H21" s="37"/>
      <c r="I21" s="37"/>
      <c r="J21" s="37"/>
      <c r="K21" s="37"/>
      <c r="L21" s="37"/>
      <c r="M21" s="37"/>
      <c r="N21" s="50" t="s">
        <v>83</v>
      </c>
      <c r="O21" s="50"/>
      <c r="P21" s="50"/>
      <c r="Q21" s="50"/>
      <c r="R21" s="50"/>
      <c r="S21" s="50"/>
      <c r="T21" s="50"/>
      <c r="U21" s="55"/>
      <c r="V21" s="55"/>
      <c r="W21" s="55"/>
      <c r="X21" s="11" t="s">
        <v>84</v>
      </c>
      <c r="Y21" s="12" t="s">
        <v>48</v>
      </c>
      <c r="Z21" s="55">
        <f>X21*U21</f>
        <v>0</v>
      </c>
      <c r="AA21" s="56"/>
    </row>
    <row r="22" spans="2:27" ht="15" customHeight="1" x14ac:dyDescent="0.25">
      <c r="B22" s="49">
        <v>14</v>
      </c>
      <c r="C22" s="37"/>
      <c r="D22" s="50" t="s">
        <v>85</v>
      </c>
      <c r="E22" s="37"/>
      <c r="F22" s="37"/>
      <c r="G22" s="37"/>
      <c r="H22" s="37"/>
      <c r="I22" s="37"/>
      <c r="J22" s="37"/>
      <c r="K22" s="37"/>
      <c r="L22" s="37"/>
      <c r="M22" s="37"/>
      <c r="N22" s="50" t="s">
        <v>86</v>
      </c>
      <c r="O22" s="50"/>
      <c r="P22" s="50"/>
      <c r="Q22" s="50"/>
      <c r="R22" s="50"/>
      <c r="S22" s="50"/>
      <c r="T22" s="50"/>
      <c r="U22" s="55"/>
      <c r="V22" s="55"/>
      <c r="W22" s="55"/>
      <c r="X22" s="11" t="s">
        <v>87</v>
      </c>
      <c r="Y22" s="12" t="s">
        <v>48</v>
      </c>
      <c r="Z22" s="55">
        <f>X22*U22</f>
        <v>0</v>
      </c>
      <c r="AA22" s="56"/>
    </row>
    <row r="23" spans="2:27" ht="15" customHeight="1" x14ac:dyDescent="0.25">
      <c r="B23" s="49">
        <v>15</v>
      </c>
      <c r="C23" s="37"/>
      <c r="D23" s="50" t="s">
        <v>88</v>
      </c>
      <c r="E23" s="37"/>
      <c r="F23" s="37"/>
      <c r="G23" s="37"/>
      <c r="H23" s="37"/>
      <c r="I23" s="37"/>
      <c r="J23" s="37"/>
      <c r="K23" s="37"/>
      <c r="L23" s="37"/>
      <c r="M23" s="37"/>
      <c r="N23" s="50" t="s">
        <v>89</v>
      </c>
      <c r="O23" s="50"/>
      <c r="P23" s="50"/>
      <c r="Q23" s="50"/>
      <c r="R23" s="50"/>
      <c r="S23" s="50"/>
      <c r="T23" s="50"/>
      <c r="U23" s="55"/>
      <c r="V23" s="55"/>
      <c r="W23" s="55"/>
      <c r="X23" s="11" t="s">
        <v>78</v>
      </c>
      <c r="Y23" s="12" t="s">
        <v>48</v>
      </c>
      <c r="Z23" s="55">
        <f>X23*U23</f>
        <v>0</v>
      </c>
      <c r="AA23" s="56"/>
    </row>
    <row r="24" spans="2:27" ht="15" customHeight="1" x14ac:dyDescent="0.25">
      <c r="B24" s="49">
        <v>16</v>
      </c>
      <c r="C24" s="37"/>
      <c r="D24" s="50" t="s">
        <v>90</v>
      </c>
      <c r="E24" s="37"/>
      <c r="F24" s="37"/>
      <c r="G24" s="37"/>
      <c r="H24" s="37"/>
      <c r="I24" s="37"/>
      <c r="J24" s="37"/>
      <c r="K24" s="37"/>
      <c r="L24" s="37"/>
      <c r="M24" s="37"/>
      <c r="N24" s="50" t="s">
        <v>91</v>
      </c>
      <c r="O24" s="50"/>
      <c r="P24" s="50"/>
      <c r="Q24" s="50"/>
      <c r="R24" s="50"/>
      <c r="S24" s="50"/>
      <c r="T24" s="50"/>
      <c r="U24" s="55"/>
      <c r="V24" s="55"/>
      <c r="W24" s="55"/>
      <c r="X24" s="11" t="s">
        <v>92</v>
      </c>
      <c r="Y24" s="12" t="s">
        <v>52</v>
      </c>
      <c r="Z24" s="55">
        <f>X24*U24</f>
        <v>0</v>
      </c>
      <c r="AA24" s="56"/>
    </row>
    <row r="25" spans="2:27" ht="15" customHeight="1" x14ac:dyDescent="0.25">
      <c r="B25" s="49">
        <v>17</v>
      </c>
      <c r="C25" s="37"/>
      <c r="D25" s="50" t="s">
        <v>93</v>
      </c>
      <c r="E25" s="37"/>
      <c r="F25" s="37"/>
      <c r="G25" s="37"/>
      <c r="H25" s="37"/>
      <c r="I25" s="37"/>
      <c r="J25" s="37"/>
      <c r="K25" s="37"/>
      <c r="L25" s="37"/>
      <c r="M25" s="37"/>
      <c r="N25" s="50" t="s">
        <v>94</v>
      </c>
      <c r="O25" s="50"/>
      <c r="P25" s="50"/>
      <c r="Q25" s="50"/>
      <c r="R25" s="50"/>
      <c r="S25" s="50"/>
      <c r="T25" s="50"/>
      <c r="U25" s="55"/>
      <c r="V25" s="55"/>
      <c r="W25" s="55"/>
      <c r="X25" s="11" t="s">
        <v>51</v>
      </c>
      <c r="Y25" s="12" t="s">
        <v>52</v>
      </c>
      <c r="Z25" s="55">
        <f>X25*U25</f>
        <v>0</v>
      </c>
      <c r="AA25" s="56"/>
    </row>
    <row r="26" spans="2:27" ht="15" customHeight="1" x14ac:dyDescent="0.25">
      <c r="B26" s="49">
        <v>18</v>
      </c>
      <c r="C26" s="37"/>
      <c r="D26" s="50" t="s">
        <v>95</v>
      </c>
      <c r="E26" s="37"/>
      <c r="F26" s="37"/>
      <c r="G26" s="37"/>
      <c r="H26" s="37"/>
      <c r="I26" s="37"/>
      <c r="J26" s="37"/>
      <c r="K26" s="37"/>
      <c r="L26" s="37"/>
      <c r="M26" s="37"/>
      <c r="N26" s="50" t="s">
        <v>96</v>
      </c>
      <c r="O26" s="50"/>
      <c r="P26" s="50"/>
      <c r="Q26" s="50"/>
      <c r="R26" s="50"/>
      <c r="S26" s="50"/>
      <c r="T26" s="50"/>
      <c r="U26" s="55"/>
      <c r="V26" s="55"/>
      <c r="W26" s="55"/>
      <c r="X26" s="11" t="s">
        <v>97</v>
      </c>
      <c r="Y26" s="12" t="s">
        <v>52</v>
      </c>
      <c r="Z26" s="55">
        <f>X26*U26</f>
        <v>0</v>
      </c>
      <c r="AA26" s="56"/>
    </row>
    <row r="27" spans="2:27" ht="15" customHeight="1" x14ac:dyDescent="0.25">
      <c r="B27" s="49">
        <v>19</v>
      </c>
      <c r="C27" s="37"/>
      <c r="D27" s="50" t="s">
        <v>98</v>
      </c>
      <c r="E27" s="37"/>
      <c r="F27" s="37"/>
      <c r="G27" s="37"/>
      <c r="H27" s="37"/>
      <c r="I27" s="37"/>
      <c r="J27" s="37"/>
      <c r="K27" s="37"/>
      <c r="L27" s="37"/>
      <c r="M27" s="37"/>
      <c r="N27" s="50" t="s">
        <v>99</v>
      </c>
      <c r="O27" s="50"/>
      <c r="P27" s="50"/>
      <c r="Q27" s="50"/>
      <c r="R27" s="50"/>
      <c r="S27" s="50"/>
      <c r="T27" s="50"/>
      <c r="U27" s="55"/>
      <c r="V27" s="55"/>
      <c r="W27" s="55"/>
      <c r="X27" s="11" t="s">
        <v>100</v>
      </c>
      <c r="Y27" s="12" t="s">
        <v>52</v>
      </c>
      <c r="Z27" s="55">
        <f>X27*U27</f>
        <v>0</v>
      </c>
      <c r="AA27" s="56"/>
    </row>
    <row r="28" spans="2:27" ht="15" customHeight="1" x14ac:dyDescent="0.25">
      <c r="B28" s="49">
        <v>20</v>
      </c>
      <c r="C28" s="37"/>
      <c r="D28" s="50" t="s">
        <v>101</v>
      </c>
      <c r="E28" s="37"/>
      <c r="F28" s="37"/>
      <c r="G28" s="37"/>
      <c r="H28" s="37"/>
      <c r="I28" s="37"/>
      <c r="J28" s="37"/>
      <c r="K28" s="37"/>
      <c r="L28" s="37"/>
      <c r="M28" s="37"/>
      <c r="N28" s="50" t="s">
        <v>102</v>
      </c>
      <c r="O28" s="50"/>
      <c r="P28" s="50"/>
      <c r="Q28" s="50"/>
      <c r="R28" s="50"/>
      <c r="S28" s="50"/>
      <c r="T28" s="50"/>
      <c r="U28" s="55"/>
      <c r="V28" s="55"/>
      <c r="W28" s="55"/>
      <c r="X28" s="11" t="s">
        <v>97</v>
      </c>
      <c r="Y28" s="12" t="s">
        <v>52</v>
      </c>
      <c r="Z28" s="55">
        <f>X28*U28</f>
        <v>0</v>
      </c>
      <c r="AA28" s="56"/>
    </row>
    <row r="29" spans="2:27" ht="15" customHeight="1" x14ac:dyDescent="0.25">
      <c r="B29" s="49">
        <v>21</v>
      </c>
      <c r="C29" s="37"/>
      <c r="D29" s="50" t="s">
        <v>103</v>
      </c>
      <c r="E29" s="37"/>
      <c r="F29" s="37"/>
      <c r="G29" s="37"/>
      <c r="H29" s="37"/>
      <c r="I29" s="37"/>
      <c r="J29" s="37"/>
      <c r="K29" s="37"/>
      <c r="L29" s="37"/>
      <c r="M29" s="37"/>
      <c r="N29" s="50" t="s">
        <v>104</v>
      </c>
      <c r="O29" s="50"/>
      <c r="P29" s="50"/>
      <c r="Q29" s="50"/>
      <c r="R29" s="50"/>
      <c r="S29" s="50"/>
      <c r="T29" s="50"/>
      <c r="U29" s="55"/>
      <c r="V29" s="55"/>
      <c r="W29" s="55"/>
      <c r="X29" s="11" t="s">
        <v>92</v>
      </c>
      <c r="Y29" s="12" t="s">
        <v>52</v>
      </c>
      <c r="Z29" s="55">
        <f>X29*U29</f>
        <v>0</v>
      </c>
      <c r="AA29" s="56"/>
    </row>
    <row r="30" spans="2:27" ht="15" customHeight="1" x14ac:dyDescent="0.25">
      <c r="B30" s="49">
        <v>22</v>
      </c>
      <c r="C30" s="37"/>
      <c r="D30" s="50" t="s">
        <v>105</v>
      </c>
      <c r="E30" s="37"/>
      <c r="F30" s="37"/>
      <c r="G30" s="37"/>
      <c r="H30" s="37"/>
      <c r="I30" s="37"/>
      <c r="J30" s="37"/>
      <c r="K30" s="37"/>
      <c r="L30" s="37"/>
      <c r="M30" s="37"/>
      <c r="N30" s="50" t="s">
        <v>106</v>
      </c>
      <c r="O30" s="50"/>
      <c r="P30" s="50"/>
      <c r="Q30" s="50"/>
      <c r="R30" s="50"/>
      <c r="S30" s="50"/>
      <c r="T30" s="50"/>
      <c r="U30" s="55"/>
      <c r="V30" s="55"/>
      <c r="W30" s="55"/>
      <c r="X30" s="11" t="s">
        <v>107</v>
      </c>
      <c r="Y30" s="12" t="s">
        <v>52</v>
      </c>
      <c r="Z30" s="55">
        <f>X30*U30</f>
        <v>0</v>
      </c>
      <c r="AA30" s="56"/>
    </row>
    <row r="31" spans="2:27" ht="15" customHeight="1" x14ac:dyDescent="0.25">
      <c r="B31" s="49">
        <v>23</v>
      </c>
      <c r="C31" s="37"/>
      <c r="D31" s="50" t="s">
        <v>108</v>
      </c>
      <c r="E31" s="37"/>
      <c r="F31" s="37"/>
      <c r="G31" s="37"/>
      <c r="H31" s="37"/>
      <c r="I31" s="37"/>
      <c r="J31" s="37"/>
      <c r="K31" s="37"/>
      <c r="L31" s="37"/>
      <c r="M31" s="37"/>
      <c r="N31" s="50" t="s">
        <v>109</v>
      </c>
      <c r="O31" s="50"/>
      <c r="P31" s="50"/>
      <c r="Q31" s="50"/>
      <c r="R31" s="50"/>
      <c r="S31" s="50"/>
      <c r="T31" s="50"/>
      <c r="U31" s="55"/>
      <c r="V31" s="55"/>
      <c r="W31" s="55"/>
      <c r="X31" s="11" t="s">
        <v>110</v>
      </c>
      <c r="Y31" s="12" t="s">
        <v>52</v>
      </c>
      <c r="Z31" s="55">
        <f>X31*U31</f>
        <v>0</v>
      </c>
      <c r="AA31" s="56"/>
    </row>
    <row r="32" spans="2:27" ht="15" customHeight="1" x14ac:dyDescent="0.25">
      <c r="B32" s="49">
        <v>24</v>
      </c>
      <c r="C32" s="37"/>
      <c r="D32" s="50" t="s">
        <v>111</v>
      </c>
      <c r="E32" s="37"/>
      <c r="F32" s="37"/>
      <c r="G32" s="37"/>
      <c r="H32" s="37"/>
      <c r="I32" s="37"/>
      <c r="J32" s="37"/>
      <c r="K32" s="37"/>
      <c r="L32" s="37"/>
      <c r="M32" s="37"/>
      <c r="N32" s="50" t="s">
        <v>112</v>
      </c>
      <c r="O32" s="50"/>
      <c r="P32" s="50"/>
      <c r="Q32" s="50"/>
      <c r="R32" s="50"/>
      <c r="S32" s="50"/>
      <c r="T32" s="50"/>
      <c r="U32" s="55"/>
      <c r="V32" s="55"/>
      <c r="W32" s="55"/>
      <c r="X32" s="11" t="s">
        <v>97</v>
      </c>
      <c r="Y32" s="12" t="s">
        <v>52</v>
      </c>
      <c r="Z32" s="55">
        <f>X32*U32</f>
        <v>0</v>
      </c>
      <c r="AA32" s="56"/>
    </row>
    <row r="33" spans="2:27" ht="15" customHeight="1" x14ac:dyDescent="0.25">
      <c r="B33" s="49">
        <v>25</v>
      </c>
      <c r="C33" s="37"/>
      <c r="D33" s="50" t="s">
        <v>113</v>
      </c>
      <c r="E33" s="37"/>
      <c r="F33" s="37"/>
      <c r="G33" s="37"/>
      <c r="H33" s="37"/>
      <c r="I33" s="37"/>
      <c r="J33" s="37"/>
      <c r="K33" s="37"/>
      <c r="L33" s="37"/>
      <c r="M33" s="37"/>
      <c r="N33" s="50" t="s">
        <v>114</v>
      </c>
      <c r="O33" s="50"/>
      <c r="P33" s="50"/>
      <c r="Q33" s="50"/>
      <c r="R33" s="50"/>
      <c r="S33" s="50"/>
      <c r="T33" s="50"/>
      <c r="U33" s="55"/>
      <c r="V33" s="55"/>
      <c r="W33" s="55"/>
      <c r="X33" s="11" t="s">
        <v>107</v>
      </c>
      <c r="Y33" s="12" t="s">
        <v>52</v>
      </c>
      <c r="Z33" s="55">
        <f>X33*U33</f>
        <v>0</v>
      </c>
      <c r="AA33" s="56"/>
    </row>
    <row r="34" spans="2:27" ht="15" customHeight="1" x14ac:dyDescent="0.25">
      <c r="B34" s="49">
        <v>26</v>
      </c>
      <c r="C34" s="37"/>
      <c r="D34" s="50" t="s">
        <v>115</v>
      </c>
      <c r="E34" s="37"/>
      <c r="F34" s="37"/>
      <c r="G34" s="37"/>
      <c r="H34" s="37"/>
      <c r="I34" s="37"/>
      <c r="J34" s="37"/>
      <c r="K34" s="37"/>
      <c r="L34" s="37"/>
      <c r="M34" s="37"/>
      <c r="N34" s="50" t="s">
        <v>116</v>
      </c>
      <c r="O34" s="50"/>
      <c r="P34" s="50"/>
      <c r="Q34" s="50"/>
      <c r="R34" s="50"/>
      <c r="S34" s="50"/>
      <c r="T34" s="50"/>
      <c r="U34" s="55"/>
      <c r="V34" s="55"/>
      <c r="W34" s="55"/>
      <c r="X34" s="11" t="s">
        <v>51</v>
      </c>
      <c r="Y34" s="12" t="s">
        <v>52</v>
      </c>
      <c r="Z34" s="55">
        <f>X34*U34</f>
        <v>0</v>
      </c>
      <c r="AA34" s="56"/>
    </row>
    <row r="35" spans="2:27" ht="15" customHeight="1" x14ac:dyDescent="0.25">
      <c r="B35" s="49">
        <v>27</v>
      </c>
      <c r="C35" s="37"/>
      <c r="D35" s="50" t="s">
        <v>117</v>
      </c>
      <c r="E35" s="37"/>
      <c r="F35" s="37"/>
      <c r="G35" s="37"/>
      <c r="H35" s="37"/>
      <c r="I35" s="37"/>
      <c r="J35" s="37"/>
      <c r="K35" s="37"/>
      <c r="L35" s="37"/>
      <c r="M35" s="37"/>
      <c r="N35" s="50" t="s">
        <v>118</v>
      </c>
      <c r="O35" s="50"/>
      <c r="P35" s="50"/>
      <c r="Q35" s="50"/>
      <c r="R35" s="50"/>
      <c r="S35" s="50"/>
      <c r="T35" s="50"/>
      <c r="U35" s="55"/>
      <c r="V35" s="55"/>
      <c r="W35" s="55"/>
      <c r="X35" s="11" t="s">
        <v>97</v>
      </c>
      <c r="Y35" s="12" t="s">
        <v>52</v>
      </c>
      <c r="Z35" s="55">
        <f>X35*U35</f>
        <v>0</v>
      </c>
      <c r="AA35" s="56"/>
    </row>
    <row r="36" spans="2:27" ht="15" customHeight="1" x14ac:dyDescent="0.25">
      <c r="B36" s="49">
        <v>28</v>
      </c>
      <c r="C36" s="37"/>
      <c r="D36" s="50" t="s">
        <v>119</v>
      </c>
      <c r="E36" s="37"/>
      <c r="F36" s="37"/>
      <c r="G36" s="37"/>
      <c r="H36" s="37"/>
      <c r="I36" s="37"/>
      <c r="J36" s="37"/>
      <c r="K36" s="37"/>
      <c r="L36" s="37"/>
      <c r="M36" s="37"/>
      <c r="N36" s="50" t="s">
        <v>120</v>
      </c>
      <c r="O36" s="50"/>
      <c r="P36" s="50"/>
      <c r="Q36" s="50"/>
      <c r="R36" s="50"/>
      <c r="S36" s="50"/>
      <c r="T36" s="50"/>
      <c r="U36" s="55"/>
      <c r="V36" s="55"/>
      <c r="W36" s="55"/>
      <c r="X36" s="11" t="s">
        <v>100</v>
      </c>
      <c r="Y36" s="12" t="s">
        <v>52</v>
      </c>
      <c r="Z36" s="55">
        <f>X36*U36</f>
        <v>0</v>
      </c>
      <c r="AA36" s="56"/>
    </row>
    <row r="37" spans="2:27" ht="15" customHeight="1" x14ac:dyDescent="0.25">
      <c r="B37" s="49">
        <v>29</v>
      </c>
      <c r="C37" s="37"/>
      <c r="D37" s="50" t="s">
        <v>121</v>
      </c>
      <c r="E37" s="37"/>
      <c r="F37" s="37"/>
      <c r="G37" s="37"/>
      <c r="H37" s="37"/>
      <c r="I37" s="37"/>
      <c r="J37" s="37"/>
      <c r="K37" s="37"/>
      <c r="L37" s="37"/>
      <c r="M37" s="37"/>
      <c r="N37" s="50" t="s">
        <v>122</v>
      </c>
      <c r="O37" s="50"/>
      <c r="P37" s="50"/>
      <c r="Q37" s="50"/>
      <c r="R37" s="50"/>
      <c r="S37" s="50"/>
      <c r="T37" s="50"/>
      <c r="U37" s="55"/>
      <c r="V37" s="55"/>
      <c r="W37" s="55"/>
      <c r="X37" s="11" t="s">
        <v>51</v>
      </c>
      <c r="Y37" s="12" t="s">
        <v>52</v>
      </c>
      <c r="Z37" s="55">
        <f>X37*U37</f>
        <v>0</v>
      </c>
      <c r="AA37" s="56"/>
    </row>
    <row r="38" spans="2:27" ht="15" customHeight="1" x14ac:dyDescent="0.25">
      <c r="B38" s="49">
        <v>30</v>
      </c>
      <c r="C38" s="37"/>
      <c r="D38" s="50" t="s">
        <v>123</v>
      </c>
      <c r="E38" s="37"/>
      <c r="F38" s="37"/>
      <c r="G38" s="37"/>
      <c r="H38" s="37"/>
      <c r="I38" s="37"/>
      <c r="J38" s="37"/>
      <c r="K38" s="37"/>
      <c r="L38" s="37"/>
      <c r="M38" s="37"/>
      <c r="N38" s="50" t="s">
        <v>124</v>
      </c>
      <c r="O38" s="50"/>
      <c r="P38" s="50"/>
      <c r="Q38" s="50"/>
      <c r="R38" s="50"/>
      <c r="S38" s="50"/>
      <c r="T38" s="50"/>
      <c r="U38" s="55"/>
      <c r="V38" s="55"/>
      <c r="W38" s="55"/>
      <c r="X38" s="11" t="s">
        <v>51</v>
      </c>
      <c r="Y38" s="12" t="s">
        <v>52</v>
      </c>
      <c r="Z38" s="55">
        <f>X38*U38</f>
        <v>0</v>
      </c>
      <c r="AA38" s="56"/>
    </row>
    <row r="39" spans="2:27" ht="15" customHeight="1" x14ac:dyDescent="0.25">
      <c r="B39" s="49">
        <v>31</v>
      </c>
      <c r="C39" s="37"/>
      <c r="D39" s="50" t="s">
        <v>123</v>
      </c>
      <c r="E39" s="37"/>
      <c r="F39" s="37"/>
      <c r="G39" s="37"/>
      <c r="H39" s="37"/>
      <c r="I39" s="37"/>
      <c r="J39" s="37"/>
      <c r="K39" s="37"/>
      <c r="L39" s="37"/>
      <c r="M39" s="37"/>
      <c r="N39" s="50" t="s">
        <v>125</v>
      </c>
      <c r="O39" s="50"/>
      <c r="P39" s="50"/>
      <c r="Q39" s="50"/>
      <c r="R39" s="50"/>
      <c r="S39" s="50"/>
      <c r="T39" s="50"/>
      <c r="U39" s="55"/>
      <c r="V39" s="55"/>
      <c r="W39" s="55"/>
      <c r="X39" s="11" t="s">
        <v>100</v>
      </c>
      <c r="Y39" s="12" t="s">
        <v>52</v>
      </c>
      <c r="Z39" s="55">
        <f>X39*U39</f>
        <v>0</v>
      </c>
      <c r="AA39" s="56"/>
    </row>
    <row r="40" spans="2:27" ht="15" customHeight="1" x14ac:dyDescent="0.25">
      <c r="B40" s="49">
        <v>32</v>
      </c>
      <c r="C40" s="37"/>
      <c r="D40" s="50" t="s">
        <v>126</v>
      </c>
      <c r="E40" s="37"/>
      <c r="F40" s="37"/>
      <c r="G40" s="37"/>
      <c r="H40" s="37"/>
      <c r="I40" s="37"/>
      <c r="J40" s="37"/>
      <c r="K40" s="37"/>
      <c r="L40" s="37"/>
      <c r="M40" s="37"/>
      <c r="N40" s="50" t="s">
        <v>127</v>
      </c>
      <c r="O40" s="50"/>
      <c r="P40" s="50"/>
      <c r="Q40" s="50"/>
      <c r="R40" s="50"/>
      <c r="S40" s="50"/>
      <c r="T40" s="50"/>
      <c r="U40" s="55"/>
      <c r="V40" s="55"/>
      <c r="W40" s="55"/>
      <c r="X40" s="11" t="s">
        <v>128</v>
      </c>
      <c r="Y40" s="12" t="s">
        <v>52</v>
      </c>
      <c r="Z40" s="55">
        <f>X40*U40</f>
        <v>0</v>
      </c>
      <c r="AA40" s="56"/>
    </row>
    <row r="41" spans="2:27" ht="15" customHeight="1" x14ac:dyDescent="0.25">
      <c r="B41" s="49">
        <v>33</v>
      </c>
      <c r="C41" s="37"/>
      <c r="D41" s="50" t="s">
        <v>129</v>
      </c>
      <c r="E41" s="37"/>
      <c r="F41" s="37"/>
      <c r="G41" s="37"/>
      <c r="H41" s="37"/>
      <c r="I41" s="37"/>
      <c r="J41" s="37"/>
      <c r="K41" s="37"/>
      <c r="L41" s="37"/>
      <c r="M41" s="37"/>
      <c r="N41" s="50" t="s">
        <v>130</v>
      </c>
      <c r="O41" s="50"/>
      <c r="P41" s="50"/>
      <c r="Q41" s="50"/>
      <c r="R41" s="50"/>
      <c r="S41" s="50"/>
      <c r="T41" s="50"/>
      <c r="U41" s="55"/>
      <c r="V41" s="55"/>
      <c r="W41" s="55"/>
      <c r="X41" s="11" t="s">
        <v>131</v>
      </c>
      <c r="Y41" s="12" t="s">
        <v>52</v>
      </c>
      <c r="Z41" s="55">
        <f>X41*U41</f>
        <v>0</v>
      </c>
      <c r="AA41" s="56"/>
    </row>
    <row r="42" spans="2:27" ht="15" customHeight="1" x14ac:dyDescent="0.25">
      <c r="B42" s="49">
        <v>34</v>
      </c>
      <c r="C42" s="37"/>
      <c r="D42" s="50" t="s">
        <v>132</v>
      </c>
      <c r="E42" s="37"/>
      <c r="F42" s="37"/>
      <c r="G42" s="37"/>
      <c r="H42" s="37"/>
      <c r="I42" s="37"/>
      <c r="J42" s="37"/>
      <c r="K42" s="37"/>
      <c r="L42" s="37"/>
      <c r="M42" s="37"/>
      <c r="N42" s="50" t="s">
        <v>133</v>
      </c>
      <c r="O42" s="50"/>
      <c r="P42" s="50"/>
      <c r="Q42" s="50"/>
      <c r="R42" s="50"/>
      <c r="S42" s="50"/>
      <c r="T42" s="50"/>
      <c r="U42" s="55"/>
      <c r="V42" s="55"/>
      <c r="W42" s="55"/>
      <c r="X42" s="11" t="s">
        <v>134</v>
      </c>
      <c r="Y42" s="12" t="s">
        <v>52</v>
      </c>
      <c r="Z42" s="55">
        <f>X42*U42</f>
        <v>0</v>
      </c>
      <c r="AA42" s="56"/>
    </row>
    <row r="43" spans="2:27" ht="15" customHeight="1" x14ac:dyDescent="0.25">
      <c r="B43" s="49">
        <v>35</v>
      </c>
      <c r="C43" s="37"/>
      <c r="D43" s="50" t="s">
        <v>135</v>
      </c>
      <c r="E43" s="37"/>
      <c r="F43" s="37"/>
      <c r="G43" s="37"/>
      <c r="H43" s="37"/>
      <c r="I43" s="37"/>
      <c r="J43" s="37"/>
      <c r="K43" s="37"/>
      <c r="L43" s="37"/>
      <c r="M43" s="37"/>
      <c r="N43" s="50" t="s">
        <v>136</v>
      </c>
      <c r="O43" s="50"/>
      <c r="P43" s="50"/>
      <c r="Q43" s="50"/>
      <c r="R43" s="50"/>
      <c r="S43" s="50"/>
      <c r="T43" s="50"/>
      <c r="U43" s="55"/>
      <c r="V43" s="55"/>
      <c r="W43" s="55"/>
      <c r="X43" s="11" t="s">
        <v>61</v>
      </c>
      <c r="Y43" s="12" t="s">
        <v>52</v>
      </c>
      <c r="Z43" s="55">
        <f>X43*U43</f>
        <v>0</v>
      </c>
      <c r="AA43" s="56"/>
    </row>
    <row r="44" spans="2:27" ht="15" customHeight="1" x14ac:dyDescent="0.25">
      <c r="B44" s="49">
        <v>36</v>
      </c>
      <c r="C44" s="37"/>
      <c r="D44" s="50" t="s">
        <v>137</v>
      </c>
      <c r="E44" s="37"/>
      <c r="F44" s="37"/>
      <c r="G44" s="37"/>
      <c r="H44" s="37"/>
      <c r="I44" s="37"/>
      <c r="J44" s="37"/>
      <c r="K44" s="37"/>
      <c r="L44" s="37"/>
      <c r="M44" s="37"/>
      <c r="N44" s="50" t="s">
        <v>138</v>
      </c>
      <c r="O44" s="50"/>
      <c r="P44" s="50"/>
      <c r="Q44" s="50"/>
      <c r="R44" s="50"/>
      <c r="S44" s="50"/>
      <c r="T44" s="50"/>
      <c r="U44" s="55"/>
      <c r="V44" s="55"/>
      <c r="W44" s="55"/>
      <c r="X44" s="11" t="s">
        <v>47</v>
      </c>
      <c r="Y44" s="12" t="s">
        <v>52</v>
      </c>
      <c r="Z44" s="55">
        <f>X44*U44</f>
        <v>0</v>
      </c>
      <c r="AA44" s="56"/>
    </row>
    <row r="45" spans="2:27" ht="15" customHeight="1" x14ac:dyDescent="0.25">
      <c r="B45" s="49">
        <v>37</v>
      </c>
      <c r="C45" s="37"/>
      <c r="D45" s="50" t="s">
        <v>139</v>
      </c>
      <c r="E45" s="37"/>
      <c r="F45" s="37"/>
      <c r="G45" s="37"/>
      <c r="H45" s="37"/>
      <c r="I45" s="37"/>
      <c r="J45" s="37"/>
      <c r="K45" s="37"/>
      <c r="L45" s="37"/>
      <c r="M45" s="37"/>
      <c r="N45" s="50" t="s">
        <v>140</v>
      </c>
      <c r="O45" s="50"/>
      <c r="P45" s="50"/>
      <c r="Q45" s="50"/>
      <c r="R45" s="50"/>
      <c r="S45" s="50"/>
      <c r="T45" s="50"/>
      <c r="U45" s="55"/>
      <c r="V45" s="55"/>
      <c r="W45" s="55"/>
      <c r="X45" s="11" t="s">
        <v>141</v>
      </c>
      <c r="Y45" s="12" t="s">
        <v>52</v>
      </c>
      <c r="Z45" s="55">
        <f>X45*U45</f>
        <v>0</v>
      </c>
      <c r="AA45" s="56"/>
    </row>
    <row r="46" spans="2:27" ht="15" customHeight="1" x14ac:dyDescent="0.25">
      <c r="B46" s="49">
        <v>38</v>
      </c>
      <c r="C46" s="37"/>
      <c r="D46" s="50" t="s">
        <v>142</v>
      </c>
      <c r="E46" s="37"/>
      <c r="F46" s="37"/>
      <c r="G46" s="37"/>
      <c r="H46" s="37"/>
      <c r="I46" s="37"/>
      <c r="J46" s="37"/>
      <c r="K46" s="37"/>
      <c r="L46" s="37"/>
      <c r="M46" s="37"/>
      <c r="N46" s="50" t="s">
        <v>143</v>
      </c>
      <c r="O46" s="50"/>
      <c r="P46" s="50"/>
      <c r="Q46" s="50"/>
      <c r="R46" s="50"/>
      <c r="S46" s="50"/>
      <c r="T46" s="50"/>
      <c r="U46" s="55"/>
      <c r="V46" s="55"/>
      <c r="W46" s="55"/>
      <c r="X46" s="11" t="s">
        <v>144</v>
      </c>
      <c r="Y46" s="12" t="s">
        <v>48</v>
      </c>
      <c r="Z46" s="55">
        <f>X46*U46</f>
        <v>0</v>
      </c>
      <c r="AA46" s="56"/>
    </row>
    <row r="47" spans="2:27" ht="15" customHeight="1" x14ac:dyDescent="0.25">
      <c r="B47" s="49">
        <v>39</v>
      </c>
      <c r="C47" s="37"/>
      <c r="D47" s="50" t="s">
        <v>145</v>
      </c>
      <c r="E47" s="37"/>
      <c r="F47" s="37"/>
      <c r="G47" s="37"/>
      <c r="H47" s="37"/>
      <c r="I47" s="37"/>
      <c r="J47" s="37"/>
      <c r="K47" s="37"/>
      <c r="L47" s="37"/>
      <c r="M47" s="37"/>
      <c r="N47" s="50" t="s">
        <v>146</v>
      </c>
      <c r="O47" s="50"/>
      <c r="P47" s="50"/>
      <c r="Q47" s="50"/>
      <c r="R47" s="50"/>
      <c r="S47" s="50"/>
      <c r="T47" s="50"/>
      <c r="U47" s="55"/>
      <c r="V47" s="55"/>
      <c r="W47" s="55"/>
      <c r="X47" s="11" t="s">
        <v>147</v>
      </c>
      <c r="Y47" s="12" t="s">
        <v>48</v>
      </c>
      <c r="Z47" s="55">
        <f>X47*U47</f>
        <v>0</v>
      </c>
      <c r="AA47" s="56"/>
    </row>
    <row r="48" spans="2:27" ht="15" customHeight="1" x14ac:dyDescent="0.25">
      <c r="B48" s="49">
        <v>40</v>
      </c>
      <c r="C48" s="37"/>
      <c r="D48" s="50" t="s">
        <v>148</v>
      </c>
      <c r="E48" s="37"/>
      <c r="F48" s="37"/>
      <c r="G48" s="37"/>
      <c r="H48" s="37"/>
      <c r="I48" s="37"/>
      <c r="J48" s="37"/>
      <c r="K48" s="37"/>
      <c r="L48" s="37"/>
      <c r="M48" s="37"/>
      <c r="N48" s="50" t="s">
        <v>149</v>
      </c>
      <c r="O48" s="50"/>
      <c r="P48" s="50"/>
      <c r="Q48" s="50"/>
      <c r="R48" s="50"/>
      <c r="S48" s="50"/>
      <c r="T48" s="50"/>
      <c r="U48" s="55"/>
      <c r="V48" s="55"/>
      <c r="W48" s="55"/>
      <c r="X48" s="11" t="s">
        <v>51</v>
      </c>
      <c r="Y48" s="12" t="s">
        <v>52</v>
      </c>
      <c r="Z48" s="55">
        <f>X48*U48</f>
        <v>0</v>
      </c>
      <c r="AA48" s="56"/>
    </row>
    <row r="49" spans="2:27" ht="15" customHeight="1" x14ac:dyDescent="0.25">
      <c r="B49" s="49">
        <v>41</v>
      </c>
      <c r="C49" s="37"/>
      <c r="D49" s="50" t="s">
        <v>150</v>
      </c>
      <c r="E49" s="37"/>
      <c r="F49" s="37"/>
      <c r="G49" s="37"/>
      <c r="H49" s="37"/>
      <c r="I49" s="37"/>
      <c r="J49" s="37"/>
      <c r="K49" s="37"/>
      <c r="L49" s="37"/>
      <c r="M49" s="37"/>
      <c r="N49" s="50" t="s">
        <v>248</v>
      </c>
      <c r="O49" s="50"/>
      <c r="P49" s="50"/>
      <c r="Q49" s="50"/>
      <c r="R49" s="50"/>
      <c r="S49" s="50"/>
      <c r="T49" s="50"/>
      <c r="U49" s="55"/>
      <c r="V49" s="55"/>
      <c r="W49" s="55"/>
      <c r="X49" s="11" t="s">
        <v>151</v>
      </c>
      <c r="Y49" s="12" t="s">
        <v>52</v>
      </c>
      <c r="Z49" s="55">
        <f>X49*U49</f>
        <v>0</v>
      </c>
      <c r="AA49" s="56"/>
    </row>
    <row r="50" spans="2:27" ht="15" customHeight="1" x14ac:dyDescent="0.25">
      <c r="B50" s="49">
        <v>42</v>
      </c>
      <c r="C50" s="37"/>
      <c r="D50" s="50" t="s">
        <v>152</v>
      </c>
      <c r="E50" s="37"/>
      <c r="F50" s="37"/>
      <c r="G50" s="37"/>
      <c r="H50" s="37"/>
      <c r="I50" s="37"/>
      <c r="J50" s="37"/>
      <c r="K50" s="37"/>
      <c r="L50" s="37"/>
      <c r="M50" s="37"/>
      <c r="N50" s="74" t="s">
        <v>153</v>
      </c>
      <c r="O50" s="74"/>
      <c r="P50" s="74"/>
      <c r="Q50" s="74"/>
      <c r="R50" s="74"/>
      <c r="S50" s="74"/>
      <c r="T50" s="74"/>
      <c r="U50" s="73"/>
      <c r="V50" s="73"/>
      <c r="W50" s="73"/>
      <c r="X50" s="11" t="s">
        <v>51</v>
      </c>
      <c r="Y50" s="12" t="s">
        <v>52</v>
      </c>
      <c r="Z50" s="55">
        <f>X50*U50</f>
        <v>0</v>
      </c>
      <c r="AA50" s="56"/>
    </row>
    <row r="51" spans="2:27" ht="15" customHeight="1" x14ac:dyDescent="0.25"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>
        <f>SUM(Z9:AA50)</f>
        <v>0</v>
      </c>
    </row>
    <row r="52" spans="2:27" ht="0" hidden="1" customHeight="1" x14ac:dyDescent="0.25"/>
    <row r="53" spans="2:27" ht="2.85" customHeight="1" x14ac:dyDescent="0.25"/>
    <row r="54" spans="2:27" ht="11.2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ht="1.5" customHeight="1" x14ac:dyDescent="0.25"/>
    <row r="56" spans="2:27" ht="11.25" customHeight="1" x14ac:dyDescent="0.25">
      <c r="C56" s="49"/>
      <c r="D56" s="37"/>
      <c r="F56" s="49"/>
      <c r="G56" s="37"/>
      <c r="H56" s="37"/>
      <c r="I56" s="37"/>
      <c r="J56" s="37"/>
      <c r="K56" s="37"/>
      <c r="M56" s="50"/>
      <c r="N56" s="50"/>
      <c r="O56" s="50"/>
      <c r="P56" s="50"/>
      <c r="Q56" s="50"/>
      <c r="R56" s="50"/>
      <c r="S56" s="50"/>
    </row>
    <row r="57" spans="2:27" ht="9.9499999999999993" customHeight="1" x14ac:dyDescent="0.25"/>
    <row r="58" spans="2:27" ht="11.45" customHeight="1" x14ac:dyDescent="0.25">
      <c r="B58" s="45" t="s">
        <v>2</v>
      </c>
      <c r="C58" s="46"/>
      <c r="D58" s="46"/>
      <c r="E58" s="46"/>
      <c r="F58" s="46"/>
      <c r="G58" s="46"/>
      <c r="H58" s="46"/>
      <c r="J58" s="47" t="s">
        <v>6</v>
      </c>
      <c r="K58" s="46"/>
      <c r="L58" s="46"/>
      <c r="M58" s="46"/>
      <c r="N58" s="46"/>
      <c r="O58" s="46"/>
      <c r="P58" s="46"/>
    </row>
    <row r="59" spans="2:27" ht="11.25" customHeight="1" x14ac:dyDescent="0.25">
      <c r="B59" s="47" t="s">
        <v>7</v>
      </c>
      <c r="C59" s="46"/>
      <c r="D59" s="46"/>
      <c r="E59" s="46"/>
      <c r="F59" s="46"/>
      <c r="G59" s="46"/>
      <c r="H59" s="46"/>
      <c r="I59" s="13"/>
      <c r="J59" s="48">
        <f>AA51</f>
        <v>0</v>
      </c>
      <c r="K59" s="46"/>
      <c r="L59" s="46"/>
      <c r="M59" s="46"/>
      <c r="N59" s="46"/>
      <c r="O59" s="46"/>
      <c r="P59" s="46"/>
    </row>
    <row r="60" spans="2:27" ht="0" hidden="1" customHeight="1" x14ac:dyDescent="0.25"/>
    <row r="61" spans="2:27" ht="3" customHeight="1" x14ac:dyDescent="0.25"/>
    <row r="62" spans="2:27" ht="11.25" customHeight="1" x14ac:dyDescent="0.25">
      <c r="B62" s="43" t="s">
        <v>36</v>
      </c>
      <c r="C62" s="37"/>
      <c r="D62" s="37"/>
      <c r="E62" s="37"/>
      <c r="F62" s="37"/>
      <c r="G62" s="37"/>
      <c r="H62" s="37"/>
      <c r="J62" s="44">
        <f>AA51</f>
        <v>0</v>
      </c>
      <c r="K62" s="37"/>
      <c r="L62" s="37"/>
      <c r="M62" s="37"/>
      <c r="N62" s="37"/>
      <c r="O62" s="37"/>
      <c r="P62" s="37"/>
    </row>
    <row r="63" spans="2:27" ht="5.65" customHeight="1" x14ac:dyDescent="0.25"/>
    <row r="64" spans="2:27" ht="2.85" customHeight="1" x14ac:dyDescent="0.25"/>
    <row r="65" spans="2:27" ht="0" hidden="1" customHeight="1" x14ac:dyDescent="0.25"/>
    <row r="66" spans="2:27" ht="17.100000000000001" customHeight="1" x14ac:dyDescent="0.25">
      <c r="B66" s="65" t="s">
        <v>154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2:27" ht="2.85" customHeight="1" x14ac:dyDescent="0.25"/>
    <row r="68" spans="2:27" ht="15" customHeight="1" x14ac:dyDescent="0.25">
      <c r="B68" s="71" t="s">
        <v>39</v>
      </c>
      <c r="C68" s="69"/>
      <c r="D68" s="72" t="s">
        <v>40</v>
      </c>
      <c r="E68" s="69"/>
      <c r="F68" s="69"/>
      <c r="G68" s="69"/>
      <c r="H68" s="69"/>
      <c r="I68" s="69"/>
      <c r="J68" s="69"/>
      <c r="K68" s="69"/>
      <c r="L68" s="69"/>
      <c r="M68" s="69"/>
      <c r="N68" s="72" t="s">
        <v>5</v>
      </c>
      <c r="O68" s="72"/>
      <c r="P68" s="72"/>
      <c r="Q68" s="72"/>
      <c r="R68" s="72"/>
      <c r="S68" s="72"/>
      <c r="T68" s="72"/>
      <c r="U68" s="71" t="s">
        <v>41</v>
      </c>
      <c r="V68" s="71"/>
      <c r="W68" s="71"/>
      <c r="X68" s="17" t="s">
        <v>42</v>
      </c>
      <c r="Y68" s="18" t="s">
        <v>43</v>
      </c>
      <c r="Z68" s="71" t="s">
        <v>44</v>
      </c>
      <c r="AA68" s="69"/>
    </row>
    <row r="69" spans="2:27" ht="15" customHeight="1" x14ac:dyDescent="0.25">
      <c r="B69" s="49">
        <v>1</v>
      </c>
      <c r="C69" s="37"/>
      <c r="D69" s="50" t="s">
        <v>155</v>
      </c>
      <c r="E69" s="37"/>
      <c r="F69" s="37"/>
      <c r="G69" s="37"/>
      <c r="H69" s="37"/>
      <c r="I69" s="37"/>
      <c r="J69" s="37"/>
      <c r="K69" s="37"/>
      <c r="L69" s="37"/>
      <c r="M69" s="37"/>
      <c r="N69" s="76" t="s">
        <v>156</v>
      </c>
      <c r="O69" s="76"/>
      <c r="P69" s="76"/>
      <c r="Q69" s="76"/>
      <c r="R69" s="76"/>
      <c r="S69" s="76"/>
      <c r="T69" s="76"/>
      <c r="U69" s="75"/>
      <c r="V69" s="75"/>
      <c r="W69" s="75"/>
      <c r="X69" s="11" t="s">
        <v>157</v>
      </c>
      <c r="Y69" s="12" t="s">
        <v>48</v>
      </c>
      <c r="Z69" s="55">
        <f>X69*U69</f>
        <v>0</v>
      </c>
      <c r="AA69" s="56"/>
    </row>
    <row r="70" spans="2:27" ht="15" customHeight="1" x14ac:dyDescent="0.25">
      <c r="B70" s="49">
        <v>2</v>
      </c>
      <c r="C70" s="37"/>
      <c r="D70" s="50" t="s">
        <v>158</v>
      </c>
      <c r="E70" s="37"/>
      <c r="F70" s="37"/>
      <c r="G70" s="37"/>
      <c r="H70" s="37"/>
      <c r="I70" s="37"/>
      <c r="J70" s="37"/>
      <c r="K70" s="37"/>
      <c r="L70" s="37"/>
      <c r="M70" s="37"/>
      <c r="N70" s="74" t="s">
        <v>159</v>
      </c>
      <c r="O70" s="74"/>
      <c r="P70" s="74"/>
      <c r="Q70" s="74"/>
      <c r="R70" s="74"/>
      <c r="S70" s="74"/>
      <c r="T70" s="74"/>
      <c r="U70" s="73"/>
      <c r="V70" s="73"/>
      <c r="W70" s="73"/>
      <c r="X70" s="11" t="s">
        <v>160</v>
      </c>
      <c r="Y70" s="12" t="s">
        <v>48</v>
      </c>
      <c r="Z70" s="55">
        <f>X70*U70</f>
        <v>0</v>
      </c>
      <c r="AA70" s="56"/>
    </row>
    <row r="71" spans="2:27" ht="14.25" customHeight="1" x14ac:dyDescent="0.25"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5">
        <f>SUM(Z69:AA70)</f>
        <v>0</v>
      </c>
    </row>
    <row r="72" spans="2:27" ht="2.85" customHeight="1" x14ac:dyDescent="0.25"/>
    <row r="73" spans="2:27" ht="11.25" customHeigh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.5" customHeight="1" x14ac:dyDescent="0.25"/>
    <row r="75" spans="2:27" ht="11.25" customHeight="1" x14ac:dyDescent="0.25">
      <c r="C75" s="49"/>
      <c r="D75" s="37"/>
      <c r="F75" s="49"/>
      <c r="G75" s="37"/>
      <c r="H75" s="37"/>
      <c r="I75" s="37"/>
      <c r="J75" s="37"/>
      <c r="K75" s="50"/>
      <c r="L75" s="50"/>
      <c r="M75" s="50"/>
      <c r="N75" s="50"/>
      <c r="O75" s="50"/>
      <c r="P75" s="50"/>
      <c r="Q75" s="50"/>
      <c r="R75" s="50"/>
    </row>
    <row r="76" spans="2:27" ht="9.9499999999999993" customHeight="1" x14ac:dyDescent="0.25"/>
    <row r="77" spans="2:27" ht="11.45" customHeight="1" x14ac:dyDescent="0.25">
      <c r="B77" s="45" t="s">
        <v>2</v>
      </c>
      <c r="C77" s="46"/>
      <c r="D77" s="46"/>
      <c r="E77" s="46"/>
      <c r="F77" s="46"/>
      <c r="G77" s="46"/>
      <c r="H77" s="46"/>
      <c r="J77" s="47" t="s">
        <v>6</v>
      </c>
      <c r="K77" s="46"/>
      <c r="L77" s="46"/>
      <c r="M77" s="46"/>
      <c r="N77" s="46"/>
      <c r="O77" s="46"/>
      <c r="P77" s="46"/>
    </row>
    <row r="78" spans="2:27" ht="11.25" customHeight="1" x14ac:dyDescent="0.25">
      <c r="B78" s="47" t="s">
        <v>7</v>
      </c>
      <c r="C78" s="46"/>
      <c r="D78" s="46"/>
      <c r="E78" s="46"/>
      <c r="F78" s="46"/>
      <c r="G78" s="46"/>
      <c r="H78" s="46"/>
      <c r="I78" s="13"/>
      <c r="J78" s="48">
        <f>AA71</f>
        <v>0</v>
      </c>
      <c r="K78" s="46"/>
      <c r="L78" s="46"/>
      <c r="M78" s="46"/>
      <c r="N78" s="46"/>
      <c r="O78" s="46"/>
      <c r="P78" s="46"/>
    </row>
    <row r="79" spans="2:27" ht="0" hidden="1" customHeight="1" x14ac:dyDescent="0.25"/>
    <row r="80" spans="2:27" ht="3" customHeight="1" x14ac:dyDescent="0.25"/>
    <row r="81" spans="2:27" ht="11.25" customHeight="1" x14ac:dyDescent="0.25">
      <c r="B81" s="43" t="s">
        <v>36</v>
      </c>
      <c r="C81" s="37"/>
      <c r="D81" s="37"/>
      <c r="E81" s="37"/>
      <c r="F81" s="37"/>
      <c r="G81" s="37"/>
      <c r="H81" s="37"/>
      <c r="J81" s="44">
        <f>AA71</f>
        <v>0</v>
      </c>
      <c r="K81" s="37"/>
      <c r="L81" s="37"/>
      <c r="M81" s="37"/>
      <c r="N81" s="37"/>
      <c r="O81" s="37"/>
      <c r="P81" s="37"/>
    </row>
    <row r="82" spans="2:27" ht="11.45" customHeight="1" x14ac:dyDescent="0.25"/>
    <row r="83" spans="2:27" ht="2.85" customHeight="1" x14ac:dyDescent="0.25"/>
    <row r="84" spans="2:27" ht="0" hidden="1" customHeight="1" x14ac:dyDescent="0.25"/>
    <row r="85" spans="2:27" ht="17.100000000000001" customHeight="1" x14ac:dyDescent="0.25">
      <c r="B85" s="65" t="s">
        <v>161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</row>
    <row r="86" spans="2:27" ht="2.85" customHeight="1" x14ac:dyDescent="0.25"/>
    <row r="87" spans="2:27" ht="15" customHeight="1" x14ac:dyDescent="0.25">
      <c r="B87" s="68" t="s">
        <v>39</v>
      </c>
      <c r="C87" s="69"/>
      <c r="D87" s="70" t="s">
        <v>40</v>
      </c>
      <c r="E87" s="69"/>
      <c r="F87" s="69"/>
      <c r="G87" s="69"/>
      <c r="H87" s="69"/>
      <c r="I87" s="69"/>
      <c r="J87" s="69"/>
      <c r="K87" s="69"/>
      <c r="L87" s="69"/>
      <c r="M87" s="69"/>
      <c r="N87" s="70" t="s">
        <v>5</v>
      </c>
      <c r="O87" s="70"/>
      <c r="P87" s="70"/>
      <c r="Q87" s="70"/>
      <c r="R87" s="70"/>
      <c r="S87" s="70"/>
      <c r="T87" s="70"/>
      <c r="U87" s="68" t="s">
        <v>41</v>
      </c>
      <c r="V87" s="68"/>
      <c r="W87" s="68"/>
      <c r="X87" s="20" t="s">
        <v>42</v>
      </c>
      <c r="Y87" s="21" t="s">
        <v>43</v>
      </c>
      <c r="Z87" s="68" t="s">
        <v>44</v>
      </c>
      <c r="AA87" s="69"/>
    </row>
    <row r="88" spans="2:27" ht="15" customHeight="1" x14ac:dyDescent="0.25">
      <c r="B88" s="49">
        <v>1</v>
      </c>
      <c r="C88" s="37"/>
      <c r="D88" s="50" t="s">
        <v>162</v>
      </c>
      <c r="E88" s="37"/>
      <c r="F88" s="37"/>
      <c r="G88" s="37"/>
      <c r="H88" s="37"/>
      <c r="I88" s="37"/>
      <c r="J88" s="37"/>
      <c r="K88" s="37"/>
      <c r="L88" s="37"/>
      <c r="M88" s="37"/>
      <c r="N88" s="76" t="s">
        <v>163</v>
      </c>
      <c r="O88" s="76"/>
      <c r="P88" s="76"/>
      <c r="Q88" s="76"/>
      <c r="R88" s="76"/>
      <c r="S88" s="76"/>
      <c r="T88" s="76"/>
      <c r="U88" s="75"/>
      <c r="V88" s="75"/>
      <c r="W88" s="75"/>
      <c r="X88" s="19">
        <v>70</v>
      </c>
      <c r="Y88" s="12" t="s">
        <v>48</v>
      </c>
      <c r="Z88" s="55">
        <f>U88*X88</f>
        <v>0</v>
      </c>
      <c r="AA88" s="56"/>
    </row>
    <row r="89" spans="2:27" ht="15" customHeight="1" x14ac:dyDescent="0.25">
      <c r="B89" s="49">
        <v>2</v>
      </c>
      <c r="C89" s="37"/>
      <c r="D89" s="50" t="s">
        <v>164</v>
      </c>
      <c r="E89" s="37"/>
      <c r="F89" s="37"/>
      <c r="G89" s="37"/>
      <c r="H89" s="37"/>
      <c r="I89" s="37"/>
      <c r="J89" s="37"/>
      <c r="K89" s="37"/>
      <c r="L89" s="37"/>
      <c r="M89" s="37"/>
      <c r="N89" s="50" t="s">
        <v>165</v>
      </c>
      <c r="O89" s="50"/>
      <c r="P89" s="50"/>
      <c r="Q89" s="50"/>
      <c r="R89" s="50"/>
      <c r="S89" s="50"/>
      <c r="T89" s="50"/>
      <c r="U89" s="55"/>
      <c r="V89" s="55"/>
      <c r="W89" s="55"/>
      <c r="X89" s="19">
        <v>690</v>
      </c>
      <c r="Y89" s="12" t="s">
        <v>48</v>
      </c>
      <c r="Z89" s="55">
        <f>U89*X89</f>
        <v>0</v>
      </c>
      <c r="AA89" s="56"/>
    </row>
    <row r="90" spans="2:27" ht="15" customHeight="1" x14ac:dyDescent="0.25">
      <c r="B90" s="49">
        <v>3</v>
      </c>
      <c r="C90" s="37"/>
      <c r="D90" s="50" t="s">
        <v>166</v>
      </c>
      <c r="E90" s="37"/>
      <c r="F90" s="37"/>
      <c r="G90" s="37"/>
      <c r="H90" s="37"/>
      <c r="I90" s="37"/>
      <c r="J90" s="37"/>
      <c r="K90" s="37"/>
      <c r="L90" s="37"/>
      <c r="M90" s="37"/>
      <c r="N90" s="50" t="s">
        <v>167</v>
      </c>
      <c r="O90" s="50"/>
      <c r="P90" s="50"/>
      <c r="Q90" s="50"/>
      <c r="R90" s="50"/>
      <c r="S90" s="50"/>
      <c r="T90" s="50"/>
      <c r="U90" s="55"/>
      <c r="V90" s="55"/>
      <c r="W90" s="55"/>
      <c r="X90" s="19">
        <v>420</v>
      </c>
      <c r="Y90" s="12" t="s">
        <v>48</v>
      </c>
      <c r="Z90" s="55">
        <f>U90*X90</f>
        <v>0</v>
      </c>
      <c r="AA90" s="56"/>
    </row>
    <row r="91" spans="2:27" ht="15" customHeight="1" x14ac:dyDescent="0.25">
      <c r="B91" s="49">
        <v>4</v>
      </c>
      <c r="C91" s="37"/>
      <c r="D91" s="50" t="s">
        <v>168</v>
      </c>
      <c r="E91" s="37"/>
      <c r="F91" s="37"/>
      <c r="G91" s="37"/>
      <c r="H91" s="37"/>
      <c r="I91" s="37"/>
      <c r="J91" s="37"/>
      <c r="K91" s="37"/>
      <c r="L91" s="37"/>
      <c r="M91" s="37"/>
      <c r="N91" s="50" t="s">
        <v>169</v>
      </c>
      <c r="O91" s="50"/>
      <c r="P91" s="50"/>
      <c r="Q91" s="50"/>
      <c r="R91" s="50"/>
      <c r="S91" s="50"/>
      <c r="T91" s="50"/>
      <c r="U91" s="55"/>
      <c r="V91" s="55"/>
      <c r="W91" s="55"/>
      <c r="X91" s="19">
        <v>10</v>
      </c>
      <c r="Y91" s="12" t="s">
        <v>48</v>
      </c>
      <c r="Z91" s="55">
        <f>U91*X91</f>
        <v>0</v>
      </c>
      <c r="AA91" s="56"/>
    </row>
    <row r="92" spans="2:27" ht="15" customHeight="1" x14ac:dyDescent="0.25">
      <c r="B92" s="49">
        <v>5</v>
      </c>
      <c r="C92" s="37"/>
      <c r="D92" s="50" t="s">
        <v>170</v>
      </c>
      <c r="E92" s="37"/>
      <c r="F92" s="37"/>
      <c r="G92" s="37"/>
      <c r="H92" s="37"/>
      <c r="I92" s="37"/>
      <c r="J92" s="37"/>
      <c r="K92" s="37"/>
      <c r="L92" s="37"/>
      <c r="M92" s="37"/>
      <c r="N92" s="50" t="s">
        <v>171</v>
      </c>
      <c r="O92" s="50"/>
      <c r="P92" s="50"/>
      <c r="Q92" s="50"/>
      <c r="R92" s="50"/>
      <c r="S92" s="50"/>
      <c r="T92" s="50"/>
      <c r="U92" s="55"/>
      <c r="V92" s="55"/>
      <c r="W92" s="55"/>
      <c r="X92" s="19">
        <v>140</v>
      </c>
      <c r="Y92" s="12" t="s">
        <v>48</v>
      </c>
      <c r="Z92" s="55">
        <f>U92*X92</f>
        <v>0</v>
      </c>
      <c r="AA92" s="56"/>
    </row>
    <row r="93" spans="2:27" ht="15" customHeight="1" x14ac:dyDescent="0.25">
      <c r="B93" s="49">
        <v>6</v>
      </c>
      <c r="C93" s="37"/>
      <c r="D93" s="50" t="s">
        <v>172</v>
      </c>
      <c r="E93" s="37"/>
      <c r="F93" s="37"/>
      <c r="G93" s="37"/>
      <c r="H93" s="37"/>
      <c r="I93" s="37"/>
      <c r="J93" s="37"/>
      <c r="K93" s="37"/>
      <c r="L93" s="37"/>
      <c r="M93" s="37"/>
      <c r="N93" s="50" t="s">
        <v>173</v>
      </c>
      <c r="O93" s="50"/>
      <c r="P93" s="50"/>
      <c r="Q93" s="50"/>
      <c r="R93" s="50"/>
      <c r="S93" s="50"/>
      <c r="T93" s="50"/>
      <c r="U93" s="55"/>
      <c r="V93" s="55"/>
      <c r="W93" s="55"/>
      <c r="X93" s="19">
        <v>220</v>
      </c>
      <c r="Y93" s="12" t="s">
        <v>48</v>
      </c>
      <c r="Z93" s="55">
        <f>U93*X93</f>
        <v>0</v>
      </c>
      <c r="AA93" s="56"/>
    </row>
    <row r="94" spans="2:27" ht="15" customHeight="1" x14ac:dyDescent="0.25">
      <c r="B94" s="49">
        <v>7</v>
      </c>
      <c r="C94" s="37"/>
      <c r="D94" s="50" t="s">
        <v>174</v>
      </c>
      <c r="E94" s="37"/>
      <c r="F94" s="37"/>
      <c r="G94" s="37"/>
      <c r="H94" s="37"/>
      <c r="I94" s="37"/>
      <c r="J94" s="37"/>
      <c r="K94" s="37"/>
      <c r="L94" s="37"/>
      <c r="M94" s="37"/>
      <c r="N94" s="50" t="s">
        <v>175</v>
      </c>
      <c r="O94" s="50"/>
      <c r="P94" s="50"/>
      <c r="Q94" s="50"/>
      <c r="R94" s="50"/>
      <c r="S94" s="50"/>
      <c r="T94" s="50"/>
      <c r="U94" s="55"/>
      <c r="V94" s="55"/>
      <c r="W94" s="55"/>
      <c r="X94" s="19">
        <v>50</v>
      </c>
      <c r="Y94" s="12" t="s">
        <v>48</v>
      </c>
      <c r="Z94" s="55">
        <f>U94*X94</f>
        <v>0</v>
      </c>
      <c r="AA94" s="56"/>
    </row>
    <row r="95" spans="2:27" ht="15" customHeight="1" x14ac:dyDescent="0.25">
      <c r="B95" s="49">
        <v>8</v>
      </c>
      <c r="C95" s="37"/>
      <c r="D95" s="50" t="s">
        <v>176</v>
      </c>
      <c r="E95" s="37"/>
      <c r="F95" s="37"/>
      <c r="G95" s="37"/>
      <c r="H95" s="37"/>
      <c r="I95" s="37"/>
      <c r="J95" s="37"/>
      <c r="K95" s="37"/>
      <c r="L95" s="37"/>
      <c r="M95" s="37"/>
      <c r="N95" s="50" t="s">
        <v>177</v>
      </c>
      <c r="O95" s="50"/>
      <c r="P95" s="50"/>
      <c r="Q95" s="50"/>
      <c r="R95" s="50"/>
      <c r="S95" s="50"/>
      <c r="T95" s="50"/>
      <c r="U95" s="55"/>
      <c r="V95" s="55"/>
      <c r="W95" s="55"/>
      <c r="X95" s="19">
        <v>15</v>
      </c>
      <c r="Y95" s="12" t="s">
        <v>48</v>
      </c>
      <c r="Z95" s="55">
        <f>U95*X95</f>
        <v>0</v>
      </c>
      <c r="AA95" s="56"/>
    </row>
    <row r="96" spans="2:27" ht="15" customHeight="1" x14ac:dyDescent="0.25">
      <c r="B96" s="49">
        <v>9</v>
      </c>
      <c r="C96" s="37"/>
      <c r="D96" s="50" t="s">
        <v>178</v>
      </c>
      <c r="E96" s="37"/>
      <c r="F96" s="37"/>
      <c r="G96" s="37"/>
      <c r="H96" s="37"/>
      <c r="I96" s="37"/>
      <c r="J96" s="37"/>
      <c r="K96" s="37"/>
      <c r="L96" s="37"/>
      <c r="M96" s="37"/>
      <c r="N96" s="50" t="s">
        <v>179</v>
      </c>
      <c r="O96" s="50"/>
      <c r="P96" s="50"/>
      <c r="Q96" s="50"/>
      <c r="R96" s="50"/>
      <c r="S96" s="50"/>
      <c r="T96" s="50"/>
      <c r="U96" s="55"/>
      <c r="V96" s="55"/>
      <c r="W96" s="55"/>
      <c r="X96" s="19">
        <v>50</v>
      </c>
      <c r="Y96" s="12" t="s">
        <v>48</v>
      </c>
      <c r="Z96" s="55">
        <f>U96*X96</f>
        <v>0</v>
      </c>
      <c r="AA96" s="56"/>
    </row>
    <row r="97" spans="2:27" ht="15" customHeight="1" x14ac:dyDescent="0.25">
      <c r="B97" s="49">
        <v>10</v>
      </c>
      <c r="C97" s="37"/>
      <c r="D97" s="50" t="s">
        <v>180</v>
      </c>
      <c r="E97" s="37"/>
      <c r="F97" s="37"/>
      <c r="G97" s="37"/>
      <c r="H97" s="37"/>
      <c r="I97" s="37"/>
      <c r="J97" s="37"/>
      <c r="K97" s="37"/>
      <c r="L97" s="37"/>
      <c r="M97" s="37"/>
      <c r="N97" s="50" t="s">
        <v>181</v>
      </c>
      <c r="O97" s="50"/>
      <c r="P97" s="50"/>
      <c r="Q97" s="50"/>
      <c r="R97" s="50"/>
      <c r="S97" s="50"/>
      <c r="T97" s="50"/>
      <c r="U97" s="55"/>
      <c r="V97" s="55"/>
      <c r="W97" s="55"/>
      <c r="X97" s="19">
        <v>15</v>
      </c>
      <c r="Y97" s="12" t="s">
        <v>48</v>
      </c>
      <c r="Z97" s="55">
        <f>U97*X97</f>
        <v>0</v>
      </c>
      <c r="AA97" s="56"/>
    </row>
    <row r="98" spans="2:27" ht="15" customHeight="1" x14ac:dyDescent="0.25">
      <c r="B98" s="49">
        <v>11</v>
      </c>
      <c r="C98" s="37"/>
      <c r="D98" s="50" t="s">
        <v>182</v>
      </c>
      <c r="E98" s="37"/>
      <c r="F98" s="37"/>
      <c r="G98" s="37"/>
      <c r="H98" s="37"/>
      <c r="I98" s="37"/>
      <c r="J98" s="37"/>
      <c r="K98" s="37"/>
      <c r="L98" s="37"/>
      <c r="M98" s="37"/>
      <c r="N98" s="50" t="s">
        <v>183</v>
      </c>
      <c r="O98" s="50"/>
      <c r="P98" s="50"/>
      <c r="Q98" s="50"/>
      <c r="R98" s="50"/>
      <c r="S98" s="50"/>
      <c r="T98" s="50"/>
      <c r="U98" s="55"/>
      <c r="V98" s="55"/>
      <c r="W98" s="55"/>
      <c r="X98" s="19">
        <v>50</v>
      </c>
      <c r="Y98" s="12" t="s">
        <v>48</v>
      </c>
      <c r="Z98" s="55">
        <f>U98*X98</f>
        <v>0</v>
      </c>
      <c r="AA98" s="56"/>
    </row>
    <row r="99" spans="2:27" ht="15" customHeight="1" x14ac:dyDescent="0.25">
      <c r="B99" s="49">
        <v>12</v>
      </c>
      <c r="C99" s="37"/>
      <c r="D99" s="50" t="s">
        <v>184</v>
      </c>
      <c r="E99" s="37"/>
      <c r="F99" s="37"/>
      <c r="G99" s="37"/>
      <c r="H99" s="37"/>
      <c r="I99" s="37"/>
      <c r="J99" s="37"/>
      <c r="K99" s="37"/>
      <c r="L99" s="37"/>
      <c r="M99" s="37"/>
      <c r="N99" s="50" t="s">
        <v>185</v>
      </c>
      <c r="O99" s="50"/>
      <c r="P99" s="50"/>
      <c r="Q99" s="50"/>
      <c r="R99" s="50"/>
      <c r="S99" s="50"/>
      <c r="T99" s="50"/>
      <c r="U99" s="55"/>
      <c r="V99" s="55"/>
      <c r="W99" s="55"/>
      <c r="X99" s="19">
        <v>310</v>
      </c>
      <c r="Y99" s="12" t="s">
        <v>48</v>
      </c>
      <c r="Z99" s="55">
        <f>U99*X99</f>
        <v>0</v>
      </c>
      <c r="AA99" s="56"/>
    </row>
    <row r="100" spans="2:27" ht="15" customHeight="1" x14ac:dyDescent="0.25">
      <c r="B100" s="49">
        <v>13</v>
      </c>
      <c r="C100" s="37"/>
      <c r="D100" s="50" t="s">
        <v>186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50" t="s">
        <v>187</v>
      </c>
      <c r="O100" s="50"/>
      <c r="P100" s="50"/>
      <c r="Q100" s="50"/>
      <c r="R100" s="50"/>
      <c r="S100" s="50"/>
      <c r="T100" s="50"/>
      <c r="U100" s="55"/>
      <c r="V100" s="55"/>
      <c r="W100" s="55"/>
      <c r="X100" s="19">
        <v>300</v>
      </c>
      <c r="Y100" s="12" t="s">
        <v>48</v>
      </c>
      <c r="Z100" s="55">
        <f>U100*X100</f>
        <v>0</v>
      </c>
      <c r="AA100" s="56"/>
    </row>
    <row r="101" spans="2:27" ht="15" customHeight="1" x14ac:dyDescent="0.25">
      <c r="B101" s="49">
        <v>14</v>
      </c>
      <c r="C101" s="37"/>
      <c r="D101" s="50" t="s">
        <v>188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50" t="s">
        <v>189</v>
      </c>
      <c r="O101" s="50"/>
      <c r="P101" s="50"/>
      <c r="Q101" s="50"/>
      <c r="R101" s="50"/>
      <c r="S101" s="50"/>
      <c r="T101" s="50"/>
      <c r="U101" s="55"/>
      <c r="V101" s="55"/>
      <c r="W101" s="55"/>
      <c r="X101" s="19">
        <v>120</v>
      </c>
      <c r="Y101" s="12" t="s">
        <v>48</v>
      </c>
      <c r="Z101" s="55">
        <f>U101*X101</f>
        <v>0</v>
      </c>
      <c r="AA101" s="56"/>
    </row>
    <row r="102" spans="2:27" ht="15" customHeight="1" x14ac:dyDescent="0.25">
      <c r="B102" s="49">
        <v>15</v>
      </c>
      <c r="C102" s="37"/>
      <c r="D102" s="50" t="s">
        <v>190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50" t="s">
        <v>191</v>
      </c>
      <c r="O102" s="50"/>
      <c r="P102" s="50"/>
      <c r="Q102" s="50"/>
      <c r="R102" s="50"/>
      <c r="S102" s="50"/>
      <c r="T102" s="50"/>
      <c r="U102" s="55"/>
      <c r="V102" s="55"/>
      <c r="W102" s="55"/>
      <c r="X102" s="19">
        <v>120</v>
      </c>
      <c r="Y102" s="12" t="s">
        <v>48</v>
      </c>
      <c r="Z102" s="55">
        <f>U102*X102</f>
        <v>0</v>
      </c>
      <c r="AA102" s="56"/>
    </row>
    <row r="103" spans="2:27" ht="15" customHeight="1" x14ac:dyDescent="0.25">
      <c r="B103" s="49">
        <v>16</v>
      </c>
      <c r="C103" s="37"/>
      <c r="D103" s="50" t="s">
        <v>192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50" t="s">
        <v>193</v>
      </c>
      <c r="O103" s="50"/>
      <c r="P103" s="50"/>
      <c r="Q103" s="50"/>
      <c r="R103" s="50"/>
      <c r="S103" s="50"/>
      <c r="T103" s="50"/>
      <c r="U103" s="55"/>
      <c r="V103" s="55"/>
      <c r="W103" s="55"/>
      <c r="X103" s="19">
        <v>4</v>
      </c>
      <c r="Y103" s="12" t="s">
        <v>52</v>
      </c>
      <c r="Z103" s="55">
        <f>U103*X103</f>
        <v>0</v>
      </c>
      <c r="AA103" s="56"/>
    </row>
    <row r="104" spans="2:27" ht="15" customHeight="1" x14ac:dyDescent="0.25">
      <c r="B104" s="49">
        <v>17</v>
      </c>
      <c r="C104" s="37"/>
      <c r="D104" s="50" t="s">
        <v>194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50" t="s">
        <v>195</v>
      </c>
      <c r="O104" s="50"/>
      <c r="P104" s="50"/>
      <c r="Q104" s="50"/>
      <c r="R104" s="50"/>
      <c r="S104" s="50"/>
      <c r="T104" s="50"/>
      <c r="U104" s="55"/>
      <c r="V104" s="55"/>
      <c r="W104" s="55"/>
      <c r="X104" s="19">
        <v>2</v>
      </c>
      <c r="Y104" s="12" t="s">
        <v>52</v>
      </c>
      <c r="Z104" s="55">
        <f>U104*X104</f>
        <v>0</v>
      </c>
      <c r="AA104" s="56"/>
    </row>
    <row r="105" spans="2:27" ht="15" customHeight="1" x14ac:dyDescent="0.25">
      <c r="B105" s="49">
        <v>18</v>
      </c>
      <c r="C105" s="37"/>
      <c r="D105" s="50" t="s">
        <v>196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50" t="s">
        <v>197</v>
      </c>
      <c r="O105" s="50"/>
      <c r="P105" s="50"/>
      <c r="Q105" s="50"/>
      <c r="R105" s="50"/>
      <c r="S105" s="50"/>
      <c r="T105" s="50"/>
      <c r="U105" s="55"/>
      <c r="V105" s="55"/>
      <c r="W105" s="55"/>
      <c r="X105" s="19">
        <v>4</v>
      </c>
      <c r="Y105" s="12" t="s">
        <v>52</v>
      </c>
      <c r="Z105" s="55">
        <f>U105*X105</f>
        <v>0</v>
      </c>
      <c r="AA105" s="56"/>
    </row>
    <row r="106" spans="2:27" ht="15" customHeight="1" x14ac:dyDescent="0.25">
      <c r="B106" s="49">
        <v>19</v>
      </c>
      <c r="C106" s="37"/>
      <c r="D106" s="50" t="s">
        <v>198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50" t="s">
        <v>199</v>
      </c>
      <c r="O106" s="50"/>
      <c r="P106" s="50"/>
      <c r="Q106" s="50"/>
      <c r="R106" s="50"/>
      <c r="S106" s="50"/>
      <c r="T106" s="50"/>
      <c r="U106" s="55"/>
      <c r="V106" s="55"/>
      <c r="W106" s="55"/>
      <c r="X106" s="19">
        <v>5</v>
      </c>
      <c r="Y106" s="12" t="s">
        <v>52</v>
      </c>
      <c r="Z106" s="55">
        <f>U106*X106</f>
        <v>0</v>
      </c>
      <c r="AA106" s="56"/>
    </row>
    <row r="107" spans="2:27" ht="15" customHeight="1" x14ac:dyDescent="0.25">
      <c r="B107" s="49">
        <v>20</v>
      </c>
      <c r="C107" s="37"/>
      <c r="D107" s="50" t="s">
        <v>198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50" t="s">
        <v>200</v>
      </c>
      <c r="O107" s="50"/>
      <c r="P107" s="50"/>
      <c r="Q107" s="50"/>
      <c r="R107" s="50"/>
      <c r="S107" s="50"/>
      <c r="T107" s="50"/>
      <c r="U107" s="55"/>
      <c r="V107" s="55"/>
      <c r="W107" s="55"/>
      <c r="X107" s="19">
        <v>29</v>
      </c>
      <c r="Y107" s="12" t="s">
        <v>52</v>
      </c>
      <c r="Z107" s="55">
        <f>U107*X107</f>
        <v>0</v>
      </c>
      <c r="AA107" s="56"/>
    </row>
    <row r="108" spans="2:27" ht="15" customHeight="1" x14ac:dyDescent="0.25">
      <c r="B108" s="49">
        <v>21</v>
      </c>
      <c r="C108" s="37"/>
      <c r="D108" s="50" t="s">
        <v>198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50" t="s">
        <v>201</v>
      </c>
      <c r="O108" s="50"/>
      <c r="P108" s="50"/>
      <c r="Q108" s="50"/>
      <c r="R108" s="50"/>
      <c r="S108" s="50"/>
      <c r="T108" s="50"/>
      <c r="U108" s="55"/>
      <c r="V108" s="55"/>
      <c r="W108" s="55"/>
      <c r="X108" s="19">
        <v>6</v>
      </c>
      <c r="Y108" s="12" t="s">
        <v>52</v>
      </c>
      <c r="Z108" s="55">
        <f>U108*X108</f>
        <v>0</v>
      </c>
      <c r="AA108" s="56"/>
    </row>
    <row r="109" spans="2:27" ht="15" customHeight="1" x14ac:dyDescent="0.25">
      <c r="B109" s="49">
        <v>22</v>
      </c>
      <c r="C109" s="37"/>
      <c r="D109" s="50" t="s">
        <v>202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50" t="s">
        <v>203</v>
      </c>
      <c r="O109" s="50"/>
      <c r="P109" s="50"/>
      <c r="Q109" s="50"/>
      <c r="R109" s="50"/>
      <c r="S109" s="50"/>
      <c r="T109" s="50"/>
      <c r="U109" s="55"/>
      <c r="V109" s="55"/>
      <c r="W109" s="55"/>
      <c r="X109" s="19">
        <v>4</v>
      </c>
      <c r="Y109" s="12" t="s">
        <v>52</v>
      </c>
      <c r="Z109" s="55">
        <f>U109*X109</f>
        <v>0</v>
      </c>
      <c r="AA109" s="56"/>
    </row>
    <row r="110" spans="2:27" ht="15" customHeight="1" x14ac:dyDescent="0.25">
      <c r="B110" s="49">
        <v>23</v>
      </c>
      <c r="C110" s="37"/>
      <c r="D110" s="50" t="s">
        <v>204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50" t="s">
        <v>205</v>
      </c>
      <c r="O110" s="50"/>
      <c r="P110" s="50"/>
      <c r="Q110" s="50"/>
      <c r="R110" s="50"/>
      <c r="S110" s="50"/>
      <c r="T110" s="50"/>
      <c r="U110" s="55"/>
      <c r="V110" s="55"/>
      <c r="W110" s="55"/>
      <c r="X110" s="19">
        <v>2</v>
      </c>
      <c r="Y110" s="12" t="s">
        <v>52</v>
      </c>
      <c r="Z110" s="55">
        <f>U110*X110</f>
        <v>0</v>
      </c>
      <c r="AA110" s="56"/>
    </row>
    <row r="111" spans="2:27" ht="15" customHeight="1" x14ac:dyDescent="0.25">
      <c r="B111" s="49">
        <v>24</v>
      </c>
      <c r="C111" s="37"/>
      <c r="D111" s="50" t="s">
        <v>206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50" t="s">
        <v>207</v>
      </c>
      <c r="O111" s="50"/>
      <c r="P111" s="50"/>
      <c r="Q111" s="50"/>
      <c r="R111" s="50"/>
      <c r="S111" s="50"/>
      <c r="T111" s="50"/>
      <c r="U111" s="55"/>
      <c r="V111" s="55"/>
      <c r="W111" s="55"/>
      <c r="X111" s="19">
        <v>2</v>
      </c>
      <c r="Y111" s="12" t="s">
        <v>52</v>
      </c>
      <c r="Z111" s="55">
        <f>U111*X111</f>
        <v>0</v>
      </c>
      <c r="AA111" s="56"/>
    </row>
    <row r="112" spans="2:27" ht="15" customHeight="1" x14ac:dyDescent="0.25">
      <c r="B112" s="49">
        <v>25</v>
      </c>
      <c r="C112" s="37"/>
      <c r="D112" s="50" t="s">
        <v>208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50" t="s">
        <v>209</v>
      </c>
      <c r="O112" s="50"/>
      <c r="P112" s="50"/>
      <c r="Q112" s="50"/>
      <c r="R112" s="50"/>
      <c r="S112" s="50"/>
      <c r="T112" s="50"/>
      <c r="U112" s="55"/>
      <c r="V112" s="55"/>
      <c r="W112" s="55"/>
      <c r="X112" s="19">
        <v>1</v>
      </c>
      <c r="Y112" s="12" t="s">
        <v>52</v>
      </c>
      <c r="Z112" s="55">
        <f>U112*X112</f>
        <v>0</v>
      </c>
      <c r="AA112" s="56"/>
    </row>
    <row r="113" spans="2:27" ht="15" customHeight="1" x14ac:dyDescent="0.25">
      <c r="B113" s="49">
        <v>26</v>
      </c>
      <c r="C113" s="37"/>
      <c r="D113" s="50" t="s">
        <v>210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50" t="s">
        <v>211</v>
      </c>
      <c r="O113" s="50"/>
      <c r="P113" s="50"/>
      <c r="Q113" s="50"/>
      <c r="R113" s="50"/>
      <c r="S113" s="50"/>
      <c r="T113" s="50"/>
      <c r="U113" s="55"/>
      <c r="V113" s="55"/>
      <c r="W113" s="55"/>
      <c r="X113" s="19">
        <v>1</v>
      </c>
      <c r="Y113" s="12" t="s">
        <v>52</v>
      </c>
      <c r="Z113" s="55">
        <f>U113*X113</f>
        <v>0</v>
      </c>
      <c r="AA113" s="56"/>
    </row>
    <row r="114" spans="2:27" ht="15" customHeight="1" x14ac:dyDescent="0.25">
      <c r="B114" s="49">
        <v>27</v>
      </c>
      <c r="C114" s="37"/>
      <c r="D114" s="50" t="s">
        <v>212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50" t="s">
        <v>213</v>
      </c>
      <c r="O114" s="50"/>
      <c r="P114" s="50"/>
      <c r="Q114" s="50"/>
      <c r="R114" s="50"/>
      <c r="S114" s="50"/>
      <c r="T114" s="50"/>
      <c r="U114" s="55"/>
      <c r="V114" s="55"/>
      <c r="W114" s="55"/>
      <c r="X114" s="19">
        <v>5</v>
      </c>
      <c r="Y114" s="12" t="s">
        <v>52</v>
      </c>
      <c r="Z114" s="55">
        <f>U114*X114</f>
        <v>0</v>
      </c>
      <c r="AA114" s="56"/>
    </row>
    <row r="115" spans="2:27" ht="15" customHeight="1" x14ac:dyDescent="0.25">
      <c r="B115" s="49">
        <v>28</v>
      </c>
      <c r="C115" s="37"/>
      <c r="D115" s="50" t="s">
        <v>214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50" t="s">
        <v>215</v>
      </c>
      <c r="O115" s="50"/>
      <c r="P115" s="50"/>
      <c r="Q115" s="50"/>
      <c r="R115" s="50"/>
      <c r="S115" s="50"/>
      <c r="T115" s="50"/>
      <c r="U115" s="55"/>
      <c r="V115" s="55"/>
      <c r="W115" s="55"/>
      <c r="X115" s="19">
        <v>1</v>
      </c>
      <c r="Y115" s="12" t="s">
        <v>52</v>
      </c>
      <c r="Z115" s="55">
        <f>U115*X115</f>
        <v>0</v>
      </c>
      <c r="AA115" s="56"/>
    </row>
    <row r="116" spans="2:27" ht="15" customHeight="1" x14ac:dyDescent="0.25">
      <c r="B116" s="49">
        <v>29</v>
      </c>
      <c r="C116" s="37"/>
      <c r="D116" s="50" t="s">
        <v>216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50" t="s">
        <v>217</v>
      </c>
      <c r="O116" s="50"/>
      <c r="P116" s="50"/>
      <c r="Q116" s="50"/>
      <c r="R116" s="50"/>
      <c r="S116" s="50"/>
      <c r="T116" s="50"/>
      <c r="U116" s="55"/>
      <c r="V116" s="55"/>
      <c r="W116" s="55"/>
      <c r="X116" s="19">
        <v>4</v>
      </c>
      <c r="Y116" s="12" t="s">
        <v>52</v>
      </c>
      <c r="Z116" s="55">
        <f>U116*X116</f>
        <v>0</v>
      </c>
      <c r="AA116" s="56"/>
    </row>
    <row r="117" spans="2:27" ht="15" customHeight="1" x14ac:dyDescent="0.25">
      <c r="B117" s="49">
        <v>30</v>
      </c>
      <c r="C117" s="37"/>
      <c r="D117" s="50" t="s">
        <v>216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50" t="s">
        <v>217</v>
      </c>
      <c r="O117" s="50"/>
      <c r="P117" s="50"/>
      <c r="Q117" s="50"/>
      <c r="R117" s="50"/>
      <c r="S117" s="50"/>
      <c r="T117" s="50"/>
      <c r="U117" s="55"/>
      <c r="V117" s="55"/>
      <c r="W117" s="55"/>
      <c r="X117" s="19">
        <v>2</v>
      </c>
      <c r="Y117" s="12" t="s">
        <v>52</v>
      </c>
      <c r="Z117" s="55">
        <f>U117*X117</f>
        <v>0</v>
      </c>
      <c r="AA117" s="56"/>
    </row>
    <row r="118" spans="2:27" ht="15" customHeight="1" x14ac:dyDescent="0.25">
      <c r="B118" s="49">
        <v>31</v>
      </c>
      <c r="C118" s="37"/>
      <c r="D118" s="50" t="s">
        <v>218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50" t="s">
        <v>219</v>
      </c>
      <c r="O118" s="50"/>
      <c r="P118" s="50"/>
      <c r="Q118" s="50"/>
      <c r="R118" s="50"/>
      <c r="S118" s="50"/>
      <c r="T118" s="50"/>
      <c r="U118" s="55"/>
      <c r="V118" s="55"/>
      <c r="W118" s="55"/>
      <c r="X118" s="19">
        <v>52</v>
      </c>
      <c r="Y118" s="12" t="s">
        <v>52</v>
      </c>
      <c r="Z118" s="55">
        <f>U118*X118</f>
        <v>0</v>
      </c>
      <c r="AA118" s="56"/>
    </row>
    <row r="119" spans="2:27" ht="15" customHeight="1" x14ac:dyDescent="0.25">
      <c r="B119" s="49">
        <v>32</v>
      </c>
      <c r="C119" s="37"/>
      <c r="D119" s="50" t="s">
        <v>218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50" t="s">
        <v>220</v>
      </c>
      <c r="O119" s="50"/>
      <c r="P119" s="50"/>
      <c r="Q119" s="50"/>
      <c r="R119" s="50"/>
      <c r="S119" s="50"/>
      <c r="T119" s="50"/>
      <c r="U119" s="55"/>
      <c r="V119" s="55"/>
      <c r="W119" s="55"/>
      <c r="X119" s="19">
        <v>13</v>
      </c>
      <c r="Y119" s="12" t="s">
        <v>52</v>
      </c>
      <c r="Z119" s="55">
        <f>U119*X119</f>
        <v>0</v>
      </c>
      <c r="AA119" s="56"/>
    </row>
    <row r="120" spans="2:27" ht="15" customHeight="1" x14ac:dyDescent="0.25">
      <c r="B120" s="49">
        <v>33</v>
      </c>
      <c r="C120" s="37"/>
      <c r="D120" s="50" t="s">
        <v>221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50" t="s">
        <v>222</v>
      </c>
      <c r="O120" s="50"/>
      <c r="P120" s="50"/>
      <c r="Q120" s="50"/>
      <c r="R120" s="50"/>
      <c r="S120" s="50"/>
      <c r="T120" s="50"/>
      <c r="U120" s="55"/>
      <c r="V120" s="55"/>
      <c r="W120" s="55"/>
      <c r="X120" s="19">
        <v>13</v>
      </c>
      <c r="Y120" s="12" t="s">
        <v>52</v>
      </c>
      <c r="Z120" s="55">
        <f>U120*X120</f>
        <v>0</v>
      </c>
      <c r="AA120" s="56"/>
    </row>
    <row r="121" spans="2:27" ht="15" customHeight="1" x14ac:dyDescent="0.25">
      <c r="B121" s="49">
        <v>34</v>
      </c>
      <c r="C121" s="37"/>
      <c r="D121" s="50" t="s">
        <v>223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50" t="s">
        <v>224</v>
      </c>
      <c r="O121" s="50"/>
      <c r="P121" s="50"/>
      <c r="Q121" s="50"/>
      <c r="R121" s="50"/>
      <c r="S121" s="50"/>
      <c r="T121" s="50"/>
      <c r="U121" s="55"/>
      <c r="V121" s="55"/>
      <c r="W121" s="55"/>
      <c r="X121" s="19">
        <v>52</v>
      </c>
      <c r="Y121" s="12" t="s">
        <v>52</v>
      </c>
      <c r="Z121" s="55">
        <f>U121*X121</f>
        <v>0</v>
      </c>
      <c r="AA121" s="56"/>
    </row>
    <row r="122" spans="2:27" ht="15" customHeight="1" x14ac:dyDescent="0.25">
      <c r="B122" s="49">
        <v>35</v>
      </c>
      <c r="C122" s="37"/>
      <c r="D122" s="50" t="s">
        <v>225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50" t="s">
        <v>226</v>
      </c>
      <c r="O122" s="50"/>
      <c r="P122" s="50"/>
      <c r="Q122" s="50"/>
      <c r="R122" s="50"/>
      <c r="S122" s="50"/>
      <c r="T122" s="50"/>
      <c r="U122" s="55"/>
      <c r="V122" s="55"/>
      <c r="W122" s="55"/>
      <c r="X122" s="19">
        <v>65</v>
      </c>
      <c r="Y122" s="12" t="s">
        <v>52</v>
      </c>
      <c r="Z122" s="55">
        <f>U122*X122</f>
        <v>0</v>
      </c>
      <c r="AA122" s="56"/>
    </row>
    <row r="123" spans="2:27" ht="15" customHeight="1" x14ac:dyDescent="0.25">
      <c r="B123" s="49">
        <v>36</v>
      </c>
      <c r="C123" s="37"/>
      <c r="D123" s="50" t="s">
        <v>227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50" t="s">
        <v>228</v>
      </c>
      <c r="O123" s="50"/>
      <c r="P123" s="50"/>
      <c r="Q123" s="50"/>
      <c r="R123" s="50"/>
      <c r="S123" s="50"/>
      <c r="T123" s="50"/>
      <c r="U123" s="55"/>
      <c r="V123" s="55"/>
      <c r="W123" s="55"/>
      <c r="X123" s="19">
        <v>10</v>
      </c>
      <c r="Y123" s="12" t="s">
        <v>52</v>
      </c>
      <c r="Z123" s="55">
        <f>U123*X123</f>
        <v>0</v>
      </c>
      <c r="AA123" s="56"/>
    </row>
    <row r="124" spans="2:27" ht="15" customHeight="1" x14ac:dyDescent="0.25">
      <c r="B124" s="49">
        <v>37</v>
      </c>
      <c r="C124" s="37"/>
      <c r="D124" s="50" t="s">
        <v>229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50" t="s">
        <v>230</v>
      </c>
      <c r="O124" s="50"/>
      <c r="P124" s="50"/>
      <c r="Q124" s="50"/>
      <c r="R124" s="50"/>
      <c r="S124" s="50"/>
      <c r="T124" s="50"/>
      <c r="U124" s="55"/>
      <c r="V124" s="55"/>
      <c r="W124" s="55"/>
      <c r="X124" s="19">
        <v>20</v>
      </c>
      <c r="Y124" s="12" t="s">
        <v>52</v>
      </c>
      <c r="Z124" s="55">
        <f>U124*X124</f>
        <v>0</v>
      </c>
      <c r="AA124" s="56"/>
    </row>
    <row r="125" spans="2:27" ht="15" customHeight="1" x14ac:dyDescent="0.25">
      <c r="B125" s="49">
        <v>38</v>
      </c>
      <c r="C125" s="37"/>
      <c r="D125" s="50" t="s">
        <v>231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50" t="s">
        <v>232</v>
      </c>
      <c r="O125" s="50"/>
      <c r="P125" s="50"/>
      <c r="Q125" s="50"/>
      <c r="R125" s="50"/>
      <c r="S125" s="50"/>
      <c r="T125" s="50"/>
      <c r="U125" s="55"/>
      <c r="V125" s="55"/>
      <c r="W125" s="55"/>
      <c r="X125" s="19">
        <v>60</v>
      </c>
      <c r="Y125" s="12" t="s">
        <v>48</v>
      </c>
      <c r="Z125" s="55">
        <f>U125*X125</f>
        <v>0</v>
      </c>
      <c r="AA125" s="56"/>
    </row>
    <row r="126" spans="2:27" ht="15" customHeight="1" x14ac:dyDescent="0.25">
      <c r="B126" s="49">
        <v>39</v>
      </c>
      <c r="C126" s="37"/>
      <c r="D126" s="50" t="s">
        <v>233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50" t="s">
        <v>234</v>
      </c>
      <c r="O126" s="50"/>
      <c r="P126" s="50"/>
      <c r="Q126" s="50"/>
      <c r="R126" s="50"/>
      <c r="S126" s="50"/>
      <c r="T126" s="50"/>
      <c r="U126" s="55"/>
      <c r="V126" s="55"/>
      <c r="W126" s="55"/>
      <c r="X126" s="19">
        <v>40</v>
      </c>
      <c r="Y126" s="12" t="s">
        <v>48</v>
      </c>
      <c r="Z126" s="55">
        <f>U126*X126</f>
        <v>0</v>
      </c>
      <c r="AA126" s="56"/>
    </row>
    <row r="127" spans="2:27" ht="15" customHeight="1" x14ac:dyDescent="0.25">
      <c r="B127" s="49">
        <v>40</v>
      </c>
      <c r="C127" s="37"/>
      <c r="D127" s="50" t="s">
        <v>235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50" t="s">
        <v>46</v>
      </c>
      <c r="O127" s="50"/>
      <c r="P127" s="50"/>
      <c r="Q127" s="50"/>
      <c r="R127" s="50"/>
      <c r="S127" s="50"/>
      <c r="T127" s="50"/>
      <c r="U127" s="55"/>
      <c r="V127" s="55"/>
      <c r="W127" s="55"/>
      <c r="X127" s="19">
        <v>20</v>
      </c>
      <c r="Y127" s="12" t="s">
        <v>48</v>
      </c>
      <c r="Z127" s="55">
        <f>U127*X127</f>
        <v>0</v>
      </c>
      <c r="AA127" s="56"/>
    </row>
    <row r="128" spans="2:27" ht="15" customHeight="1" x14ac:dyDescent="0.25">
      <c r="B128" s="49">
        <v>41</v>
      </c>
      <c r="C128" s="37"/>
      <c r="D128" s="50" t="s">
        <v>236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50" t="s">
        <v>237</v>
      </c>
      <c r="O128" s="50"/>
      <c r="P128" s="50"/>
      <c r="Q128" s="50"/>
      <c r="R128" s="50"/>
      <c r="S128" s="50"/>
      <c r="T128" s="50"/>
      <c r="U128" s="55"/>
      <c r="V128" s="55"/>
      <c r="W128" s="55"/>
      <c r="X128" s="19">
        <v>10</v>
      </c>
      <c r="Y128" s="12" t="s">
        <v>52</v>
      </c>
      <c r="Z128" s="55">
        <f>U128*X128</f>
        <v>0</v>
      </c>
      <c r="AA128" s="56"/>
    </row>
    <row r="129" spans="2:27" ht="15" customHeight="1" x14ac:dyDescent="0.25">
      <c r="B129" s="49">
        <v>42</v>
      </c>
      <c r="C129" s="37"/>
      <c r="D129" s="50" t="s">
        <v>238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50" t="s">
        <v>239</v>
      </c>
      <c r="O129" s="50"/>
      <c r="P129" s="50"/>
      <c r="Q129" s="50"/>
      <c r="R129" s="50"/>
      <c r="S129" s="50"/>
      <c r="T129" s="50"/>
      <c r="U129" s="55"/>
      <c r="V129" s="55"/>
      <c r="W129" s="55"/>
      <c r="X129" s="19">
        <v>2</v>
      </c>
      <c r="Y129" s="12" t="s">
        <v>52</v>
      </c>
      <c r="Z129" s="55">
        <f>U129*X129</f>
        <v>0</v>
      </c>
      <c r="AA129" s="56"/>
    </row>
    <row r="130" spans="2:27" ht="15" customHeight="1" x14ac:dyDescent="0.25">
      <c r="B130" s="49">
        <v>43</v>
      </c>
      <c r="C130" s="37"/>
      <c r="D130" s="50" t="s">
        <v>240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50" t="s">
        <v>241</v>
      </c>
      <c r="O130" s="50"/>
      <c r="P130" s="50"/>
      <c r="Q130" s="50"/>
      <c r="R130" s="50"/>
      <c r="S130" s="50"/>
      <c r="T130" s="50"/>
      <c r="U130" s="55"/>
      <c r="V130" s="55"/>
      <c r="W130" s="55"/>
      <c r="X130" s="19">
        <v>18</v>
      </c>
      <c r="Y130" s="12" t="s">
        <v>52</v>
      </c>
      <c r="Z130" s="55">
        <f>U130*X130</f>
        <v>0</v>
      </c>
      <c r="AA130" s="56"/>
    </row>
    <row r="131" spans="2:27" ht="15" customHeight="1" x14ac:dyDescent="0.25">
      <c r="B131" s="49">
        <v>44</v>
      </c>
      <c r="C131" s="37"/>
      <c r="D131" s="50" t="s">
        <v>242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50" t="s">
        <v>243</v>
      </c>
      <c r="O131" s="50"/>
      <c r="P131" s="50"/>
      <c r="Q131" s="50"/>
      <c r="R131" s="50"/>
      <c r="S131" s="50"/>
      <c r="T131" s="50"/>
      <c r="U131" s="55"/>
      <c r="V131" s="55"/>
      <c r="W131" s="55"/>
      <c r="X131" s="19">
        <v>1</v>
      </c>
      <c r="Y131" s="12" t="s">
        <v>52</v>
      </c>
      <c r="Z131" s="55">
        <f>U131*X131</f>
        <v>0</v>
      </c>
      <c r="AA131" s="56"/>
    </row>
    <row r="132" spans="2:27" ht="15" customHeight="1" x14ac:dyDescent="0.25">
      <c r="B132" s="49">
        <v>45</v>
      </c>
      <c r="C132" s="37"/>
      <c r="D132" s="50" t="s">
        <v>242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50" t="s">
        <v>244</v>
      </c>
      <c r="O132" s="50"/>
      <c r="P132" s="50"/>
      <c r="Q132" s="50"/>
      <c r="R132" s="50"/>
      <c r="S132" s="50"/>
      <c r="T132" s="50"/>
      <c r="U132" s="55"/>
      <c r="V132" s="55"/>
      <c r="W132" s="55"/>
      <c r="X132" s="19">
        <v>1</v>
      </c>
      <c r="Y132" s="12" t="s">
        <v>52</v>
      </c>
      <c r="Z132" s="55">
        <f>U132*X132</f>
        <v>0</v>
      </c>
      <c r="AA132" s="56"/>
    </row>
    <row r="133" spans="2:27" ht="15" customHeight="1" x14ac:dyDescent="0.25">
      <c r="B133" s="49">
        <v>46</v>
      </c>
      <c r="C133" s="37"/>
      <c r="D133" s="50" t="s">
        <v>245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74" t="s">
        <v>246</v>
      </c>
      <c r="O133" s="74"/>
      <c r="P133" s="74"/>
      <c r="Q133" s="74"/>
      <c r="R133" s="74"/>
      <c r="S133" s="74"/>
      <c r="T133" s="74"/>
      <c r="U133" s="73"/>
      <c r="V133" s="73"/>
      <c r="W133" s="73"/>
      <c r="X133" s="19">
        <v>8</v>
      </c>
      <c r="Y133" s="12" t="s">
        <v>52</v>
      </c>
      <c r="Z133" s="55">
        <f>U133*X133</f>
        <v>0</v>
      </c>
      <c r="AA133" s="56"/>
    </row>
    <row r="134" spans="2:27" ht="12.75" customHeight="1" x14ac:dyDescent="0.2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6">
        <f>SUM(Z88:AA133)</f>
        <v>0</v>
      </c>
    </row>
    <row r="135" spans="2:27" ht="12.75" customHeight="1" x14ac:dyDescent="0.25"/>
    <row r="136" spans="2:27" ht="11.25" customHeight="1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2:27" ht="1.5" customHeight="1" x14ac:dyDescent="0.25"/>
    <row r="138" spans="2:27" ht="11.25" customHeight="1" x14ac:dyDescent="0.25">
      <c r="C138" s="49"/>
      <c r="D138" s="37"/>
      <c r="F138" s="49"/>
      <c r="G138" s="37"/>
      <c r="H138" s="37"/>
      <c r="I138" s="37"/>
      <c r="J138" s="37"/>
      <c r="K138" s="37"/>
      <c r="M138" s="50"/>
      <c r="N138" s="50"/>
      <c r="O138" s="50"/>
      <c r="P138" s="50"/>
      <c r="Q138" s="50"/>
      <c r="R138" s="50"/>
      <c r="S138" s="50"/>
      <c r="X138" s="31"/>
      <c r="AA138" s="30"/>
    </row>
    <row r="139" spans="2:27" ht="12.75" customHeight="1" x14ac:dyDescent="0.25"/>
    <row r="140" spans="2:27" ht="11.45" customHeight="1" x14ac:dyDescent="0.25">
      <c r="B140" s="50" t="s">
        <v>2</v>
      </c>
      <c r="C140" s="37"/>
      <c r="D140" s="37"/>
      <c r="E140" s="37"/>
      <c r="F140" s="37"/>
      <c r="G140" s="33" t="s">
        <v>7</v>
      </c>
      <c r="H140" s="34" t="s">
        <v>7</v>
      </c>
      <c r="I140" s="32"/>
      <c r="J140" s="32"/>
      <c r="K140" s="32"/>
      <c r="L140" s="32"/>
      <c r="M140" s="32"/>
      <c r="N140" s="32"/>
    </row>
    <row r="141" spans="2:27" ht="11.25" customHeight="1" x14ac:dyDescent="0.25">
      <c r="B141" s="50" t="s">
        <v>247</v>
      </c>
      <c r="C141" s="37"/>
      <c r="D141" s="37"/>
      <c r="E141" s="37"/>
      <c r="F141" s="37"/>
      <c r="G141" s="28">
        <f>((Z88+Z89+Z90+Z91+Z92+Z93+Z94+Z95+Z96+Z97+Z98+Z99+Z100+Z101+Z125+Z126+Z127)*0.05)</f>
        <v>0</v>
      </c>
      <c r="H141" s="29">
        <f>((Z88+Z89+Z90+Z91+Z92+Z93+Z94+Z95+Z96+Z97+Z98+Z99+Z100+Z101+Z125+Z126+Z127)*0.05)</f>
        <v>0</v>
      </c>
      <c r="I141" s="29"/>
      <c r="J141" s="29">
        <f>((Z88+Z89+Z90+Z91+Z92+Z93+Z94+Z95+Z96+Z97+Z98+Z99+Z100+Z101+Z125+Z126+Z127)*0.05)</f>
        <v>0</v>
      </c>
      <c r="K141" s="29"/>
      <c r="L141" s="29"/>
      <c r="M141" s="29"/>
      <c r="N141" s="29"/>
    </row>
    <row r="142" spans="2:27" ht="0" hidden="1" customHeight="1" x14ac:dyDescent="0.25"/>
    <row r="143" spans="2:27" ht="14.1" customHeight="1" x14ac:dyDescent="0.25"/>
    <row r="144" spans="2:27" ht="11.45" customHeight="1" x14ac:dyDescent="0.25">
      <c r="B144" s="45" t="s">
        <v>2</v>
      </c>
      <c r="C144" s="46"/>
      <c r="D144" s="46"/>
      <c r="E144" s="46"/>
      <c r="F144" s="46"/>
      <c r="G144" s="46"/>
      <c r="H144" s="46"/>
      <c r="J144" s="47" t="s">
        <v>6</v>
      </c>
      <c r="K144" s="46"/>
      <c r="L144" s="46"/>
      <c r="M144" s="46"/>
      <c r="N144" s="46"/>
      <c r="O144" s="46"/>
      <c r="P144" s="46"/>
    </row>
    <row r="145" spans="2:16" ht="11.25" customHeight="1" x14ac:dyDescent="0.25">
      <c r="B145" s="47" t="s">
        <v>7</v>
      </c>
      <c r="C145" s="46"/>
      <c r="D145" s="46"/>
      <c r="E145" s="46"/>
      <c r="F145" s="46"/>
      <c r="G145" s="46"/>
      <c r="H145" s="46"/>
      <c r="I145" s="13"/>
      <c r="J145" s="67">
        <f>AA134+G141</f>
        <v>0</v>
      </c>
      <c r="K145" s="52"/>
      <c r="L145" s="52"/>
      <c r="M145" s="52"/>
      <c r="N145" s="52"/>
      <c r="O145" s="52"/>
      <c r="P145" s="52"/>
    </row>
    <row r="146" spans="2:16" ht="0" hidden="1" customHeight="1" x14ac:dyDescent="0.25"/>
    <row r="147" spans="2:16" ht="3" customHeight="1" x14ac:dyDescent="0.25"/>
    <row r="148" spans="2:16" ht="11.25" customHeight="1" x14ac:dyDescent="0.25">
      <c r="B148" s="43" t="s">
        <v>36</v>
      </c>
      <c r="C148" s="37"/>
      <c r="D148" s="37"/>
      <c r="E148" s="37"/>
      <c r="F148" s="37"/>
      <c r="G148" s="37"/>
      <c r="H148" s="37"/>
      <c r="J148" s="44">
        <f>AA134+G141</f>
        <v>0</v>
      </c>
      <c r="K148" s="37"/>
      <c r="L148" s="37"/>
      <c r="M148" s="37"/>
      <c r="N148" s="37"/>
      <c r="O148" s="37"/>
      <c r="P148" s="37"/>
    </row>
    <row r="149" spans="2:16" ht="0" hidden="1" customHeight="1" x14ac:dyDescent="0.25"/>
    <row r="166" spans="15:15" x14ac:dyDescent="0.25">
      <c r="O166" s="30"/>
    </row>
  </sheetData>
  <mergeCells count="501">
    <mergeCell ref="B136:AA136"/>
    <mergeCell ref="B66:AA66"/>
    <mergeCell ref="B54:AA54"/>
    <mergeCell ref="B8:C8"/>
    <mergeCell ref="D8:M8"/>
    <mergeCell ref="N8:T8"/>
    <mergeCell ref="U8:W8"/>
    <mergeCell ref="Z8:AA8"/>
    <mergeCell ref="A3:AB3"/>
    <mergeCell ref="B6:AA6"/>
    <mergeCell ref="B10:C10"/>
    <mergeCell ref="D10:M10"/>
    <mergeCell ref="N10:T10"/>
    <mergeCell ref="U10:W10"/>
    <mergeCell ref="Z10:AA10"/>
    <mergeCell ref="B9:C9"/>
    <mergeCell ref="D9:M9"/>
    <mergeCell ref="N9:T9"/>
    <mergeCell ref="U9:W9"/>
    <mergeCell ref="Z9:AA9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  <mergeCell ref="B14:C14"/>
    <mergeCell ref="D14:M14"/>
    <mergeCell ref="N14:T14"/>
    <mergeCell ref="U14:W14"/>
    <mergeCell ref="Z14:AA14"/>
    <mergeCell ref="B13:C13"/>
    <mergeCell ref="D13:M13"/>
    <mergeCell ref="N13:T13"/>
    <mergeCell ref="U13:W13"/>
    <mergeCell ref="Z13:AA13"/>
    <mergeCell ref="B16:C16"/>
    <mergeCell ref="D16:M16"/>
    <mergeCell ref="N16:T16"/>
    <mergeCell ref="U16:W16"/>
    <mergeCell ref="Z16:AA16"/>
    <mergeCell ref="B15:C15"/>
    <mergeCell ref="D15:M15"/>
    <mergeCell ref="N15:T15"/>
    <mergeCell ref="U15:W15"/>
    <mergeCell ref="Z15:AA15"/>
    <mergeCell ref="B18:C18"/>
    <mergeCell ref="D18:M18"/>
    <mergeCell ref="N18:T18"/>
    <mergeCell ref="U18:W18"/>
    <mergeCell ref="Z18:AA18"/>
    <mergeCell ref="B17:C17"/>
    <mergeCell ref="D17:M17"/>
    <mergeCell ref="N17:T17"/>
    <mergeCell ref="U17:W17"/>
    <mergeCell ref="Z17:AA17"/>
    <mergeCell ref="B20:C20"/>
    <mergeCell ref="D20:M20"/>
    <mergeCell ref="N20:T20"/>
    <mergeCell ref="U20:W20"/>
    <mergeCell ref="Z20:AA20"/>
    <mergeCell ref="B19:C19"/>
    <mergeCell ref="D19:M19"/>
    <mergeCell ref="N19:T19"/>
    <mergeCell ref="U19:W19"/>
    <mergeCell ref="Z19:AA19"/>
    <mergeCell ref="B22:C22"/>
    <mergeCell ref="D22:M22"/>
    <mergeCell ref="N22:T22"/>
    <mergeCell ref="U22:W22"/>
    <mergeCell ref="Z22:AA22"/>
    <mergeCell ref="B21:C21"/>
    <mergeCell ref="D21:M21"/>
    <mergeCell ref="N21:T21"/>
    <mergeCell ref="U21:W21"/>
    <mergeCell ref="Z21:AA21"/>
    <mergeCell ref="B24:C24"/>
    <mergeCell ref="D24:M24"/>
    <mergeCell ref="N24:T24"/>
    <mergeCell ref="U24:W24"/>
    <mergeCell ref="Z24:AA24"/>
    <mergeCell ref="B23:C23"/>
    <mergeCell ref="D23:M23"/>
    <mergeCell ref="N23:T23"/>
    <mergeCell ref="U23:W23"/>
    <mergeCell ref="Z23:AA23"/>
    <mergeCell ref="B26:C26"/>
    <mergeCell ref="D26:M26"/>
    <mergeCell ref="N26:T26"/>
    <mergeCell ref="U26:W26"/>
    <mergeCell ref="Z26:AA26"/>
    <mergeCell ref="B25:C25"/>
    <mergeCell ref="D25:M25"/>
    <mergeCell ref="N25:T25"/>
    <mergeCell ref="U25:W25"/>
    <mergeCell ref="Z25:AA25"/>
    <mergeCell ref="B28:C28"/>
    <mergeCell ref="D28:M28"/>
    <mergeCell ref="N28:T28"/>
    <mergeCell ref="U28:W28"/>
    <mergeCell ref="Z28:AA28"/>
    <mergeCell ref="B27:C27"/>
    <mergeCell ref="D27:M27"/>
    <mergeCell ref="N27:T27"/>
    <mergeCell ref="U27:W27"/>
    <mergeCell ref="Z27:AA27"/>
    <mergeCell ref="B30:C30"/>
    <mergeCell ref="D30:M30"/>
    <mergeCell ref="N30:T30"/>
    <mergeCell ref="U30:W30"/>
    <mergeCell ref="Z30:AA30"/>
    <mergeCell ref="B29:C29"/>
    <mergeCell ref="D29:M29"/>
    <mergeCell ref="N29:T29"/>
    <mergeCell ref="U29:W29"/>
    <mergeCell ref="Z29:AA29"/>
    <mergeCell ref="B32:C32"/>
    <mergeCell ref="D32:M32"/>
    <mergeCell ref="N32:T32"/>
    <mergeCell ref="U32:W32"/>
    <mergeCell ref="Z32:AA32"/>
    <mergeCell ref="B31:C31"/>
    <mergeCell ref="D31:M31"/>
    <mergeCell ref="N31:T31"/>
    <mergeCell ref="U31:W31"/>
    <mergeCell ref="Z31:AA31"/>
    <mergeCell ref="B34:C34"/>
    <mergeCell ref="D34:M34"/>
    <mergeCell ref="N34:T34"/>
    <mergeCell ref="U34:W34"/>
    <mergeCell ref="Z34:AA34"/>
    <mergeCell ref="B33:C33"/>
    <mergeCell ref="D33:M33"/>
    <mergeCell ref="N33:T33"/>
    <mergeCell ref="U33:W33"/>
    <mergeCell ref="Z33:AA33"/>
    <mergeCell ref="B36:C36"/>
    <mergeCell ref="D36:M36"/>
    <mergeCell ref="N36:T36"/>
    <mergeCell ref="U36:W36"/>
    <mergeCell ref="Z36:AA36"/>
    <mergeCell ref="B35:C35"/>
    <mergeCell ref="D35:M35"/>
    <mergeCell ref="N35:T35"/>
    <mergeCell ref="U35:W35"/>
    <mergeCell ref="Z35:AA35"/>
    <mergeCell ref="B38:C38"/>
    <mergeCell ref="D38:M38"/>
    <mergeCell ref="N38:T38"/>
    <mergeCell ref="U38:W38"/>
    <mergeCell ref="Z38:AA38"/>
    <mergeCell ref="B37:C37"/>
    <mergeCell ref="D37:M37"/>
    <mergeCell ref="N37:T37"/>
    <mergeCell ref="U37:W37"/>
    <mergeCell ref="Z37:AA37"/>
    <mergeCell ref="B40:C40"/>
    <mergeCell ref="D40:M40"/>
    <mergeCell ref="N40:T40"/>
    <mergeCell ref="U40:W40"/>
    <mergeCell ref="Z40:AA40"/>
    <mergeCell ref="B39:C39"/>
    <mergeCell ref="D39:M39"/>
    <mergeCell ref="N39:T39"/>
    <mergeCell ref="U39:W39"/>
    <mergeCell ref="Z39:AA39"/>
    <mergeCell ref="B42:C42"/>
    <mergeCell ref="D42:M42"/>
    <mergeCell ref="N42:T42"/>
    <mergeCell ref="U42:W42"/>
    <mergeCell ref="Z42:AA42"/>
    <mergeCell ref="B41:C41"/>
    <mergeCell ref="D41:M41"/>
    <mergeCell ref="N41:T41"/>
    <mergeCell ref="U41:W41"/>
    <mergeCell ref="Z41:AA41"/>
    <mergeCell ref="B44:C44"/>
    <mergeCell ref="D44:M44"/>
    <mergeCell ref="N44:T44"/>
    <mergeCell ref="U44:W44"/>
    <mergeCell ref="Z44:AA44"/>
    <mergeCell ref="B43:C43"/>
    <mergeCell ref="D43:M43"/>
    <mergeCell ref="N43:T43"/>
    <mergeCell ref="U43:W43"/>
    <mergeCell ref="Z43:AA43"/>
    <mergeCell ref="B46:C46"/>
    <mergeCell ref="D46:M46"/>
    <mergeCell ref="N46:T46"/>
    <mergeCell ref="U46:W46"/>
    <mergeCell ref="Z46:AA46"/>
    <mergeCell ref="B45:C45"/>
    <mergeCell ref="D45:M45"/>
    <mergeCell ref="N45:T45"/>
    <mergeCell ref="U45:W45"/>
    <mergeCell ref="Z45:AA45"/>
    <mergeCell ref="B48:C48"/>
    <mergeCell ref="D48:M48"/>
    <mergeCell ref="N48:T48"/>
    <mergeCell ref="U48:W48"/>
    <mergeCell ref="Z48:AA48"/>
    <mergeCell ref="B47:C47"/>
    <mergeCell ref="D47:M47"/>
    <mergeCell ref="N47:T47"/>
    <mergeCell ref="U47:W47"/>
    <mergeCell ref="Z47:AA47"/>
    <mergeCell ref="B50:C50"/>
    <mergeCell ref="D50:M50"/>
    <mergeCell ref="N50:T50"/>
    <mergeCell ref="U50:W50"/>
    <mergeCell ref="Z50:AA50"/>
    <mergeCell ref="B49:C49"/>
    <mergeCell ref="D49:M49"/>
    <mergeCell ref="N49:T49"/>
    <mergeCell ref="U49:W49"/>
    <mergeCell ref="Z49:AA49"/>
    <mergeCell ref="B58:H58"/>
    <mergeCell ref="J58:P58"/>
    <mergeCell ref="B59:H59"/>
    <mergeCell ref="J59:P59"/>
    <mergeCell ref="B62:H62"/>
    <mergeCell ref="J62:P62"/>
    <mergeCell ref="C56:D56"/>
    <mergeCell ref="F56:K56"/>
    <mergeCell ref="M56:S56"/>
    <mergeCell ref="B69:C69"/>
    <mergeCell ref="D69:M69"/>
    <mergeCell ref="N69:T69"/>
    <mergeCell ref="U69:W69"/>
    <mergeCell ref="Z69:AA69"/>
    <mergeCell ref="B68:C68"/>
    <mergeCell ref="D68:M68"/>
    <mergeCell ref="N68:T68"/>
    <mergeCell ref="U68:W68"/>
    <mergeCell ref="Z68:AA68"/>
    <mergeCell ref="B73:AA73"/>
    <mergeCell ref="C75:D75"/>
    <mergeCell ref="F75:J75"/>
    <mergeCell ref="K75:R75"/>
    <mergeCell ref="B70:C70"/>
    <mergeCell ref="D70:M70"/>
    <mergeCell ref="N70:T70"/>
    <mergeCell ref="U70:W70"/>
    <mergeCell ref="Z70:AA70"/>
    <mergeCell ref="B85:AA85"/>
    <mergeCell ref="B87:C87"/>
    <mergeCell ref="D87:M87"/>
    <mergeCell ref="N87:T87"/>
    <mergeCell ref="U87:W87"/>
    <mergeCell ref="Z87:AA87"/>
    <mergeCell ref="B77:H77"/>
    <mergeCell ref="J77:P77"/>
    <mergeCell ref="B78:H78"/>
    <mergeCell ref="J78:P78"/>
    <mergeCell ref="B81:H81"/>
    <mergeCell ref="J81:P81"/>
    <mergeCell ref="B89:C89"/>
    <mergeCell ref="D89:M89"/>
    <mergeCell ref="N89:T89"/>
    <mergeCell ref="U89:W89"/>
    <mergeCell ref="Z89:AA89"/>
    <mergeCell ref="B88:C88"/>
    <mergeCell ref="D88:M88"/>
    <mergeCell ref="N88:T88"/>
    <mergeCell ref="U88:W88"/>
    <mergeCell ref="Z88:AA88"/>
    <mergeCell ref="B91:C91"/>
    <mergeCell ref="D91:M91"/>
    <mergeCell ref="N91:T91"/>
    <mergeCell ref="U91:W91"/>
    <mergeCell ref="Z91:AA91"/>
    <mergeCell ref="B90:C90"/>
    <mergeCell ref="D90:M90"/>
    <mergeCell ref="N90:T90"/>
    <mergeCell ref="U90:W90"/>
    <mergeCell ref="Z90:AA90"/>
    <mergeCell ref="B93:C93"/>
    <mergeCell ref="D93:M93"/>
    <mergeCell ref="N93:T93"/>
    <mergeCell ref="U93:W93"/>
    <mergeCell ref="Z93:AA93"/>
    <mergeCell ref="B92:C92"/>
    <mergeCell ref="D92:M92"/>
    <mergeCell ref="N92:T92"/>
    <mergeCell ref="U92:W92"/>
    <mergeCell ref="Z92:AA92"/>
    <mergeCell ref="B95:C95"/>
    <mergeCell ref="D95:M95"/>
    <mergeCell ref="N95:T95"/>
    <mergeCell ref="U95:W95"/>
    <mergeCell ref="Z95:AA95"/>
    <mergeCell ref="B94:C94"/>
    <mergeCell ref="D94:M94"/>
    <mergeCell ref="N94:T94"/>
    <mergeCell ref="U94:W94"/>
    <mergeCell ref="Z94:AA94"/>
    <mergeCell ref="B97:C97"/>
    <mergeCell ref="D97:M97"/>
    <mergeCell ref="N97:T97"/>
    <mergeCell ref="U97:W97"/>
    <mergeCell ref="Z97:AA97"/>
    <mergeCell ref="B96:C96"/>
    <mergeCell ref="D96:M96"/>
    <mergeCell ref="N96:T96"/>
    <mergeCell ref="U96:W96"/>
    <mergeCell ref="Z96:AA96"/>
    <mergeCell ref="B99:C99"/>
    <mergeCell ref="D99:M99"/>
    <mergeCell ref="N99:T99"/>
    <mergeCell ref="U99:W99"/>
    <mergeCell ref="Z99:AA99"/>
    <mergeCell ref="B98:C98"/>
    <mergeCell ref="D98:M98"/>
    <mergeCell ref="N98:T98"/>
    <mergeCell ref="U98:W98"/>
    <mergeCell ref="Z98:AA98"/>
    <mergeCell ref="B101:C101"/>
    <mergeCell ref="D101:M101"/>
    <mergeCell ref="N101:T101"/>
    <mergeCell ref="U101:W101"/>
    <mergeCell ref="Z101:AA101"/>
    <mergeCell ref="B100:C100"/>
    <mergeCell ref="D100:M100"/>
    <mergeCell ref="N100:T100"/>
    <mergeCell ref="U100:W100"/>
    <mergeCell ref="Z100:AA100"/>
    <mergeCell ref="B103:C103"/>
    <mergeCell ref="D103:M103"/>
    <mergeCell ref="N103:T103"/>
    <mergeCell ref="U103:W103"/>
    <mergeCell ref="Z103:AA103"/>
    <mergeCell ref="B102:C102"/>
    <mergeCell ref="D102:M102"/>
    <mergeCell ref="N102:T102"/>
    <mergeCell ref="U102:W102"/>
    <mergeCell ref="Z102:AA102"/>
    <mergeCell ref="B105:C105"/>
    <mergeCell ref="D105:M105"/>
    <mergeCell ref="N105:T105"/>
    <mergeCell ref="U105:W105"/>
    <mergeCell ref="Z105:AA105"/>
    <mergeCell ref="B104:C104"/>
    <mergeCell ref="D104:M104"/>
    <mergeCell ref="N104:T104"/>
    <mergeCell ref="U104:W104"/>
    <mergeCell ref="Z104:AA104"/>
    <mergeCell ref="B107:C107"/>
    <mergeCell ref="D107:M107"/>
    <mergeCell ref="N107:T107"/>
    <mergeCell ref="U107:W107"/>
    <mergeCell ref="Z107:AA107"/>
    <mergeCell ref="B106:C106"/>
    <mergeCell ref="D106:M106"/>
    <mergeCell ref="N106:T106"/>
    <mergeCell ref="U106:W106"/>
    <mergeCell ref="Z106:AA106"/>
    <mergeCell ref="B109:C109"/>
    <mergeCell ref="D109:M109"/>
    <mergeCell ref="N109:T109"/>
    <mergeCell ref="U109:W109"/>
    <mergeCell ref="Z109:AA109"/>
    <mergeCell ref="B108:C108"/>
    <mergeCell ref="D108:M108"/>
    <mergeCell ref="N108:T108"/>
    <mergeCell ref="U108:W108"/>
    <mergeCell ref="Z108:AA108"/>
    <mergeCell ref="B111:C111"/>
    <mergeCell ref="D111:M111"/>
    <mergeCell ref="N111:T111"/>
    <mergeCell ref="U111:W111"/>
    <mergeCell ref="Z111:AA111"/>
    <mergeCell ref="B110:C110"/>
    <mergeCell ref="D110:M110"/>
    <mergeCell ref="N110:T110"/>
    <mergeCell ref="U110:W110"/>
    <mergeCell ref="Z110:AA110"/>
    <mergeCell ref="B113:C113"/>
    <mergeCell ref="D113:M113"/>
    <mergeCell ref="N113:T113"/>
    <mergeCell ref="U113:W113"/>
    <mergeCell ref="Z113:AA113"/>
    <mergeCell ref="B112:C112"/>
    <mergeCell ref="D112:M112"/>
    <mergeCell ref="N112:T112"/>
    <mergeCell ref="U112:W112"/>
    <mergeCell ref="Z112:AA112"/>
    <mergeCell ref="B115:C115"/>
    <mergeCell ref="D115:M115"/>
    <mergeCell ref="N115:T115"/>
    <mergeCell ref="U115:W115"/>
    <mergeCell ref="Z115:AA115"/>
    <mergeCell ref="B114:C114"/>
    <mergeCell ref="D114:M114"/>
    <mergeCell ref="N114:T114"/>
    <mergeCell ref="U114:W114"/>
    <mergeCell ref="Z114:AA114"/>
    <mergeCell ref="B117:C117"/>
    <mergeCell ref="D117:M117"/>
    <mergeCell ref="N117:T117"/>
    <mergeCell ref="U117:W117"/>
    <mergeCell ref="Z117:AA117"/>
    <mergeCell ref="B116:C116"/>
    <mergeCell ref="D116:M116"/>
    <mergeCell ref="N116:T116"/>
    <mergeCell ref="U116:W116"/>
    <mergeCell ref="Z116:AA116"/>
    <mergeCell ref="B119:C119"/>
    <mergeCell ref="D119:M119"/>
    <mergeCell ref="N119:T119"/>
    <mergeCell ref="U119:W119"/>
    <mergeCell ref="Z119:AA119"/>
    <mergeCell ref="B118:C118"/>
    <mergeCell ref="D118:M118"/>
    <mergeCell ref="N118:T118"/>
    <mergeCell ref="U118:W118"/>
    <mergeCell ref="Z118:AA118"/>
    <mergeCell ref="B121:C121"/>
    <mergeCell ref="D121:M121"/>
    <mergeCell ref="N121:T121"/>
    <mergeCell ref="U121:W121"/>
    <mergeCell ref="Z121:AA121"/>
    <mergeCell ref="B120:C120"/>
    <mergeCell ref="D120:M120"/>
    <mergeCell ref="N120:T120"/>
    <mergeCell ref="U120:W120"/>
    <mergeCell ref="Z120:AA120"/>
    <mergeCell ref="B123:C123"/>
    <mergeCell ref="D123:M123"/>
    <mergeCell ref="N123:T123"/>
    <mergeCell ref="U123:W123"/>
    <mergeCell ref="Z123:AA123"/>
    <mergeCell ref="B122:C122"/>
    <mergeCell ref="D122:M122"/>
    <mergeCell ref="N122:T122"/>
    <mergeCell ref="U122:W122"/>
    <mergeCell ref="Z122:AA122"/>
    <mergeCell ref="B125:C125"/>
    <mergeCell ref="D125:M125"/>
    <mergeCell ref="N125:T125"/>
    <mergeCell ref="U125:W125"/>
    <mergeCell ref="Z125:AA125"/>
    <mergeCell ref="B124:C124"/>
    <mergeCell ref="D124:M124"/>
    <mergeCell ref="N124:T124"/>
    <mergeCell ref="U124:W124"/>
    <mergeCell ref="Z124:AA124"/>
    <mergeCell ref="B127:C127"/>
    <mergeCell ref="D127:M127"/>
    <mergeCell ref="N127:T127"/>
    <mergeCell ref="U127:W127"/>
    <mergeCell ref="Z127:AA127"/>
    <mergeCell ref="B126:C126"/>
    <mergeCell ref="D126:M126"/>
    <mergeCell ref="N126:T126"/>
    <mergeCell ref="U126:W126"/>
    <mergeCell ref="Z126:AA126"/>
    <mergeCell ref="B129:C129"/>
    <mergeCell ref="D129:M129"/>
    <mergeCell ref="N129:T129"/>
    <mergeCell ref="U129:W129"/>
    <mergeCell ref="Z129:AA129"/>
    <mergeCell ref="B128:C128"/>
    <mergeCell ref="D128:M128"/>
    <mergeCell ref="N128:T128"/>
    <mergeCell ref="U128:W128"/>
    <mergeCell ref="Z128:AA128"/>
    <mergeCell ref="B131:C131"/>
    <mergeCell ref="D131:M131"/>
    <mergeCell ref="N131:T131"/>
    <mergeCell ref="U131:W131"/>
    <mergeCell ref="Z131:AA131"/>
    <mergeCell ref="B130:C130"/>
    <mergeCell ref="D130:M130"/>
    <mergeCell ref="N130:T130"/>
    <mergeCell ref="U130:W130"/>
    <mergeCell ref="Z130:AA130"/>
    <mergeCell ref="B133:C133"/>
    <mergeCell ref="D133:M133"/>
    <mergeCell ref="N133:T133"/>
    <mergeCell ref="U133:W133"/>
    <mergeCell ref="Z133:AA133"/>
    <mergeCell ref="B132:C132"/>
    <mergeCell ref="D132:M132"/>
    <mergeCell ref="N132:T132"/>
    <mergeCell ref="U132:W132"/>
    <mergeCell ref="Z132:AA132"/>
    <mergeCell ref="B145:H145"/>
    <mergeCell ref="J145:P145"/>
    <mergeCell ref="B148:H148"/>
    <mergeCell ref="J148:P148"/>
    <mergeCell ref="B140:F140"/>
    <mergeCell ref="B141:F141"/>
    <mergeCell ref="B144:H144"/>
    <mergeCell ref="J144:P144"/>
    <mergeCell ref="C138:D138"/>
    <mergeCell ref="F138:K138"/>
    <mergeCell ref="M138:S138"/>
  </mergeCells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</vt:lpstr>
      <vt:lpstr>Položky všech ceníků</vt:lpstr>
      <vt:lpstr>'Položky všech ceníků'!Názvy_tisku</vt:lpstr>
      <vt:lpstr>Rekapitulace!Názvy_tisku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Tůmová</dc:creator>
  <cp:lastModifiedBy>hp</cp:lastModifiedBy>
  <dcterms:created xsi:type="dcterms:W3CDTF">2019-06-06T12:36:13Z</dcterms:created>
  <dcterms:modified xsi:type="dcterms:W3CDTF">2020-04-28T09:08:59Z</dcterms:modified>
</cp:coreProperties>
</file>