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<sst xmlns="http://schemas.openxmlformats.org/spreadsheetml/2006/main" count="134" uniqueCount="96">
  <si>
    <t>713</t>
  </si>
  <si>
    <t>Izolace tepelné</t>
  </si>
  <si>
    <t>713 11-1131</t>
  </si>
  <si>
    <t>Montáž izolace tepelné spodem stropů žebrových s úpravou drátem rohoží, pásů, dílců, desek</t>
  </si>
  <si>
    <t>m2</t>
  </si>
  <si>
    <t>1/1</t>
  </si>
  <si>
    <t>Deska minerální izolační ISOVER UNI 600x1200 mm tl. 60 mm</t>
  </si>
  <si>
    <t>1/2</t>
  </si>
  <si>
    <t>Deska minerální izolační ISOVER UNI 600x1200 mm tl. 180 mm</t>
  </si>
  <si>
    <t>1/3</t>
  </si>
  <si>
    <t>Deska minerální izolační ISOVER UNI 600x1200 mm tl. 140 mm</t>
  </si>
  <si>
    <t>1/4</t>
  </si>
  <si>
    <t>Deska minerální izolační ISOVER UNI 600x1200 mm tl. 160 mm</t>
  </si>
  <si>
    <t>713 11-1111</t>
  </si>
  <si>
    <t>Montáž izolace tepelné vrchem stropů volně kladenými rohožemi, pásy, dílci, deskami</t>
  </si>
  <si>
    <t>2/1</t>
  </si>
  <si>
    <t>673 P.C.</t>
  </si>
  <si>
    <t>Membrána podstřešní JUTADACH 95 g/m2</t>
  </si>
  <si>
    <t>M2</t>
  </si>
  <si>
    <t>713 12-1111</t>
  </si>
  <si>
    <t>Montáž izolace tepelné podlah volně kladenými rohožemi, pásy, dílci, deskami 1 vrstva</t>
  </si>
  <si>
    <t>3/1</t>
  </si>
  <si>
    <t>Deska pro kročejový útlum Rigifloor 4000 1000x500x50 mm</t>
  </si>
  <si>
    <t>713 12-1121</t>
  </si>
  <si>
    <t>Montáž izolace tepelné podlah volně kladenými rohožemi, pásy, dílci, deskami 2 vrstvy</t>
  </si>
  <si>
    <t>4/1</t>
  </si>
  <si>
    <t>283 P.C.</t>
  </si>
  <si>
    <t>Styrotherm Plus 100 70 mm - 3,50 m2/balení</t>
  </si>
  <si>
    <t>4/2</t>
  </si>
  <si>
    <t>Styrotherm Plus 100 80 mm - 3,00 m2/balení</t>
  </si>
  <si>
    <t>713 19-1131</t>
  </si>
  <si>
    <t>Izolace tepelné podlah, stropů vrchem a střech překrytí PE fólií tl. 0,2 mm</t>
  </si>
  <si>
    <t>713 13-1121</t>
  </si>
  <si>
    <t>Montáž izolace tepelné stěn přichycením dráty rohoží, pásů, dílců, desek</t>
  </si>
  <si>
    <t>6/1</t>
  </si>
  <si>
    <t>Deska minerální izolační ISOVER UNI 600x1200 mm tl. 120 mm</t>
  </si>
  <si>
    <t>765 90-1291</t>
  </si>
  <si>
    <t>Zakrytí šikmých střech - montáž parotěsné zábrany (fólie)</t>
  </si>
  <si>
    <t>7/1</t>
  </si>
  <si>
    <t>JUTAFOL REFLEX N 150 / 75m2/balení</t>
  </si>
  <si>
    <t>713 19-1221</t>
  </si>
  <si>
    <t>Izolace tepelné podlah obložení stěn pásky do výše 100 mm</t>
  </si>
  <si>
    <t>m</t>
  </si>
  <si>
    <t>8/1</t>
  </si>
  <si>
    <t>Páska okrajová nerolovaná ISOVER š.100mm tl.10mm</t>
  </si>
  <si>
    <t>8/2</t>
  </si>
  <si>
    <t>Páska okrajová nerolovaná ISOVER š.120mm tl.10mm</t>
  </si>
  <si>
    <t>998 71-3202</t>
  </si>
  <si>
    <t>Přesun hmot procentní pro izolace tepelné v objektech v do 12 m</t>
  </si>
  <si>
    <t>%</t>
  </si>
  <si>
    <t>760</t>
  </si>
  <si>
    <t>Konstrukce sádrokartonové</t>
  </si>
  <si>
    <t>763 21-2821</t>
  </si>
  <si>
    <t>Montáž desek jednoduché opláštění sádrovláknitá stěna</t>
  </si>
  <si>
    <t>590 P.C.</t>
  </si>
  <si>
    <t>Sádrovláknitá deska Fermacell Firepanel A1 1500×1000×12,5 mm</t>
  </si>
  <si>
    <t>762 43-9001</t>
  </si>
  <si>
    <t>Montáž obložení stěn podkladový rošt</t>
  </si>
  <si>
    <t>Hranol konstrukční masivní KVH Nsi 40 x 60 x 5000 mm</t>
  </si>
  <si>
    <t>763 16-1710</t>
  </si>
  <si>
    <t>SDK podkroví deska 1xA 12,5 bez TI dvouvrstvá spodní kce profil CD+UD REI 15</t>
  </si>
  <si>
    <t>763 16-1730</t>
  </si>
  <si>
    <t>SDK podkroví deska 1xH2 12,5 bez TI dvouvrstvá spodní kce profil CD+UD</t>
  </si>
  <si>
    <t>763 13-1714</t>
  </si>
  <si>
    <t>SDK podhled základní penetrační nátěr</t>
  </si>
  <si>
    <t>763 18-2411</t>
  </si>
  <si>
    <t>SDK opláštění obvodu střešního okna z desek a UA profilů hloubky do 0,5 m</t>
  </si>
  <si>
    <t>763 11-1723</t>
  </si>
  <si>
    <t>SDK příčka Al úhelník k ochraně rohů</t>
  </si>
  <si>
    <t>763 13-1751</t>
  </si>
  <si>
    <t>Montáž parotěsné zábrany do SDK podhledu</t>
  </si>
  <si>
    <t>Folie parotěsná JUTAFOL N Al Speciál 170 g/m2</t>
  </si>
  <si>
    <t>763 16-4115</t>
  </si>
  <si>
    <t>SDK obklad dřevěných kcí tvaru L š do 0,4 m desky 1xDF 12,5</t>
  </si>
  <si>
    <t>763 16-4535</t>
  </si>
  <si>
    <t>SDK obklad kovových kcí tvaru L š do 0,8 m desky 1xDF 12,5</t>
  </si>
  <si>
    <t>998 76-3302</t>
  </si>
  <si>
    <t>Přesun hmot tonážní pro sádrokartonové konstrukce v objektech v do 12 m</t>
  </si>
  <si>
    <t>t</t>
  </si>
  <si>
    <t>Poř.</t>
  </si>
  <si>
    <t>C E N A</t>
  </si>
  <si>
    <t>číslo</t>
  </si>
  <si>
    <t>Číslo</t>
  </si>
  <si>
    <t xml:space="preserve">Měrná </t>
  </si>
  <si>
    <t>Množství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</si>
  <si>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</si>
  <si>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</si>
  <si>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</si>
  <si>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</si>
  <si>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</si>
  <si>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</si>
  <si>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</si>
  <si>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</si>
  <si>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</si>
  <si>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jednotková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</si>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</sst>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" fontId="19" fillId="0" borderId="0" applyBorder="0" applyProtection="0">
      <alignment/>
    </xf>
    <xf numFmtId="4" fontId="19" fillId="20" borderId="0">
      <alignment/>
      <protection/>
    </xf>
    <xf numFmtId="49" fontId="18" fillId="0" borderId="0" applyBorder="0" applyProtection="0">
      <alignment horizontal="center"/>
    </xf>
    <xf numFmtId="49" fontId="19" fillId="0" borderId="2" applyBorder="0" applyProtection="0">
      <alignment horizontal="left"/>
    </xf>
    <xf numFmtId="49" fontId="20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9" fillId="0" borderId="0" applyBorder="0" applyProtection="0">
      <alignment/>
    </xf>
    <xf numFmtId="164" fontId="19" fillId="20" borderId="0" applyBorder="0">
      <alignment/>
      <protection/>
    </xf>
    <xf numFmtId="0" fontId="24" fillId="21" borderId="0" applyNumberFormat="0" applyBorder="0" applyAlignment="0" applyProtection="0"/>
    <xf numFmtId="0" fontId="25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9" fillId="0" borderId="2" applyBorder="0" applyProtection="0">
      <alignment horizontal="left"/>
    </xf>
    <xf numFmtId="164" fontId="19" fillId="0" borderId="0" applyBorder="0" applyProtection="0">
      <alignment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18" fillId="0" borderId="0" applyBorder="0" applyProtection="0">
      <alignment/>
    </xf>
    <xf numFmtId="0" fontId="19" fillId="0" borderId="2" applyBorder="0" applyProtection="0">
      <alignment horizontal="left"/>
    </xf>
    <xf numFmtId="0" fontId="21" fillId="0" borderId="0" applyBorder="0" applyProtection="0">
      <alignment horizontal="left"/>
    </xf>
    <xf numFmtId="0" fontId="30" fillId="23" borderId="0" applyNumberFormat="0" applyBorder="0" applyAlignment="0" applyProtection="0"/>
    <xf numFmtId="49" fontId="19" fillId="0" borderId="0" applyBorder="0" applyProtection="0">
      <alignment horizontal="center"/>
    </xf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10" fontId="19" fillId="0" borderId="0" applyProtection="0">
      <alignment/>
    </xf>
    <xf numFmtId="0" fontId="31" fillId="0" borderId="8" applyNumberFormat="0" applyFill="0" applyAlignment="0" applyProtection="0"/>
    <xf numFmtId="164" fontId="21" fillId="20" borderId="0" applyBorder="0">
      <alignment/>
      <protection/>
    </xf>
    <xf numFmtId="4" fontId="21" fillId="20" borderId="0" applyBorder="0">
      <alignment/>
      <protection/>
    </xf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9" applyNumberFormat="0" applyAlignment="0" applyProtection="0"/>
    <xf numFmtId="0" fontId="35" fillId="27" borderId="9" applyNumberForma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top" wrapText="1"/>
      <protection/>
    </xf>
    <xf numFmtId="49" fontId="18" fillId="0" borderId="0" xfId="36" applyAlignment="1" applyProtection="1">
      <alignment vertical="top" wrapText="1"/>
      <protection/>
    </xf>
    <xf numFmtId="49" fontId="18" fillId="0" borderId="0" xfId="54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19" fillId="0" borderId="0" xfId="58" applyAlignment="1" applyProtection="1">
      <alignment horizontal="center" vertical="top" wrapText="1"/>
      <protection/>
    </xf>
    <xf numFmtId="49" fontId="19" fillId="0" borderId="0" xfId="37" applyBorder="1" applyAlignment="1" applyProtection="1">
      <alignment vertical="top" wrapText="1"/>
      <protection/>
    </xf>
    <xf numFmtId="0" fontId="19" fillId="0" borderId="0" xfId="55" applyBorder="1" applyAlignment="1" applyProtection="1">
      <alignment vertical="top" wrapText="1"/>
      <protection/>
    </xf>
    <xf numFmtId="49" fontId="19" fillId="0" borderId="0" xfId="47" applyBorder="1" applyAlignment="1" applyProtection="1">
      <alignment horizontal="center" vertical="top" wrapText="1"/>
      <protection/>
    </xf>
    <xf numFmtId="164" fontId="19" fillId="0" borderId="0" xfId="48" applyAlignment="1" applyProtection="1">
      <alignment vertical="top" wrapText="1"/>
      <protection/>
    </xf>
    <xf numFmtId="164" fontId="19" fillId="0" borderId="0" xfId="41" applyAlignment="1" applyProtection="1">
      <alignment vertical="top" wrapText="1"/>
      <protection/>
    </xf>
    <xf numFmtId="164" fontId="19" fillId="20" borderId="0" xfId="42" applyAlignment="1" applyProtection="1">
      <alignment vertical="top" wrapText="1"/>
      <protection/>
    </xf>
    <xf numFmtId="4" fontId="19" fillId="20" borderId="0" xfId="35" applyAlignment="1" applyProtection="1">
      <alignment vertical="top" wrapText="1"/>
      <protection/>
    </xf>
    <xf numFmtId="4" fontId="19" fillId="34" borderId="0" xfId="34" applyFill="1" applyAlignment="1" applyProtection="1">
      <alignment vertical="top" wrapText="1"/>
      <protection locked="0"/>
    </xf>
    <xf numFmtId="49" fontId="19" fillId="0" borderId="0" xfId="58" applyAlignment="1" applyProtection="1" quotePrefix="1">
      <alignment horizontal="center" vertical="top" wrapText="1"/>
      <protection/>
    </xf>
    <xf numFmtId="49" fontId="20" fillId="0" borderId="0" xfId="38" applyAlignment="1" applyProtection="1">
      <alignment vertical="top" wrapText="1"/>
      <protection/>
    </xf>
    <xf numFmtId="10" fontId="19" fillId="34" borderId="0" xfId="61" applyFill="1" applyAlignment="1" applyProtection="1">
      <alignment vertical="top" wrapText="1"/>
      <protection locked="0"/>
    </xf>
    <xf numFmtId="4" fontId="19" fillId="0" borderId="0" xfId="34" applyAlignment="1" applyProtection="1">
      <alignment vertical="top" wrapText="1"/>
      <protection/>
    </xf>
    <xf numFmtId="0" fontId="21" fillId="0" borderId="0" xfId="56" applyAlignment="1" applyProtection="1">
      <alignment vertical="top" wrapText="1"/>
      <protection/>
    </xf>
    <xf numFmtId="164" fontId="21" fillId="20" borderId="0" xfId="63" applyAlignment="1" applyProtection="1">
      <alignment vertical="top" wrapText="1"/>
      <protection/>
    </xf>
    <xf numFmtId="4" fontId="21" fillId="20" borderId="0" xfId="64" applyAlignment="1" applyProtection="1">
      <alignment vertical="top" wrapText="1"/>
      <protection/>
    </xf>
    <xf numFmtId="0" fontId="19" fillId="0" borderId="11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165" fontId="19" fillId="0" borderId="12" xfId="0" applyNumberFormat="1" applyFont="1" applyBorder="1" applyAlignment="1" applyProtection="1">
      <alignment/>
      <protection/>
    </xf>
    <xf numFmtId="2" fontId="19" fillId="0" borderId="12" xfId="0" applyNumberFormat="1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>
      <alignment horizontal="centerContinuous"/>
      <protection/>
    </xf>
    <xf numFmtId="0" fontId="19" fillId="0" borderId="2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5" fontId="19" fillId="0" borderId="15" xfId="0" applyNumberFormat="1" applyFont="1" applyBorder="1" applyAlignment="1" applyProtection="1">
      <alignment horizontal="center"/>
      <protection/>
    </xf>
    <xf numFmtId="2" fontId="19" fillId="0" borderId="15" xfId="0" applyNumberFormat="1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Continuous"/>
      <protection/>
    </xf>
    <xf numFmtId="0" fontId="19" fillId="0" borderId="18" xfId="0" applyFont="1" applyBorder="1" applyAlignment="1" applyProtection="1">
      <alignment horizontal="centerContinuous"/>
      <protection/>
    </xf>
    <xf numFmtId="0" fontId="19" fillId="0" borderId="19" xfId="0" applyFont="1" applyBorder="1" applyAlignment="1" applyProtection="1">
      <alignment horizontal="centerContinuous"/>
      <protection/>
    </xf>
    <xf numFmtId="0" fontId="19" fillId="0" borderId="2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 horizontal="center"/>
      <protection/>
    </xf>
    <xf numFmtId="2" fontId="19" fillId="0" borderId="18" xfId="0" applyNumberFormat="1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26" xfId="0" applyFont="1" applyBorder="1" applyAlignment="1" applyProtection="1">
      <alignment horizont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isloOddilu" xfId="36"/>
    <cellStyle name="CisloPolozky" xfId="37"/>
    <cellStyle name="CisloSpecif" xfId="38"/>
    <cellStyle name="Comma" xfId="39"/>
    <cellStyle name="Comma [0]" xfId="40"/>
    <cellStyle name="HmotnJednPolozky" xfId="41"/>
    <cellStyle name="HmotnPolozkyCelk" xfId="42"/>
    <cellStyle name="Chybně" xfId="43"/>
    <cellStyle name="Kontrolní buňka" xfId="44"/>
    <cellStyle name="Currency" xfId="45"/>
    <cellStyle name="Currency [0]" xfId="46"/>
    <cellStyle name="MJPolozky" xfId="47"/>
    <cellStyle name="MnozstviPolozky" xfId="48"/>
    <cellStyle name="Nadpis 1" xfId="49"/>
    <cellStyle name="Nadpis 2" xfId="50"/>
    <cellStyle name="Nadpis 3" xfId="51"/>
    <cellStyle name="Nadpis 4" xfId="52"/>
    <cellStyle name="Název" xfId="53"/>
    <cellStyle name="NazevOddilu" xfId="54"/>
    <cellStyle name="NazevPolozky" xfId="55"/>
    <cellStyle name="NazevSouctuOddilu" xfId="56"/>
    <cellStyle name="Neutrální" xfId="57"/>
    <cellStyle name="PoradCisloPolozky" xfId="58"/>
    <cellStyle name="Poznámka" xfId="59"/>
    <cellStyle name="Percent" xfId="60"/>
    <cellStyle name="ProcentoPrirazPol" xfId="61"/>
    <cellStyle name="Propojená buňka" xfId="62"/>
    <cellStyle name="SoucetHmotOddilu" xfId="63"/>
    <cellStyle name="SoucetMontaziOddilu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54.57421875" style="0" customWidth="1"/>
    <col min="5" max="11" width="10.28125" style="0" customWidth="1"/>
  </cols>
  <sheetData>
    <row r="1" spans="1:11" ht="15">
      <c r="A1" s="21" t="s">
        <v>79</v>
      </c>
      <c r="B1" s="22"/>
      <c r="C1" s="22"/>
      <c r="D1" s="22"/>
      <c r="E1" s="23"/>
      <c r="F1" s="24"/>
      <c r="G1" s="25"/>
      <c r="H1" s="26" t="s">
        <v>80</v>
      </c>
      <c r="I1" s="26"/>
      <c r="J1" s="26"/>
      <c r="K1" s="27"/>
    </row>
    <row r="2" spans="1:11" ht="15">
      <c r="A2" s="28" t="s">
        <v>81</v>
      </c>
      <c r="B2" s="29" t="s">
        <v>82</v>
      </c>
      <c r="C2" s="29"/>
      <c r="D2" s="30" t="s">
        <v>83</v>
      </c>
      <c r="E2" s="31" t="s">
        <v>84</v>
      </c>
      <c r="F2" s="32" t="s">
        <v>85</v>
      </c>
      <c r="G2" s="33" t="s">
        <v>86</v>
      </c>
      <c r="H2" s="34" t="s">
        <v>87</v>
      </c>
      <c r="I2" s="35"/>
      <c r="J2" s="34" t="s">
        <v>88</v>
      </c>
      <c r="K2" s="36"/>
    </row>
    <row r="3" spans="1:11" ht="15">
      <c r="A3" s="37" t="s">
        <v>89</v>
      </c>
      <c r="B3" s="38" t="s">
        <v>90</v>
      </c>
      <c r="C3" s="38" t="s">
        <v>91</v>
      </c>
      <c r="D3" s="38" t="s">
        <v>92</v>
      </c>
      <c r="E3" s="39"/>
      <c r="F3" s="40" t="s">
        <v>93</v>
      </c>
      <c r="G3" s="41" t="s">
        <v>93</v>
      </c>
      <c r="H3" s="38" t="s">
        <v>94</v>
      </c>
      <c r="I3" s="38" t="s">
        <v>95</v>
      </c>
      <c r="J3" s="38" t="s">
        <v>94</v>
      </c>
      <c r="K3" s="42" t="s">
        <v>95</v>
      </c>
    </row>
    <row r="4" spans="1:11" ht="15.75" thickBot="1">
      <c r="A4" s="43"/>
      <c r="B4" s="44">
        <v>1</v>
      </c>
      <c r="C4" s="44">
        <v>2</v>
      </c>
      <c r="D4" s="45">
        <v>3</v>
      </c>
      <c r="E4" s="45">
        <v>4</v>
      </c>
      <c r="F4" s="46">
        <v>5</v>
      </c>
      <c r="G4" s="46">
        <v>6</v>
      </c>
      <c r="H4" s="46">
        <v>7</v>
      </c>
      <c r="I4" s="46">
        <v>8</v>
      </c>
      <c r="J4" s="46">
        <v>9</v>
      </c>
      <c r="K4" s="47">
        <v>10</v>
      </c>
    </row>
    <row r="5" spans="1:11" ht="15">
      <c r="A5" s="1"/>
      <c r="B5" s="2" t="s">
        <v>0</v>
      </c>
      <c r="C5" s="3" t="s">
        <v>1</v>
      </c>
      <c r="D5" s="1"/>
      <c r="E5" s="4"/>
      <c r="F5" s="4"/>
      <c r="G5" s="4"/>
      <c r="H5" s="4"/>
      <c r="I5" s="4"/>
      <c r="J5" s="4"/>
      <c r="K5" s="4"/>
    </row>
    <row r="6" spans="1:11" ht="15">
      <c r="A6" s="1"/>
      <c r="B6" s="4"/>
      <c r="C6" s="4"/>
      <c r="D6" s="1"/>
      <c r="E6" s="4"/>
      <c r="F6" s="4"/>
      <c r="G6" s="4"/>
      <c r="H6" s="4"/>
      <c r="I6" s="4"/>
      <c r="J6" s="4"/>
      <c r="K6" s="4"/>
    </row>
    <row r="7" spans="1:11" ht="25.5">
      <c r="A7" s="5">
        <v>1</v>
      </c>
      <c r="B7" s="6" t="s">
        <v>2</v>
      </c>
      <c r="C7" s="7" t="s">
        <v>3</v>
      </c>
      <c r="D7" s="8" t="s">
        <v>4</v>
      </c>
      <c r="E7" s="9">
        <v>166.25</v>
      </c>
      <c r="F7" s="10">
        <v>0.0003</v>
      </c>
      <c r="G7" s="11">
        <f aca="true" t="shared" si="0" ref="G7:G27">E7*F7</f>
        <v>0.049874999999999996</v>
      </c>
      <c r="H7" s="4"/>
      <c r="I7" s="12"/>
      <c r="J7" s="13">
        <v>0</v>
      </c>
      <c r="K7" s="12">
        <f>E7*J7</f>
        <v>0</v>
      </c>
    </row>
    <row r="8" spans="1:11" ht="15">
      <c r="A8" s="14" t="s">
        <v>5</v>
      </c>
      <c r="B8" s="15">
        <v>63148152</v>
      </c>
      <c r="C8" s="7" t="s">
        <v>6</v>
      </c>
      <c r="D8" s="8" t="s">
        <v>4</v>
      </c>
      <c r="E8" s="9">
        <v>92.662</v>
      </c>
      <c r="F8" s="10">
        <v>0.003</v>
      </c>
      <c r="G8" s="11">
        <f t="shared" si="0"/>
        <v>0.277986</v>
      </c>
      <c r="H8" s="13">
        <v>0</v>
      </c>
      <c r="I8" s="12">
        <f>E8*H8</f>
        <v>0</v>
      </c>
      <c r="J8" s="4"/>
      <c r="K8" s="12"/>
    </row>
    <row r="9" spans="1:11" ht="25.5">
      <c r="A9" s="14" t="s">
        <v>7</v>
      </c>
      <c r="B9" s="15">
        <v>63148157</v>
      </c>
      <c r="C9" s="7" t="s">
        <v>8</v>
      </c>
      <c r="D9" s="8" t="s">
        <v>4</v>
      </c>
      <c r="E9" s="9">
        <v>92.662</v>
      </c>
      <c r="F9" s="10">
        <v>0.009</v>
      </c>
      <c r="G9" s="11">
        <f t="shared" si="0"/>
        <v>0.833958</v>
      </c>
      <c r="H9" s="13">
        <v>0</v>
      </c>
      <c r="I9" s="12">
        <f>E9*H9</f>
        <v>0</v>
      </c>
      <c r="J9" s="4"/>
      <c r="K9" s="12"/>
    </row>
    <row r="10" spans="1:11" ht="25.5">
      <c r="A10" s="14" t="s">
        <v>9</v>
      </c>
      <c r="B10" s="15">
        <v>63148156</v>
      </c>
      <c r="C10" s="7" t="s">
        <v>10</v>
      </c>
      <c r="D10" s="8" t="s">
        <v>4</v>
      </c>
      <c r="E10" s="9">
        <v>81.9</v>
      </c>
      <c r="F10" s="10">
        <v>0.007</v>
      </c>
      <c r="G10" s="11">
        <f t="shared" si="0"/>
        <v>0.5733</v>
      </c>
      <c r="H10" s="13">
        <v>0</v>
      </c>
      <c r="I10" s="12">
        <f>E10*H10</f>
        <v>0</v>
      </c>
      <c r="J10" s="4"/>
      <c r="K10" s="12"/>
    </row>
    <row r="11" spans="1:11" ht="25.5">
      <c r="A11" s="14" t="s">
        <v>11</v>
      </c>
      <c r="B11" s="15">
        <v>63148157</v>
      </c>
      <c r="C11" s="7" t="s">
        <v>12</v>
      </c>
      <c r="D11" s="8" t="s">
        <v>4</v>
      </c>
      <c r="E11" s="9">
        <v>81.9</v>
      </c>
      <c r="F11" s="10">
        <v>0.008</v>
      </c>
      <c r="G11" s="11">
        <f t="shared" si="0"/>
        <v>0.6552</v>
      </c>
      <c r="H11" s="13">
        <v>0</v>
      </c>
      <c r="I11" s="12">
        <f>E11*H11</f>
        <v>0</v>
      </c>
      <c r="J11" s="4"/>
      <c r="K11" s="12"/>
    </row>
    <row r="12" spans="1:11" ht="25.5">
      <c r="A12" s="5">
        <v>2</v>
      </c>
      <c r="B12" s="6" t="s">
        <v>13</v>
      </c>
      <c r="C12" s="7" t="s">
        <v>14</v>
      </c>
      <c r="D12" s="8" t="s">
        <v>4</v>
      </c>
      <c r="E12" s="9">
        <v>83.625</v>
      </c>
      <c r="F12" s="10">
        <v>0</v>
      </c>
      <c r="G12" s="11">
        <f t="shared" si="0"/>
        <v>0</v>
      </c>
      <c r="H12" s="4"/>
      <c r="I12" s="12"/>
      <c r="J12" s="13">
        <v>0</v>
      </c>
      <c r="K12" s="12">
        <f>E12*J12</f>
        <v>0</v>
      </c>
    </row>
    <row r="13" spans="1:11" ht="15">
      <c r="A13" s="14" t="s">
        <v>15</v>
      </c>
      <c r="B13" s="15" t="s">
        <v>16</v>
      </c>
      <c r="C13" s="7" t="s">
        <v>17</v>
      </c>
      <c r="D13" s="8" t="s">
        <v>18</v>
      </c>
      <c r="E13" s="9">
        <v>96.169</v>
      </c>
      <c r="F13" s="10">
        <v>0.0001</v>
      </c>
      <c r="G13" s="11">
        <f t="shared" si="0"/>
        <v>0.0096169</v>
      </c>
      <c r="H13" s="13">
        <v>0</v>
      </c>
      <c r="I13" s="12">
        <f>E13*H13</f>
        <v>0</v>
      </c>
      <c r="J13" s="4"/>
      <c r="K13" s="12"/>
    </row>
    <row r="14" spans="1:11" ht="25.5">
      <c r="A14" s="5">
        <v>3</v>
      </c>
      <c r="B14" s="6" t="s">
        <v>19</v>
      </c>
      <c r="C14" s="7" t="s">
        <v>20</v>
      </c>
      <c r="D14" s="8" t="s">
        <v>4</v>
      </c>
      <c r="E14" s="9">
        <v>111.579</v>
      </c>
      <c r="F14" s="10">
        <v>0</v>
      </c>
      <c r="G14" s="11">
        <f t="shared" si="0"/>
        <v>0</v>
      </c>
      <c r="H14" s="4"/>
      <c r="I14" s="12"/>
      <c r="J14" s="13">
        <v>0</v>
      </c>
      <c r="K14" s="12">
        <f>E14*J14</f>
        <v>0</v>
      </c>
    </row>
    <row r="15" spans="1:11" ht="15">
      <c r="A15" s="14" t="s">
        <v>21</v>
      </c>
      <c r="B15" s="15">
        <v>28375678</v>
      </c>
      <c r="C15" s="7" t="s">
        <v>22</v>
      </c>
      <c r="D15" s="8" t="s">
        <v>4</v>
      </c>
      <c r="E15" s="9">
        <v>117.158</v>
      </c>
      <c r="F15" s="10">
        <v>0.00075</v>
      </c>
      <c r="G15" s="11">
        <f t="shared" si="0"/>
        <v>0.0878685</v>
      </c>
      <c r="H15" s="13">
        <v>0</v>
      </c>
      <c r="I15" s="12">
        <f>E15*H15</f>
        <v>0</v>
      </c>
      <c r="J15" s="4"/>
      <c r="K15" s="12"/>
    </row>
    <row r="16" spans="1:11" ht="25.5">
      <c r="A16" s="5">
        <v>4</v>
      </c>
      <c r="B16" s="6" t="s">
        <v>23</v>
      </c>
      <c r="C16" s="7" t="s">
        <v>24</v>
      </c>
      <c r="D16" s="8" t="s">
        <v>4</v>
      </c>
      <c r="E16" s="9">
        <v>125.128</v>
      </c>
      <c r="F16" s="10">
        <v>0</v>
      </c>
      <c r="G16" s="11">
        <f t="shared" si="0"/>
        <v>0</v>
      </c>
      <c r="H16" s="4"/>
      <c r="I16" s="12"/>
      <c r="J16" s="13">
        <v>0</v>
      </c>
      <c r="K16" s="12">
        <f>E16*J16</f>
        <v>0</v>
      </c>
    </row>
    <row r="17" spans="1:11" ht="15">
      <c r="A17" s="14" t="s">
        <v>25</v>
      </c>
      <c r="B17" s="15" t="s">
        <v>26</v>
      </c>
      <c r="C17" s="7" t="s">
        <v>27</v>
      </c>
      <c r="D17" s="8" t="s">
        <v>18</v>
      </c>
      <c r="E17" s="9">
        <v>131.384</v>
      </c>
      <c r="F17" s="10">
        <v>0</v>
      </c>
      <c r="G17" s="11">
        <f t="shared" si="0"/>
        <v>0</v>
      </c>
      <c r="H17" s="13">
        <v>0</v>
      </c>
      <c r="I17" s="12">
        <f>E17*H17</f>
        <v>0</v>
      </c>
      <c r="J17" s="4"/>
      <c r="K17" s="12"/>
    </row>
    <row r="18" spans="1:11" ht="15">
      <c r="A18" s="14" t="s">
        <v>28</v>
      </c>
      <c r="B18" s="15" t="s">
        <v>26</v>
      </c>
      <c r="C18" s="7" t="s">
        <v>29</v>
      </c>
      <c r="D18" s="8" t="s">
        <v>18</v>
      </c>
      <c r="E18" s="9">
        <v>131.384</v>
      </c>
      <c r="F18" s="10">
        <v>0</v>
      </c>
      <c r="G18" s="11">
        <f t="shared" si="0"/>
        <v>0</v>
      </c>
      <c r="H18" s="13">
        <v>0</v>
      </c>
      <c r="I18" s="12">
        <f>E18*H18</f>
        <v>0</v>
      </c>
      <c r="J18" s="4"/>
      <c r="K18" s="12"/>
    </row>
    <row r="19" spans="1:11" ht="25.5">
      <c r="A19" s="5">
        <v>5</v>
      </c>
      <c r="B19" s="6" t="s">
        <v>30</v>
      </c>
      <c r="C19" s="7" t="s">
        <v>31</v>
      </c>
      <c r="D19" s="8" t="s">
        <v>4</v>
      </c>
      <c r="E19" s="9">
        <v>236.707</v>
      </c>
      <c r="F19" s="10">
        <v>0.00041</v>
      </c>
      <c r="G19" s="11">
        <f t="shared" si="0"/>
        <v>0.09704987</v>
      </c>
      <c r="H19" s="4"/>
      <c r="I19" s="12"/>
      <c r="J19" s="13">
        <v>0</v>
      </c>
      <c r="K19" s="12">
        <f>E19*J19</f>
        <v>0</v>
      </c>
    </row>
    <row r="20" spans="1:11" ht="25.5">
      <c r="A20" s="5">
        <v>6</v>
      </c>
      <c r="B20" s="6" t="s">
        <v>32</v>
      </c>
      <c r="C20" s="7" t="s">
        <v>33</v>
      </c>
      <c r="D20" s="8" t="s">
        <v>4</v>
      </c>
      <c r="E20" s="9">
        <v>23.88</v>
      </c>
      <c r="F20" s="10">
        <v>0.0003</v>
      </c>
      <c r="G20" s="11">
        <f t="shared" si="0"/>
        <v>0.007163999999999999</v>
      </c>
      <c r="H20" s="4"/>
      <c r="I20" s="12"/>
      <c r="J20" s="13">
        <v>0</v>
      </c>
      <c r="K20" s="12">
        <f>E20*J20</f>
        <v>0</v>
      </c>
    </row>
    <row r="21" spans="1:11" ht="25.5">
      <c r="A21" s="14" t="s">
        <v>34</v>
      </c>
      <c r="B21" s="15">
        <v>63148155</v>
      </c>
      <c r="C21" s="7" t="s">
        <v>35</v>
      </c>
      <c r="D21" s="8" t="s">
        <v>4</v>
      </c>
      <c r="E21" s="9">
        <v>25.074</v>
      </c>
      <c r="F21" s="10">
        <v>0.006</v>
      </c>
      <c r="G21" s="11">
        <f t="shared" si="0"/>
        <v>0.15044400000000002</v>
      </c>
      <c r="H21" s="13">
        <v>0</v>
      </c>
      <c r="I21" s="12">
        <f>E21*H21</f>
        <v>0</v>
      </c>
      <c r="J21" s="4"/>
      <c r="K21" s="12"/>
    </row>
    <row r="22" spans="1:11" ht="15">
      <c r="A22" s="5">
        <v>7</v>
      </c>
      <c r="B22" s="6" t="s">
        <v>36</v>
      </c>
      <c r="C22" s="7" t="s">
        <v>37</v>
      </c>
      <c r="D22" s="8" t="s">
        <v>4</v>
      </c>
      <c r="E22" s="9">
        <v>23.88</v>
      </c>
      <c r="F22" s="10">
        <v>0</v>
      </c>
      <c r="G22" s="11">
        <f t="shared" si="0"/>
        <v>0</v>
      </c>
      <c r="H22" s="4"/>
      <c r="I22" s="12"/>
      <c r="J22" s="13">
        <v>0</v>
      </c>
      <c r="K22" s="12">
        <f>E22*J22</f>
        <v>0</v>
      </c>
    </row>
    <row r="23" spans="1:11" ht="15">
      <c r="A23" s="14" t="s">
        <v>38</v>
      </c>
      <c r="B23" s="15" t="s">
        <v>16</v>
      </c>
      <c r="C23" s="7" t="s">
        <v>39</v>
      </c>
      <c r="D23" s="8" t="s">
        <v>4</v>
      </c>
      <c r="E23" s="9">
        <v>27.462</v>
      </c>
      <c r="F23" s="10">
        <v>0.00015</v>
      </c>
      <c r="G23" s="11">
        <f t="shared" si="0"/>
        <v>0.004119299999999999</v>
      </c>
      <c r="H23" s="13">
        <v>0</v>
      </c>
      <c r="I23" s="12">
        <f>E23*H23</f>
        <v>0</v>
      </c>
      <c r="J23" s="4"/>
      <c r="K23" s="12"/>
    </row>
    <row r="24" spans="1:11" ht="15">
      <c r="A24" s="5">
        <v>8</v>
      </c>
      <c r="B24" s="6" t="s">
        <v>40</v>
      </c>
      <c r="C24" s="7" t="s">
        <v>41</v>
      </c>
      <c r="D24" s="8" t="s">
        <v>42</v>
      </c>
      <c r="E24" s="9">
        <v>251</v>
      </c>
      <c r="F24" s="10">
        <v>4E-05</v>
      </c>
      <c r="G24" s="11">
        <f t="shared" si="0"/>
        <v>0.01004</v>
      </c>
      <c r="H24" s="4"/>
      <c r="I24" s="12"/>
      <c r="J24" s="13">
        <v>0</v>
      </c>
      <c r="K24" s="12">
        <f>E24*J24</f>
        <v>0</v>
      </c>
    </row>
    <row r="25" spans="1:11" ht="15">
      <c r="A25" s="14" t="s">
        <v>43</v>
      </c>
      <c r="B25" s="15">
        <v>63150938</v>
      </c>
      <c r="C25" s="7" t="s">
        <v>44</v>
      </c>
      <c r="D25" s="8" t="s">
        <v>42</v>
      </c>
      <c r="E25" s="9">
        <v>147</v>
      </c>
      <c r="F25" s="10">
        <v>0.0005</v>
      </c>
      <c r="G25" s="11">
        <f t="shared" si="0"/>
        <v>0.0735</v>
      </c>
      <c r="H25" s="13">
        <v>0</v>
      </c>
      <c r="I25" s="12">
        <f>E25*H25</f>
        <v>0</v>
      </c>
      <c r="J25" s="4"/>
      <c r="K25" s="12"/>
    </row>
    <row r="26" spans="1:11" ht="15">
      <c r="A26" s="14" t="s">
        <v>45</v>
      </c>
      <c r="B26" s="15">
        <v>63150938</v>
      </c>
      <c r="C26" s="7" t="s">
        <v>46</v>
      </c>
      <c r="D26" s="8" t="s">
        <v>42</v>
      </c>
      <c r="E26" s="9">
        <v>116.55</v>
      </c>
      <c r="F26" s="10">
        <v>0.0006</v>
      </c>
      <c r="G26" s="11">
        <f t="shared" si="0"/>
        <v>0.06992999999999999</v>
      </c>
      <c r="H26" s="13">
        <v>0</v>
      </c>
      <c r="I26" s="12">
        <f>E26*H26</f>
        <v>0</v>
      </c>
      <c r="J26" s="4"/>
      <c r="K26" s="12"/>
    </row>
    <row r="27" spans="1:11" ht="25.5">
      <c r="A27" s="5">
        <v>9</v>
      </c>
      <c r="B27" s="6" t="s">
        <v>47</v>
      </c>
      <c r="C27" s="7" t="s">
        <v>48</v>
      </c>
      <c r="D27" s="8" t="s">
        <v>49</v>
      </c>
      <c r="E27" s="16">
        <v>0</v>
      </c>
      <c r="F27" s="10">
        <v>0</v>
      </c>
      <c r="G27" s="11">
        <f t="shared" si="0"/>
        <v>0</v>
      </c>
      <c r="H27" s="4"/>
      <c r="I27" s="12"/>
      <c r="J27" s="17">
        <f>SUM(K7:K26,I28)</f>
        <v>0</v>
      </c>
      <c r="K27" s="12">
        <f>E27*J27</f>
        <v>0</v>
      </c>
    </row>
    <row r="28" spans="1:11" ht="15">
      <c r="A28" s="1"/>
      <c r="B28" s="4"/>
      <c r="C28" s="18" t="str">
        <f>CONCATENATE(B5," celkem")</f>
        <v>713 celkem</v>
      </c>
      <c r="D28" s="1"/>
      <c r="E28" s="4"/>
      <c r="F28" s="4"/>
      <c r="G28" s="19">
        <f>SUBTOTAL(9,G7:G27)</f>
        <v>2.90005157</v>
      </c>
      <c r="H28" s="4"/>
      <c r="I28" s="20">
        <f>SUBTOTAL(9,I7:I27)</f>
        <v>0</v>
      </c>
      <c r="J28" s="4"/>
      <c r="K28" s="20">
        <f>SUBTOTAL(9,K7:K27)</f>
        <v>0</v>
      </c>
    </row>
    <row r="29" spans="1:11" ht="15">
      <c r="A29" s="1"/>
      <c r="B29" s="4"/>
      <c r="C29" s="4"/>
      <c r="D29" s="1"/>
      <c r="E29" s="4"/>
      <c r="F29" s="4"/>
      <c r="G29" s="4"/>
      <c r="H29" s="4"/>
      <c r="I29" s="4"/>
      <c r="J29" s="4"/>
      <c r="K29" s="4"/>
    </row>
    <row r="30" spans="1:11" ht="15">
      <c r="A30" s="1"/>
      <c r="B30" s="2" t="s">
        <v>50</v>
      </c>
      <c r="C30" s="3" t="s">
        <v>51</v>
      </c>
      <c r="D30" s="1"/>
      <c r="E30" s="4"/>
      <c r="F30" s="4"/>
      <c r="G30" s="4"/>
      <c r="H30" s="4"/>
      <c r="I30" s="4"/>
      <c r="J30" s="4"/>
      <c r="K30" s="4"/>
    </row>
    <row r="31" spans="1:11" ht="15">
      <c r="A31" s="1"/>
      <c r="B31" s="4"/>
      <c r="C31" s="4"/>
      <c r="D31" s="1"/>
      <c r="E31" s="4"/>
      <c r="F31" s="4"/>
      <c r="G31" s="4"/>
      <c r="H31" s="4"/>
      <c r="I31" s="4"/>
      <c r="J31" s="4"/>
      <c r="K31" s="4"/>
    </row>
    <row r="32" spans="1:11" ht="15">
      <c r="A32" s="5">
        <v>1</v>
      </c>
      <c r="B32" s="6" t="s">
        <v>52</v>
      </c>
      <c r="C32" s="7" t="s">
        <v>53</v>
      </c>
      <c r="D32" s="8" t="s">
        <v>4</v>
      </c>
      <c r="E32" s="9">
        <v>52.17</v>
      </c>
      <c r="F32" s="10">
        <v>0</v>
      </c>
      <c r="G32" s="11">
        <f aca="true" t="shared" si="1" ref="G32:G45">E32*F32</f>
        <v>0</v>
      </c>
      <c r="H32" s="4"/>
      <c r="I32" s="12"/>
      <c r="J32" s="13">
        <v>0</v>
      </c>
      <c r="K32" s="12">
        <f>E32*J32</f>
        <v>0</v>
      </c>
    </row>
    <row r="33" spans="1:11" ht="25.5">
      <c r="A33" s="14" t="s">
        <v>5</v>
      </c>
      <c r="B33" s="15" t="s">
        <v>54</v>
      </c>
      <c r="C33" s="7" t="s">
        <v>55</v>
      </c>
      <c r="D33" s="8" t="s">
        <v>18</v>
      </c>
      <c r="E33" s="9">
        <v>59.996</v>
      </c>
      <c r="F33" s="10">
        <v>0.011</v>
      </c>
      <c r="G33" s="11">
        <f t="shared" si="1"/>
        <v>0.659956</v>
      </c>
      <c r="H33" s="13">
        <v>0</v>
      </c>
      <c r="I33" s="12">
        <f>E33*H33</f>
        <v>0</v>
      </c>
      <c r="J33" s="4"/>
      <c r="K33" s="12"/>
    </row>
    <row r="34" spans="1:11" ht="15">
      <c r="A34" s="5">
        <v>2</v>
      </c>
      <c r="B34" s="6" t="s">
        <v>56</v>
      </c>
      <c r="C34" s="7" t="s">
        <v>57</v>
      </c>
      <c r="D34" s="8" t="s">
        <v>42</v>
      </c>
      <c r="E34" s="9">
        <v>150</v>
      </c>
      <c r="F34" s="10">
        <v>2E-05</v>
      </c>
      <c r="G34" s="11">
        <f t="shared" si="1"/>
        <v>0.003</v>
      </c>
      <c r="H34" s="4"/>
      <c r="I34" s="12"/>
      <c r="J34" s="13">
        <v>0</v>
      </c>
      <c r="K34" s="12">
        <f>E34*J34</f>
        <v>0</v>
      </c>
    </row>
    <row r="35" spans="1:11" ht="15">
      <c r="A35" s="14" t="s">
        <v>15</v>
      </c>
      <c r="B35" s="15">
        <v>61221100</v>
      </c>
      <c r="C35" s="7" t="s">
        <v>58</v>
      </c>
      <c r="D35" s="8" t="s">
        <v>42</v>
      </c>
      <c r="E35" s="9">
        <v>165</v>
      </c>
      <c r="F35" s="10">
        <v>0.00106</v>
      </c>
      <c r="G35" s="11">
        <f t="shared" si="1"/>
        <v>0.1749</v>
      </c>
      <c r="H35" s="13">
        <v>0</v>
      </c>
      <c r="I35" s="12">
        <f>E35*H35</f>
        <v>0</v>
      </c>
      <c r="J35" s="4"/>
      <c r="K35" s="12"/>
    </row>
    <row r="36" spans="1:11" ht="25.5">
      <c r="A36" s="5">
        <v>3</v>
      </c>
      <c r="B36" s="6" t="s">
        <v>59</v>
      </c>
      <c r="C36" s="7" t="s">
        <v>60</v>
      </c>
      <c r="D36" s="8" t="s">
        <v>4</v>
      </c>
      <c r="E36" s="9">
        <v>133.055</v>
      </c>
      <c r="F36" s="10">
        <v>0.01231</v>
      </c>
      <c r="G36" s="11">
        <f t="shared" si="1"/>
        <v>1.6379070500000001</v>
      </c>
      <c r="H36" s="4"/>
      <c r="I36" s="12"/>
      <c r="J36" s="13">
        <v>0</v>
      </c>
      <c r="K36" s="12">
        <f aca="true" t="shared" si="2" ref="K36:K41">E36*J36</f>
        <v>0</v>
      </c>
    </row>
    <row r="37" spans="1:11" ht="25.5">
      <c r="A37" s="5">
        <v>4</v>
      </c>
      <c r="B37" s="6" t="s">
        <v>61</v>
      </c>
      <c r="C37" s="7" t="s">
        <v>62</v>
      </c>
      <c r="D37" s="8" t="s">
        <v>4</v>
      </c>
      <c r="E37" s="9">
        <v>29.07</v>
      </c>
      <c r="F37" s="10">
        <v>0.01242</v>
      </c>
      <c r="G37" s="11">
        <f t="shared" si="1"/>
        <v>0.3610494</v>
      </c>
      <c r="H37" s="4"/>
      <c r="I37" s="12"/>
      <c r="J37" s="13">
        <v>0</v>
      </c>
      <c r="K37" s="12">
        <f t="shared" si="2"/>
        <v>0</v>
      </c>
    </row>
    <row r="38" spans="1:11" ht="15">
      <c r="A38" s="5">
        <v>5</v>
      </c>
      <c r="B38" s="6" t="s">
        <v>63</v>
      </c>
      <c r="C38" s="7" t="s">
        <v>64</v>
      </c>
      <c r="D38" s="8" t="s">
        <v>4</v>
      </c>
      <c r="E38" s="9">
        <v>162.125</v>
      </c>
      <c r="F38" s="10">
        <v>0.0001</v>
      </c>
      <c r="G38" s="11">
        <f t="shared" si="1"/>
        <v>0.0162125</v>
      </c>
      <c r="H38" s="4"/>
      <c r="I38" s="12"/>
      <c r="J38" s="13">
        <v>0</v>
      </c>
      <c r="K38" s="12">
        <f t="shared" si="2"/>
        <v>0</v>
      </c>
    </row>
    <row r="39" spans="1:11" ht="25.5">
      <c r="A39" s="5">
        <v>6</v>
      </c>
      <c r="B39" s="6" t="s">
        <v>65</v>
      </c>
      <c r="C39" s="7" t="s">
        <v>66</v>
      </c>
      <c r="D39" s="8" t="s">
        <v>42</v>
      </c>
      <c r="E39" s="9">
        <v>24.2</v>
      </c>
      <c r="F39" s="10">
        <v>0.00514</v>
      </c>
      <c r="G39" s="11">
        <f t="shared" si="1"/>
        <v>0.12438799999999998</v>
      </c>
      <c r="H39" s="4"/>
      <c r="I39" s="12"/>
      <c r="J39" s="13">
        <v>0</v>
      </c>
      <c r="K39" s="12">
        <f t="shared" si="2"/>
        <v>0</v>
      </c>
    </row>
    <row r="40" spans="1:11" ht="15">
      <c r="A40" s="5">
        <v>7</v>
      </c>
      <c r="B40" s="6" t="s">
        <v>67</v>
      </c>
      <c r="C40" s="7" t="s">
        <v>68</v>
      </c>
      <c r="D40" s="8" t="s">
        <v>42</v>
      </c>
      <c r="E40" s="9">
        <v>39.85</v>
      </c>
      <c r="F40" s="10">
        <v>0.00014</v>
      </c>
      <c r="G40" s="11">
        <f t="shared" si="1"/>
        <v>0.005579</v>
      </c>
      <c r="H40" s="4"/>
      <c r="I40" s="12"/>
      <c r="J40" s="13">
        <v>0</v>
      </c>
      <c r="K40" s="12">
        <f t="shared" si="2"/>
        <v>0</v>
      </c>
    </row>
    <row r="41" spans="1:11" ht="15">
      <c r="A41" s="5">
        <v>8</v>
      </c>
      <c r="B41" s="6" t="s">
        <v>69</v>
      </c>
      <c r="C41" s="7" t="s">
        <v>70</v>
      </c>
      <c r="D41" s="8" t="s">
        <v>4</v>
      </c>
      <c r="E41" s="9">
        <v>166.25</v>
      </c>
      <c r="F41" s="10">
        <v>0</v>
      </c>
      <c r="G41" s="11">
        <f t="shared" si="1"/>
        <v>0</v>
      </c>
      <c r="H41" s="4"/>
      <c r="I41" s="12"/>
      <c r="J41" s="13">
        <v>0</v>
      </c>
      <c r="K41" s="12">
        <f t="shared" si="2"/>
        <v>0</v>
      </c>
    </row>
    <row r="42" spans="1:11" ht="15">
      <c r="A42" s="14" t="s">
        <v>43</v>
      </c>
      <c r="B42" s="15">
        <v>67352330</v>
      </c>
      <c r="C42" s="7" t="s">
        <v>71</v>
      </c>
      <c r="D42" s="8" t="s">
        <v>4</v>
      </c>
      <c r="E42" s="9">
        <v>191.188</v>
      </c>
      <c r="F42" s="10">
        <v>0.00017</v>
      </c>
      <c r="G42" s="11">
        <f t="shared" si="1"/>
        <v>0.03250196</v>
      </c>
      <c r="H42" s="13">
        <v>0</v>
      </c>
      <c r="I42" s="12">
        <f>E42*H42</f>
        <v>0</v>
      </c>
      <c r="J42" s="4"/>
      <c r="K42" s="12"/>
    </row>
    <row r="43" spans="1:11" ht="15">
      <c r="A43" s="5">
        <v>9</v>
      </c>
      <c r="B43" s="6" t="s">
        <v>72</v>
      </c>
      <c r="C43" s="7" t="s">
        <v>73</v>
      </c>
      <c r="D43" s="8" t="s">
        <v>42</v>
      </c>
      <c r="E43" s="9">
        <v>1.45</v>
      </c>
      <c r="F43" s="10">
        <v>0.00456</v>
      </c>
      <c r="G43" s="11">
        <f t="shared" si="1"/>
        <v>0.006612</v>
      </c>
      <c r="H43" s="4"/>
      <c r="I43" s="12"/>
      <c r="J43" s="13">
        <v>0</v>
      </c>
      <c r="K43" s="12">
        <f>E43*J43</f>
        <v>0</v>
      </c>
    </row>
    <row r="44" spans="1:11" ht="15">
      <c r="A44" s="5">
        <v>10</v>
      </c>
      <c r="B44" s="6" t="s">
        <v>74</v>
      </c>
      <c r="C44" s="7" t="s">
        <v>75</v>
      </c>
      <c r="D44" s="8" t="s">
        <v>42</v>
      </c>
      <c r="E44" s="9">
        <v>2.6</v>
      </c>
      <c r="F44" s="10">
        <v>0.0095</v>
      </c>
      <c r="G44" s="11">
        <f t="shared" si="1"/>
        <v>0.0247</v>
      </c>
      <c r="H44" s="4"/>
      <c r="I44" s="12"/>
      <c r="J44" s="13">
        <v>0</v>
      </c>
      <c r="K44" s="12">
        <f>E44*J44</f>
        <v>0</v>
      </c>
    </row>
    <row r="45" spans="1:11" ht="25.5">
      <c r="A45" s="5">
        <v>11</v>
      </c>
      <c r="B45" s="6" t="s">
        <v>76</v>
      </c>
      <c r="C45" s="7" t="s">
        <v>77</v>
      </c>
      <c r="D45" s="8" t="s">
        <v>78</v>
      </c>
      <c r="E45" s="9">
        <v>3.047</v>
      </c>
      <c r="F45" s="10">
        <v>0</v>
      </c>
      <c r="G45" s="11">
        <f t="shared" si="1"/>
        <v>0</v>
      </c>
      <c r="H45" s="4"/>
      <c r="I45" s="12"/>
      <c r="J45" s="13">
        <v>0</v>
      </c>
      <c r="K45" s="12">
        <f>E45*J45</f>
        <v>0</v>
      </c>
    </row>
    <row r="46" spans="1:11" ht="15">
      <c r="A46" s="1"/>
      <c r="B46" s="4"/>
      <c r="C46" s="18" t="str">
        <f>CONCATENATE(B30," celkem")</f>
        <v>760 celkem</v>
      </c>
      <c r="D46" s="1"/>
      <c r="E46" s="4"/>
      <c r="F46" s="4"/>
      <c r="G46" s="19">
        <f>SUBTOTAL(9,G32:G45)</f>
        <v>3.0468059100000007</v>
      </c>
      <c r="H46" s="4"/>
      <c r="I46" s="20">
        <f>SUBTOTAL(9,I32:I45)</f>
        <v>0</v>
      </c>
      <c r="J46" s="4"/>
      <c r="K46" s="20">
        <f>SUBTOTAL(9,K32:K45)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2018-02-26T12:17:28Z</dcterms:created>
  <dcterms:modified xsi:type="dcterms:W3CDTF">2018-02-26T12:20:58Z</dcterms:modified>
  <cp:category/>
  <cp:version/>
  <cp:contentType/>
  <cp:contentStatus/>
</cp:coreProperties>
</file>