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Položky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_xlnm.Print_Titles" localSheetId="0">'Položky'!$1:$6</definedName>
    <definedName name="Objednatel">#REF!</definedName>
    <definedName name="_xlnm.Print_Area" localSheetId="0">'Položky'!$A$1:$G$152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<sst xmlns="http://schemas.openxmlformats.org/spreadsheetml/2006/main" count="424" uniqueCount="283">
  <si>
    <t>Objekt :</t>
  </si>
  <si>
    <t>Stavba :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</si>
  <si>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</si>
  <si>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</si>
  <si>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</si>
  <si>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</si>
  <si>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</si>
  <si>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</si>
  <si>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</si>
  <si>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</si>
  <si>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</si>
  <si>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</si>
  <si>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</si>
  <si>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</si>
  <si>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97</t>
  </si>
  <si>
    <t>Prorážení otvorů</t>
  </si>
  <si>
    <t>973 03-1324.R00</t>
  </si>
  <si>
    <t xml:space="preserve">Vysekání kapes zeď cihel. MVC, pl. 0,1m2, hl. 15cm </t>
  </si>
  <si>
    <t>kus</t>
  </si>
  <si>
    <t>721</t>
  </si>
  <si>
    <t>Vnitřní kanalizace</t>
  </si>
  <si>
    <t>721 17-6105.R00</t>
  </si>
  <si>
    <t xml:space="preserve">Potrubí HT připojovací DN 100 x 2,7 mm </t>
  </si>
  <si>
    <t>m</t>
  </si>
  <si>
    <t>721 17-6103.R00</t>
  </si>
  <si>
    <t xml:space="preserve">Potrubí HT připojovací DN 50 x 1,8 mm </t>
  </si>
  <si>
    <t>721 17-6102.R00</t>
  </si>
  <si>
    <t xml:space="preserve">Potrubí HT připojovací DN 40 x 1,8 mm </t>
  </si>
  <si>
    <t>721 19-4109.R00</t>
  </si>
  <si>
    <t xml:space="preserve">Vyvedení odpadních výpustek D 110 x 2,3 </t>
  </si>
  <si>
    <t>721 19-4105.R00</t>
  </si>
  <si>
    <t xml:space="preserve">Vyvedení odpadních výpustek D 50 x 1,8 </t>
  </si>
  <si>
    <t>23</t>
  </si>
  <si>
    <t xml:space="preserve">Montáž lapače střešních splavenin </t>
  </si>
  <si>
    <t>721 24-2110.RT1</t>
  </si>
  <si>
    <t>Lapač střešních splavenin PP HL600 DN 100, kloub zápachová klapka, koš na listí</t>
  </si>
  <si>
    <t>721 17-6213.R00</t>
  </si>
  <si>
    <t xml:space="preserve">Potrubí KG odpadní svislé DN 125 x 3,2 mm </t>
  </si>
  <si>
    <t>721 17-6214.R00</t>
  </si>
  <si>
    <t xml:space="preserve">Potrubí KG odpadní svislé DN 150 x 4,0 mm </t>
  </si>
  <si>
    <t>721 29-0112.R00</t>
  </si>
  <si>
    <t xml:space="preserve">Zkouška těsnosti kanalizace vodou DN 200 </t>
  </si>
  <si>
    <t>722</t>
  </si>
  <si>
    <t>Vnitřní vodovod</t>
  </si>
  <si>
    <t>722 17-2311.R00</t>
  </si>
  <si>
    <t xml:space="preserve">Potrubí z PPR Instaplast, studená, D 20/2,8 mm </t>
  </si>
  <si>
    <t>722 17-2312.R00</t>
  </si>
  <si>
    <t xml:space="preserve">Potrubí z PPR Instaplast, studená, D 25/3,5 mm </t>
  </si>
  <si>
    <t>722 17-2313.R00</t>
  </si>
  <si>
    <t xml:space="preserve">Potrubí z PPR Instaplast, studená, D 32/4,4 mm </t>
  </si>
  <si>
    <t>722 19-0401.R00</t>
  </si>
  <si>
    <t xml:space="preserve">Vyvedení a upevnění výpustek DN 15 </t>
  </si>
  <si>
    <t>722 23-9102.R00</t>
  </si>
  <si>
    <t xml:space="preserve">Montáž vodovodních armatur 2závity, G 3/4 </t>
  </si>
  <si>
    <t>722 23-9103.R00</t>
  </si>
  <si>
    <t xml:space="preserve">Montáž vodovodních armatur 2závity, G 1 </t>
  </si>
  <si>
    <t>551-20014.32</t>
  </si>
  <si>
    <t xml:space="preserve">Šroubení topenářské přímé ploché IVAR.SP 603 3/4'' </t>
  </si>
  <si>
    <t>551-20014.33</t>
  </si>
  <si>
    <t xml:space="preserve">Šroubení topenářské přímé ploché IVAR.SP 603 1'' </t>
  </si>
  <si>
    <t>722 23-5112.R00</t>
  </si>
  <si>
    <t xml:space="preserve">Kohout kulový, vnitř.-vnitř.z. IVAR PERFECTA DN 20 </t>
  </si>
  <si>
    <t>722 23-5113.R00</t>
  </si>
  <si>
    <t xml:space="preserve">Kohout kulový, vnitř.-vnitř.z. IVAR PERFECTA DN 25 </t>
  </si>
  <si>
    <t>722 28-0108.R00</t>
  </si>
  <si>
    <t xml:space="preserve">Tlaková zkouška vodovodního potrubí DN 50 </t>
  </si>
  <si>
    <t>722 29-0234.R00</t>
  </si>
  <si>
    <t xml:space="preserve">Proplach a dezinfekce vodovod.potrubí DN 80 </t>
  </si>
  <si>
    <t>722 18-1111.R00</t>
  </si>
  <si>
    <t xml:space="preserve">Ochrana potrubí plstěnými pásy do DN 20 </t>
  </si>
  <si>
    <t>722 18-1113.R00</t>
  </si>
  <si>
    <t xml:space="preserve">Ochrana potrubí plstěnými pásy DN 25 </t>
  </si>
  <si>
    <t>722 18-1114.R00</t>
  </si>
  <si>
    <t xml:space="preserve">Ochrana potrubí plstěnými pásy DN 40 </t>
  </si>
  <si>
    <t>767 99-0010.RA0</t>
  </si>
  <si>
    <t xml:space="preserve">Atypické ocelové konstrukce </t>
  </si>
  <si>
    <t>kg</t>
  </si>
  <si>
    <t>723</t>
  </si>
  <si>
    <t>Vnitřní plynovod</t>
  </si>
  <si>
    <t>723 16-4103.RT3</t>
  </si>
  <si>
    <t>Montáž potrubí z měděných trubek D 18 mm spoj lisovaný</t>
  </si>
  <si>
    <t>723 16-4104.RT3</t>
  </si>
  <si>
    <t>Montáž potrubí z měděných trubek D 22 mm spoj lisovaný</t>
  </si>
  <si>
    <t>723 16-5102.R00</t>
  </si>
  <si>
    <t xml:space="preserve">Montáž tvar.Cu pájené na tvrdo D15-22 mm 1 spoj </t>
  </si>
  <si>
    <t>723 16-5112.R00</t>
  </si>
  <si>
    <t xml:space="preserve">Montáž tvar.Cu pájené na tvrdo D15-22 mm 2 spoje </t>
  </si>
  <si>
    <t>723 16-6003.R00</t>
  </si>
  <si>
    <t xml:space="preserve">Zhotovení ohybu jednoduchého na potrubí Cu D 18 </t>
  </si>
  <si>
    <t>723 16-6004.R00</t>
  </si>
  <si>
    <t xml:space="preserve">Zhotovení ohybu jednoduchého na potrubí Cu D 22 </t>
  </si>
  <si>
    <t>733 16-1106.R00</t>
  </si>
  <si>
    <t xml:space="preserve">Potrubí měděné Supersan 18 x 1 mm, polotvrdé </t>
  </si>
  <si>
    <t>733 16-1107.R00</t>
  </si>
  <si>
    <t xml:space="preserve">Potrubí měděné Supersan 22 x 1 mm, polotvrdé </t>
  </si>
  <si>
    <t>723 23-9101.R00</t>
  </si>
  <si>
    <t xml:space="preserve">Montáž plynovodních armatur, 2 závity, G 1/2 </t>
  </si>
  <si>
    <t>723 23-9103.R00</t>
  </si>
  <si>
    <t xml:space="preserve">Montáž plynovodních armatur, 2 závity, G 1 </t>
  </si>
  <si>
    <t>15</t>
  </si>
  <si>
    <t xml:space="preserve">Nátrubek měděný press 18 </t>
  </si>
  <si>
    <t>16</t>
  </si>
  <si>
    <t xml:space="preserve">Nátrubek měděný press 22 </t>
  </si>
  <si>
    <t>17</t>
  </si>
  <si>
    <t>Redukce press 22/18</t>
  </si>
  <si>
    <t>18</t>
  </si>
  <si>
    <t xml:space="preserve">T-kus 22 </t>
  </si>
  <si>
    <t>19</t>
  </si>
  <si>
    <t xml:space="preserve">Přechod 18-1/2" </t>
  </si>
  <si>
    <t>20</t>
  </si>
  <si>
    <t xml:space="preserve">Přechod 22-1" </t>
  </si>
  <si>
    <t>723 23-7213.R00</t>
  </si>
  <si>
    <t xml:space="preserve">Kohout kulový,2xvnitřní závit,GIACOMINI R950 DN 15 </t>
  </si>
  <si>
    <t>723 23-7215.R00</t>
  </si>
  <si>
    <t xml:space="preserve">Kohout kulový,2xvnitřní závit,GIACOMINI R950 DN 25 </t>
  </si>
  <si>
    <t>21</t>
  </si>
  <si>
    <t xml:space="preserve">Žlab PZ </t>
  </si>
  <si>
    <t>22</t>
  </si>
  <si>
    <t xml:space="preserve">Revize plynovodu </t>
  </si>
  <si>
    <t>soubor</t>
  </si>
  <si>
    <t>725</t>
  </si>
  <si>
    <t>Zařizovací předměty</t>
  </si>
  <si>
    <t>725 11-9110.R00</t>
  </si>
  <si>
    <t xml:space="preserve">Montáž splachovací nádrže Kombifix pro WC </t>
  </si>
  <si>
    <t>286-96756.1</t>
  </si>
  <si>
    <t xml:space="preserve">Modul-WC Kombifix ovládání zepředu UP320, h=108 cm </t>
  </si>
  <si>
    <t>732 42-1411.R00</t>
  </si>
  <si>
    <t xml:space="preserve">Čerpadlo cirkulační </t>
  </si>
  <si>
    <t>732 41-0910.R00</t>
  </si>
  <si>
    <t xml:space="preserve">Zpětná montáž čerpadla ručního G 3/4 </t>
  </si>
  <si>
    <t>725 20-0040.RA0</t>
  </si>
  <si>
    <t xml:space="preserve">Montáž zařizovacích předmětů - vana </t>
  </si>
  <si>
    <t>725 20-0010.RA0</t>
  </si>
  <si>
    <t xml:space="preserve">Montáž zařizovacích předmětů - klozet </t>
  </si>
  <si>
    <t>725 20-0030.RA0</t>
  </si>
  <si>
    <t xml:space="preserve">Montáž zařizovacích předmětů - umyvadlo </t>
  </si>
  <si>
    <t>725 82-9301.R00</t>
  </si>
  <si>
    <t xml:space="preserve">Montáž baterie umyv.a dřezové stojánkové </t>
  </si>
  <si>
    <t>725 82-9501.R00</t>
  </si>
  <si>
    <t xml:space="preserve">Montáž baterie nástěnné bidetových souprav </t>
  </si>
  <si>
    <t>725 86-9101.R00</t>
  </si>
  <si>
    <t xml:space="preserve">Montáž uzávěrek zápach.umyvadlových D 32 </t>
  </si>
  <si>
    <t>725 24-9102.R00</t>
  </si>
  <si>
    <t xml:space="preserve">Montáž sprchových mís a vaniček </t>
  </si>
  <si>
    <t>725 24-9103.R00</t>
  </si>
  <si>
    <t xml:space="preserve">Montáž sprchových koutů </t>
  </si>
  <si>
    <t>725 86-0213.R00</t>
  </si>
  <si>
    <t xml:space="preserve">Sifon umyvadlový DN 30, 40 </t>
  </si>
  <si>
    <t>725 86-0222.R00</t>
  </si>
  <si>
    <t xml:space="preserve">Sifon sprchový PP HL514SN, DN 40/50 </t>
  </si>
  <si>
    <t>725 86-0180.R00</t>
  </si>
  <si>
    <t xml:space="preserve">Sifon pračkový DN 40/50 nerezový </t>
  </si>
  <si>
    <t>725 86-0190.R00</t>
  </si>
  <si>
    <t xml:space="preserve">Sifon vanový DN 40,50 </t>
  </si>
  <si>
    <t>24</t>
  </si>
  <si>
    <t xml:space="preserve">Tlumící podložka pro WC </t>
  </si>
  <si>
    <t>25</t>
  </si>
  <si>
    <t xml:space="preserve">Ventil rohový </t>
  </si>
  <si>
    <t>27</t>
  </si>
  <si>
    <t xml:space="preserve">Montáž ventilu nástěnného G 1/2" </t>
  </si>
  <si>
    <t>26</t>
  </si>
  <si>
    <t xml:space="preserve">Ventil výtohkový na hadici nezámrzný G 1/2" </t>
  </si>
  <si>
    <t>731</t>
  </si>
  <si>
    <t>Kotelny</t>
  </si>
  <si>
    <t>731 41-2111.R00</t>
  </si>
  <si>
    <t xml:space="preserve">Odkouř. koax.svislé 60/100 PP dl.1,5m vč.stř.nást. </t>
  </si>
  <si>
    <t>sada</t>
  </si>
  <si>
    <t>731 41-2132.R00</t>
  </si>
  <si>
    <t xml:space="preserve">Odkouření připojení na komín 60/100 mm PP dl. 0,5m </t>
  </si>
  <si>
    <t>731 41-2121.R00</t>
  </si>
  <si>
    <t xml:space="preserve">Odkouření koaxiální vodorovné 60/100 mm PP dl.1,0m </t>
  </si>
  <si>
    <t>731 41-2163.R00</t>
  </si>
  <si>
    <t xml:space="preserve">Koleno 87° 60/100 mm PP </t>
  </si>
  <si>
    <t>731 41-2169.R00</t>
  </si>
  <si>
    <t xml:space="preserve">Otvor revizní 60/100 mm PP </t>
  </si>
  <si>
    <t>731 41-2171.R00</t>
  </si>
  <si>
    <t xml:space="preserve">Průchodka střešní pro šik. stř. s olověným límcem </t>
  </si>
  <si>
    <t>731 24-9121.R00</t>
  </si>
  <si>
    <t xml:space="preserve">Montáž kotle ocel.teplov.,kapalina/plyn do 12 kW </t>
  </si>
  <si>
    <t>732</t>
  </si>
  <si>
    <t>Strojovny</t>
  </si>
  <si>
    <t>732 21-9301.R00</t>
  </si>
  <si>
    <t xml:space="preserve">Montáž ohříváků vody stojat.kombinovaných do 200 l </t>
  </si>
  <si>
    <t>733</t>
  </si>
  <si>
    <t>Rozvod potrubí</t>
  </si>
  <si>
    <t>733 16-1104.R00</t>
  </si>
  <si>
    <t xml:space="preserve">Potrubí měděné Supersan 15 x 1 mm, polotvrdé </t>
  </si>
  <si>
    <t>3</t>
  </si>
  <si>
    <t xml:space="preserve">Koleno 90° 15 mm </t>
  </si>
  <si>
    <t>4</t>
  </si>
  <si>
    <t xml:space="preserve">Koleno 90° 18 mm </t>
  </si>
  <si>
    <t>5</t>
  </si>
  <si>
    <t xml:space="preserve">Koleno 90° 22 mm </t>
  </si>
  <si>
    <t>9</t>
  </si>
  <si>
    <t xml:space="preserve">T-kus 22 mm </t>
  </si>
  <si>
    <t>6</t>
  </si>
  <si>
    <t xml:space="preserve">T-kus 18 mm </t>
  </si>
  <si>
    <t>8</t>
  </si>
  <si>
    <t xml:space="preserve">T-kus 15 mm </t>
  </si>
  <si>
    <t>7</t>
  </si>
  <si>
    <t xml:space="preserve">T-kus redukovaný 18x15x18 mm </t>
  </si>
  <si>
    <t>10</t>
  </si>
  <si>
    <t xml:space="preserve">T-kus redukovaný 18x18x15 mm </t>
  </si>
  <si>
    <t>11</t>
  </si>
  <si>
    <t xml:space="preserve">Přechod vnitřní závit 22x3/4" </t>
  </si>
  <si>
    <t>551-20017.2</t>
  </si>
  <si>
    <t xml:space="preserve">Kit kulových uzávěrů FIV.9723 R 3/4'' </t>
  </si>
  <si>
    <t>733 11-3113.R00</t>
  </si>
  <si>
    <t xml:space="preserve">Příplatek za zhotovení přípojky DN 15 </t>
  </si>
  <si>
    <t>998 73-3101.R00</t>
  </si>
  <si>
    <t xml:space="preserve">Přesun hmot pro rozvody potrubí, výšky do 6 m </t>
  </si>
  <si>
    <t>t</t>
  </si>
  <si>
    <t>733 16-4102.RT5</t>
  </si>
  <si>
    <t>Montáž potrubí z měděných trubek D 15 mm spojované lisováním</t>
  </si>
  <si>
    <t>733 16-4103.RT5</t>
  </si>
  <si>
    <t>Montáž potrubí z měděných trubek D 18 mm spojované lisováním</t>
  </si>
  <si>
    <t>733 16-4104.RT5</t>
  </si>
  <si>
    <t>Montáž potrubí z měděných trubek D 22 mm spojovaného lisováním</t>
  </si>
  <si>
    <t>733 19-0107.R00</t>
  </si>
  <si>
    <t xml:space="preserve">Tlaková zkouška potrubí  DN 40 </t>
  </si>
  <si>
    <t xml:space="preserve">Kohout kulový, 3/4" </t>
  </si>
  <si>
    <t>722 23-6513.R00</t>
  </si>
  <si>
    <t xml:space="preserve">Filtr 3/4" </t>
  </si>
  <si>
    <t>286-55477</t>
  </si>
  <si>
    <t xml:space="preserve">Vsuvka závitová 3/4'' </t>
  </si>
  <si>
    <t>722 18-1211.RT5</t>
  </si>
  <si>
    <t>Izolace návleková MIRELON PRO tl. stěny 6 mm vnitřní průměr 15 mm</t>
  </si>
  <si>
    <t>722 18-1211.RT6</t>
  </si>
  <si>
    <t>Izolace návleková MIRELON PRO tl. stěny 6 mm vnitřní průměr 18 mm</t>
  </si>
  <si>
    <t>722 18-1211.RT7</t>
  </si>
  <si>
    <t>Izolace návleková MIRELON PRO tl. stěny 6 mm vnitřní průměr 22 mm</t>
  </si>
  <si>
    <t>734</t>
  </si>
  <si>
    <t>Armatury</t>
  </si>
  <si>
    <t>734 26-1314.RM1</t>
  </si>
  <si>
    <t xml:space="preserve">Šroubení  V 4301 rohové, G 3/4 </t>
  </si>
  <si>
    <t>2</t>
  </si>
  <si>
    <t xml:space="preserve">Ventil E-Z 1/2" přímí dvoutrubkové soustavy </t>
  </si>
  <si>
    <t>734 26-3772.R00</t>
  </si>
  <si>
    <t xml:space="preserve">Šroubení svěrné na měď  IVAR.TR 4430 15x1 mm - EK </t>
  </si>
  <si>
    <t>551-37296</t>
  </si>
  <si>
    <t xml:space="preserve">Hlavice termostatická RVC </t>
  </si>
  <si>
    <t>551-37290.0</t>
  </si>
  <si>
    <t xml:space="preserve">Hlavice termostatická M30 </t>
  </si>
  <si>
    <t>735</t>
  </si>
  <si>
    <t>Otopná tělesa</t>
  </si>
  <si>
    <t>735 15-7566.R00</t>
  </si>
  <si>
    <t xml:space="preserve">Otopná těl.panel.Radik Ventil Kompakt 21  600/1000 </t>
  </si>
  <si>
    <t>735 15-7571.R00</t>
  </si>
  <si>
    <t xml:space="preserve">Otopná těl.panel.Radik Ventil Kompakt 21  600/1800 </t>
  </si>
  <si>
    <t>735 15-7572.R00</t>
  </si>
  <si>
    <t xml:space="preserve">Otopná těl.panel.Radik Ventil Kompakt 21  600/2000 </t>
  </si>
  <si>
    <t xml:space="preserve">Kotva hmoždinová pro otopná tělesa (sada 2) </t>
  </si>
  <si>
    <t>735 17-1315.R00</t>
  </si>
  <si>
    <t xml:space="preserve">Těleso trub. Koralux Linear Classic KLC 1680.750 </t>
  </si>
  <si>
    <t>735 17-9110.R00</t>
  </si>
  <si>
    <t xml:space="preserve">Montáž otopných těles koupelnových (žebříků) </t>
  </si>
  <si>
    <t>735 15-9210.R00</t>
  </si>
  <si>
    <t xml:space="preserve">Montáž panelových těles 2řadých do délky 1140 mm </t>
  </si>
  <si>
    <t>998 73-5101.R00</t>
  </si>
  <si>
    <t xml:space="preserve">Přesun hmot pro otopná tělesa, výšky do 6 m </t>
  </si>
  <si>
    <t>541-52612</t>
  </si>
  <si>
    <t xml:space="preserve">Tyč topná typ 4344 9 002 750 W  220 V </t>
  </si>
  <si>
    <t>736</t>
  </si>
  <si>
    <t>Podlahove vytapeni</t>
  </si>
  <si>
    <t>736 31-6125.R00</t>
  </si>
  <si>
    <t xml:space="preserve">Rozdělovač 6 cestný, skříň </t>
  </si>
  <si>
    <t>736 31-2121.R00</t>
  </si>
  <si>
    <t xml:space="preserve">Systémová izolační deska, potrubí </t>
  </si>
  <si>
    <t>m2</t>
  </si>
  <si>
    <t>736 11-0003.RT3</t>
  </si>
  <si>
    <t>Montáž podlahové vytápění na systémovou desku</t>
  </si>
  <si>
    <t>100</t>
  </si>
  <si>
    <t>Ostatní položky</t>
  </si>
  <si>
    <t>12</t>
  </si>
  <si>
    <t xml:space="preserve">Doprava </t>
  </si>
  <si>
    <t>km</t>
  </si>
  <si>
    <t>13</t>
  </si>
  <si>
    <t xml:space="preserve">Uvedení kotle do provozu servisním technikem </t>
  </si>
  <si>
    <t>14</t>
  </si>
  <si>
    <t xml:space="preserve">Topná zkouška </t>
  </si>
  <si>
    <t>h</t>
  </si>
  <si>
    <t>28</t>
  </si>
  <si>
    <t xml:space="preserve">Vedlejší rozpočtové náklady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</si>
</sst>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29" fillId="23" borderId="6" applyNumberFormat="0" applyFont="0" applyAlignment="0" applyProtection="0"/>
    <xf numFmtId="9" fontId="29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3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24" fillId="0" borderId="0" xfId="46" applyFont="1" applyFill="1" applyAlignment="1">
      <alignment horizontal="centerContinuous"/>
      <protection/>
    </xf>
    <xf numFmtId="0" fontId="25" fillId="0" borderId="0" xfId="46" applyFont="1" applyFill="1" applyAlignment="1">
      <alignment horizontal="centerContinuous"/>
      <protection/>
    </xf>
    <xf numFmtId="0" fontId="25" fillId="0" borderId="0" xfId="46" applyFont="1" applyFill="1" applyAlignment="1">
      <alignment horizontal="right"/>
      <protection/>
    </xf>
    <xf numFmtId="0" fontId="0" fillId="0" borderId="10" xfId="46" applyFont="1" applyFill="1" applyBorder="1" applyAlignment="1">
      <alignment horizontal="center"/>
      <protection/>
    </xf>
    <xf numFmtId="0" fontId="0" fillId="0" borderId="11" xfId="46" applyFont="1" applyFill="1" applyBorder="1" applyAlignment="1">
      <alignment horizontal="center"/>
      <protection/>
    </xf>
    <xf numFmtId="0" fontId="18" fillId="0" borderId="12" xfId="46" applyFont="1" applyFill="1" applyBorder="1">
      <alignment/>
      <protection/>
    </xf>
    <xf numFmtId="0" fontId="0" fillId="0" borderId="12" xfId="46" applyFill="1" applyBorder="1">
      <alignment/>
      <protection/>
    </xf>
    <xf numFmtId="0" fontId="22" fillId="0" borderId="12" xfId="46" applyFont="1" applyFill="1" applyBorder="1" applyAlignment="1">
      <alignment horizontal="right"/>
      <protection/>
    </xf>
    <xf numFmtId="0" fontId="0" fillId="0" borderId="12" xfId="46" applyFill="1" applyBorder="1" applyAlignment="1">
      <alignment horizontal="left"/>
      <protection/>
    </xf>
    <xf numFmtId="0" fontId="0" fillId="0" borderId="13" xfId="46" applyFill="1" applyBorder="1">
      <alignment/>
      <protection/>
    </xf>
    <xf numFmtId="49" fontId="0" fillId="0" borderId="14" xfId="46" applyNumberFormat="1" applyFont="1" applyFill="1" applyBorder="1" applyAlignment="1">
      <alignment horizontal="center"/>
      <protection/>
    </xf>
    <xf numFmtId="0" fontId="0" fillId="0" borderId="15" xfId="46" applyFont="1" applyFill="1" applyBorder="1" applyAlignment="1">
      <alignment horizontal="center"/>
      <protection/>
    </xf>
    <xf numFmtId="0" fontId="18" fillId="0" borderId="16" xfId="46" applyFont="1" applyFill="1" applyBorder="1">
      <alignment/>
      <protection/>
    </xf>
    <xf numFmtId="0" fontId="0" fillId="0" borderId="16" xfId="46" applyFill="1" applyBorder="1">
      <alignment/>
      <protection/>
    </xf>
    <xf numFmtId="0" fontId="0" fillId="0" borderId="16" xfId="46" applyFill="1" applyBorder="1" applyAlignment="1">
      <alignment horizontal="center" shrinkToFit="1"/>
      <protection/>
    </xf>
    <xf numFmtId="0" fontId="0" fillId="0" borderId="17" xfId="46" applyFill="1" applyBorder="1" applyAlignment="1">
      <alignment horizontal="center" shrinkToFit="1"/>
      <protection/>
    </xf>
    <xf numFmtId="0" fontId="22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19" fillId="0" borderId="18" xfId="46" applyNumberFormat="1" applyFont="1" applyFill="1" applyBorder="1">
      <alignment/>
      <protection/>
    </xf>
    <xf numFmtId="0" fontId="19" fillId="0" borderId="19" xfId="46" applyFont="1" applyFill="1" applyBorder="1" applyAlignment="1">
      <alignment horizontal="center"/>
      <protection/>
    </xf>
    <xf numFmtId="0" fontId="19" fillId="0" borderId="19" xfId="46" applyNumberFormat="1" applyFont="1" applyFill="1" applyBorder="1" applyAlignment="1">
      <alignment horizontal="center"/>
      <protection/>
    </xf>
    <xf numFmtId="0" fontId="19" fillId="0" borderId="18" xfId="46" applyFont="1" applyFill="1" applyBorder="1" applyAlignment="1">
      <alignment horizontal="center"/>
      <protection/>
    </xf>
    <xf numFmtId="0" fontId="20" fillId="0" borderId="20" xfId="46" applyFont="1" applyFill="1" applyBorder="1" applyAlignment="1">
      <alignment horizontal="center"/>
      <protection/>
    </xf>
    <xf numFmtId="49" fontId="20" fillId="0" borderId="20" xfId="46" applyNumberFormat="1" applyFont="1" applyFill="1" applyBorder="1" applyAlignment="1">
      <alignment horizontal="left"/>
      <protection/>
    </xf>
    <xf numFmtId="0" fontId="20" fillId="0" borderId="20" xfId="46" applyFont="1" applyFill="1" applyBorder="1">
      <alignment/>
      <protection/>
    </xf>
    <xf numFmtId="0" fontId="0" fillId="0" borderId="20" xfId="46" applyFill="1" applyBorder="1" applyAlignment="1">
      <alignment horizontal="center"/>
      <protection/>
    </xf>
    <xf numFmtId="0" fontId="0" fillId="0" borderId="20" xfId="46" applyNumberFormat="1" applyFill="1" applyBorder="1" applyAlignment="1">
      <alignment horizontal="right"/>
      <protection/>
    </xf>
    <xf numFmtId="0" fontId="0" fillId="0" borderId="20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26" fillId="0" borderId="0" xfId="46" applyFont="1">
      <alignment/>
      <protection/>
    </xf>
    <xf numFmtId="0" fontId="0" fillId="0" borderId="20" xfId="46" applyFont="1" applyFill="1" applyBorder="1" applyAlignment="1">
      <alignment horizontal="center"/>
      <protection/>
    </xf>
    <xf numFmtId="49" fontId="21" fillId="0" borderId="20" xfId="46" applyNumberFormat="1" applyFont="1" applyFill="1" applyBorder="1" applyAlignment="1">
      <alignment horizontal="left"/>
      <protection/>
    </xf>
    <xf numFmtId="0" fontId="21" fillId="0" borderId="20" xfId="46" applyFont="1" applyFill="1" applyBorder="1" applyAlignment="1">
      <alignment wrapText="1"/>
      <protection/>
    </xf>
    <xf numFmtId="49" fontId="21" fillId="0" borderId="20" xfId="46" applyNumberFormat="1" applyFont="1" applyFill="1" applyBorder="1" applyAlignment="1">
      <alignment horizontal="center" shrinkToFit="1"/>
      <protection/>
    </xf>
    <xf numFmtId="4" fontId="21" fillId="0" borderId="20" xfId="46" applyNumberFormat="1" applyFont="1" applyFill="1" applyBorder="1" applyAlignment="1">
      <alignment horizontal="right"/>
      <protection/>
    </xf>
    <xf numFmtId="4" fontId="21" fillId="0" borderId="20" xfId="46" applyNumberFormat="1" applyFont="1" applyFill="1" applyBorder="1">
      <alignment/>
      <protection/>
    </xf>
    <xf numFmtId="0" fontId="0" fillId="0" borderId="21" xfId="46" applyFill="1" applyBorder="1" applyAlignment="1">
      <alignment horizontal="center"/>
      <protection/>
    </xf>
    <xf numFmtId="49" fontId="18" fillId="0" borderId="21" xfId="46" applyNumberFormat="1" applyFont="1" applyFill="1" applyBorder="1" applyAlignment="1">
      <alignment horizontal="left"/>
      <protection/>
    </xf>
    <xf numFmtId="0" fontId="18" fillId="0" borderId="21" xfId="46" applyFont="1" applyFill="1" applyBorder="1">
      <alignment/>
      <protection/>
    </xf>
    <xf numFmtId="4" fontId="0" fillId="0" borderId="21" xfId="46" applyNumberFormat="1" applyFill="1" applyBorder="1" applyAlignment="1">
      <alignment horizontal="right"/>
      <protection/>
    </xf>
    <xf numFmtId="4" fontId="20" fillId="0" borderId="21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7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8" fillId="0" borderId="0" xfId="46" applyFont="1" applyBorder="1">
      <alignment/>
      <protection/>
    </xf>
    <xf numFmtId="3" fontId="28" fillId="0" borderId="0" xfId="46" applyNumberFormat="1" applyFont="1" applyBorder="1" applyAlignment="1">
      <alignment horizontal="right"/>
      <protection/>
    </xf>
    <xf numFmtId="4" fontId="28" fillId="0" borderId="0" xfId="46" applyNumberFormat="1" applyFont="1" applyBorder="1">
      <alignment/>
      <protection/>
    </xf>
    <xf numFmtId="0" fontId="27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CZ225"/>
  <sheetViews>
    <sheetView showGridLines="0" showZeros="0" tabSelected="1" zoomScalePageLayoutView="0" workbookViewId="0" topLeftCell="A1">
      <selection activeCell="A152" sqref="A152:IV154"/>
    </sheetView>
  </sheetViews>
  <sheetFormatPr defaultColWidth="9.00390625" defaultRowHeight="12.75"/>
  <cols>
    <col min="1" max="1" width="3.875" style="2" customWidth="1"/>
    <col min="2" max="2" width="12.00390625" style="2" customWidth="1"/>
    <col min="3" max="3" width="40.375" style="2" customWidth="1"/>
    <col min="4" max="4" width="5.625" style="2" customWidth="1"/>
    <col min="5" max="5" width="8.625" style="50" customWidth="1"/>
    <col min="6" max="6" width="9.875" style="2" customWidth="1"/>
    <col min="7" max="7" width="13.875" style="2" customWidth="1"/>
    <col min="8" max="16384" width="9.125" style="2" customWidth="1"/>
  </cols>
  <sheetData>
    <row r="1" spans="1:7" ht="15.75">
      <c r="A1" s="1" t="s">
        <v>2</v>
      </c>
      <c r="B1" s="1"/>
      <c r="C1" s="1"/>
      <c r="D1" s="1"/>
      <c r="E1" s="1"/>
      <c r="F1" s="1"/>
      <c r="G1" s="1"/>
    </row>
    <row r="2" spans="1:7" ht="13.5" thickBot="1">
      <c r="A2" s="3"/>
      <c r="B2" s="4"/>
      <c r="C2" s="5"/>
      <c r="D2" s="5"/>
      <c r="E2" s="6"/>
      <c r="F2" s="5"/>
      <c r="G2" s="5"/>
    </row>
    <row r="3" spans="1:7" ht="13.5" thickTop="1">
      <c r="A3" s="7" t="s">
        <v>1</v>
      </c>
      <c r="B3" s="8"/>
      <c r="C3" s="9" t="e">
        <f>CONCATENATE(cislostavby," ",nazevstavby)</f>
        <v>#REF!</v>
      </c>
      <c r="D3" s="10"/>
      <c r="E3" s="11"/>
      <c r="F3" s="12" t="e">
        <f>#REF!</f>
        <v>#REF!</v>
      </c>
      <c r="G3" s="13"/>
    </row>
    <row r="4" spans="1:7" ht="13.5" thickBot="1">
      <c r="A4" s="14" t="s">
        <v>0</v>
      </c>
      <c r="B4" s="15"/>
      <c r="C4" s="16" t="e">
        <f>CONCATENATE(cisloobjektu," ",nazevobjektu)</f>
        <v>#REF!</v>
      </c>
      <c r="D4" s="17"/>
      <c r="E4" s="18"/>
      <c r="F4" s="18"/>
      <c r="G4" s="19"/>
    </row>
    <row r="5" spans="1:7" ht="13.5" thickTop="1">
      <c r="A5" s="20"/>
      <c r="B5" s="21"/>
      <c r="C5" s="21"/>
      <c r="D5" s="3"/>
      <c r="E5" s="22"/>
      <c r="F5" s="3"/>
      <c r="G5" s="23"/>
    </row>
    <row r="6" spans="1:7" ht="12.75">
      <c r="A6" s="24" t="s">
        <v>3</v>
      </c>
      <c r="B6" s="25" t="s">
        <v>4</v>
      </c>
      <c r="C6" s="25" t="s">
        <v>5</v>
      </c>
      <c r="D6" s="25" t="s">
        <v>6</v>
      </c>
      <c r="E6" s="26" t="s">
        <v>7</v>
      </c>
      <c r="F6" s="25" t="s">
        <v>8</v>
      </c>
      <c r="G6" s="27" t="s">
        <v>9</v>
      </c>
    </row>
    <row r="7" spans="1:15" ht="12.75">
      <c r="A7" s="28" t="s">
        <v>10</v>
      </c>
      <c r="B7" s="29" t="s">
        <v>14</v>
      </c>
      <c r="C7" s="30" t="s">
        <v>15</v>
      </c>
      <c r="D7" s="31"/>
      <c r="E7" s="32"/>
      <c r="F7" s="32"/>
      <c r="G7" s="33"/>
      <c r="H7" s="34"/>
      <c r="I7" s="34"/>
      <c r="O7" s="35">
        <v>1</v>
      </c>
    </row>
    <row r="8" spans="1:104" ht="12.75">
      <c r="A8" s="36">
        <v>1</v>
      </c>
      <c r="B8" s="37" t="s">
        <v>16</v>
      </c>
      <c r="C8" s="38" t="s">
        <v>17</v>
      </c>
      <c r="D8" s="39" t="s">
        <v>18</v>
      </c>
      <c r="E8" s="40">
        <v>16</v>
      </c>
      <c r="F8" s="40">
        <v>0</v>
      </c>
      <c r="G8" s="41">
        <f>E8*F8</f>
        <v>0</v>
      </c>
      <c r="O8" s="35">
        <v>2</v>
      </c>
      <c r="AA8" s="2">
        <v>12</v>
      </c>
      <c r="AB8" s="2">
        <v>0</v>
      </c>
      <c r="AC8" s="2">
        <v>1</v>
      </c>
      <c r="AZ8" s="2">
        <v>1</v>
      </c>
      <c r="BA8" s="2">
        <f>IF(AZ8=1,G8,0)</f>
        <v>0</v>
      </c>
      <c r="BB8" s="2">
        <f>IF(AZ8=2,G8,0)</f>
        <v>0</v>
      </c>
      <c r="BC8" s="2">
        <f>IF(AZ8=3,G8,0)</f>
        <v>0</v>
      </c>
      <c r="BD8" s="2">
        <f>IF(AZ8=4,G8,0)</f>
        <v>0</v>
      </c>
      <c r="BE8" s="2">
        <f>IF(AZ8=5,G8,0)</f>
        <v>0</v>
      </c>
      <c r="CZ8" s="2">
        <v>0.00049</v>
      </c>
    </row>
    <row r="9" spans="1:57" ht="12.75">
      <c r="A9" s="42"/>
      <c r="B9" s="43" t="s">
        <v>13</v>
      </c>
      <c r="C9" s="44" t="str">
        <f>CONCATENATE(B7," ",C7)</f>
        <v>97 Prorážení otvorů</v>
      </c>
      <c r="D9" s="42"/>
      <c r="E9" s="45"/>
      <c r="F9" s="45"/>
      <c r="G9" s="46">
        <f>SUM(G7:G8)</f>
        <v>0</v>
      </c>
      <c r="O9" s="35">
        <v>4</v>
      </c>
      <c r="BA9" s="47">
        <f>SUM(BA7:BA8)</f>
        <v>0</v>
      </c>
      <c r="BB9" s="47">
        <f>SUM(BB7:BB8)</f>
        <v>0</v>
      </c>
      <c r="BC9" s="47">
        <f>SUM(BC7:BC8)</f>
        <v>0</v>
      </c>
      <c r="BD9" s="47">
        <f>SUM(BD7:BD8)</f>
        <v>0</v>
      </c>
      <c r="BE9" s="47">
        <f>SUM(BE7:BE8)</f>
        <v>0</v>
      </c>
    </row>
    <row r="10" spans="1:15" ht="12.75">
      <c r="A10" s="28" t="s">
        <v>10</v>
      </c>
      <c r="B10" s="29" t="s">
        <v>19</v>
      </c>
      <c r="C10" s="30" t="s">
        <v>20</v>
      </c>
      <c r="D10" s="31"/>
      <c r="E10" s="32"/>
      <c r="F10" s="32"/>
      <c r="G10" s="33"/>
      <c r="H10" s="34"/>
      <c r="I10" s="34"/>
      <c r="O10" s="35">
        <v>1</v>
      </c>
    </row>
    <row r="11" spans="1:104" ht="12.75">
      <c r="A11" s="36">
        <v>2</v>
      </c>
      <c r="B11" s="37" t="s">
        <v>21</v>
      </c>
      <c r="C11" s="38" t="s">
        <v>22</v>
      </c>
      <c r="D11" s="39" t="s">
        <v>23</v>
      </c>
      <c r="E11" s="40">
        <v>26</v>
      </c>
      <c r="F11" s="40">
        <v>0</v>
      </c>
      <c r="G11" s="41">
        <f>E11*F11</f>
        <v>0</v>
      </c>
      <c r="O11" s="35">
        <v>2</v>
      </c>
      <c r="AA11" s="2">
        <v>12</v>
      </c>
      <c r="AB11" s="2">
        <v>0</v>
      </c>
      <c r="AC11" s="2">
        <v>2</v>
      </c>
      <c r="AZ11" s="2">
        <v>2</v>
      </c>
      <c r="BA11" s="2">
        <f>IF(AZ11=1,G11,0)</f>
        <v>0</v>
      </c>
      <c r="BB11" s="2">
        <f>IF(AZ11=2,G11,0)</f>
        <v>0</v>
      </c>
      <c r="BC11" s="2">
        <f>IF(AZ11=3,G11,0)</f>
        <v>0</v>
      </c>
      <c r="BD11" s="2">
        <f>IF(AZ11=4,G11,0)</f>
        <v>0</v>
      </c>
      <c r="BE11" s="2">
        <f>IF(AZ11=5,G11,0)</f>
        <v>0</v>
      </c>
      <c r="CZ11" s="2">
        <v>0.00152</v>
      </c>
    </row>
    <row r="12" spans="1:104" ht="12.75">
      <c r="A12" s="36">
        <v>3</v>
      </c>
      <c r="B12" s="37" t="s">
        <v>24</v>
      </c>
      <c r="C12" s="38" t="s">
        <v>25</v>
      </c>
      <c r="D12" s="39" t="s">
        <v>23</v>
      </c>
      <c r="E12" s="40">
        <v>21</v>
      </c>
      <c r="F12" s="40">
        <v>0</v>
      </c>
      <c r="G12" s="41">
        <f>E12*F12</f>
        <v>0</v>
      </c>
      <c r="O12" s="35">
        <v>2</v>
      </c>
      <c r="AA12" s="2">
        <v>12</v>
      </c>
      <c r="AB12" s="2">
        <v>0</v>
      </c>
      <c r="AC12" s="2">
        <v>3</v>
      </c>
      <c r="AZ12" s="2">
        <v>2</v>
      </c>
      <c r="BA12" s="2">
        <f>IF(AZ12=1,G12,0)</f>
        <v>0</v>
      </c>
      <c r="BB12" s="2">
        <f>IF(AZ12=2,G12,0)</f>
        <v>0</v>
      </c>
      <c r="BC12" s="2">
        <f>IF(AZ12=3,G12,0)</f>
        <v>0</v>
      </c>
      <c r="BD12" s="2">
        <f>IF(AZ12=4,G12,0)</f>
        <v>0</v>
      </c>
      <c r="BE12" s="2">
        <f>IF(AZ12=5,G12,0)</f>
        <v>0</v>
      </c>
      <c r="CZ12" s="2">
        <v>0.00047</v>
      </c>
    </row>
    <row r="13" spans="1:104" ht="12.75">
      <c r="A13" s="36">
        <v>4</v>
      </c>
      <c r="B13" s="37" t="s">
        <v>26</v>
      </c>
      <c r="C13" s="38" t="s">
        <v>27</v>
      </c>
      <c r="D13" s="39" t="s">
        <v>23</v>
      </c>
      <c r="E13" s="40">
        <v>3</v>
      </c>
      <c r="F13" s="40">
        <v>0</v>
      </c>
      <c r="G13" s="41">
        <f>E13*F13</f>
        <v>0</v>
      </c>
      <c r="O13" s="35">
        <v>2</v>
      </c>
      <c r="AA13" s="2">
        <v>12</v>
      </c>
      <c r="AB13" s="2">
        <v>0</v>
      </c>
      <c r="AC13" s="2">
        <v>4</v>
      </c>
      <c r="AZ13" s="2">
        <v>2</v>
      </c>
      <c r="BA13" s="2">
        <f>IF(AZ13=1,G13,0)</f>
        <v>0</v>
      </c>
      <c r="BB13" s="2">
        <f>IF(AZ13=2,G13,0)</f>
        <v>0</v>
      </c>
      <c r="BC13" s="2">
        <f>IF(AZ13=3,G13,0)</f>
        <v>0</v>
      </c>
      <c r="BD13" s="2">
        <f>IF(AZ13=4,G13,0)</f>
        <v>0</v>
      </c>
      <c r="BE13" s="2">
        <f>IF(AZ13=5,G13,0)</f>
        <v>0</v>
      </c>
      <c r="CZ13" s="2">
        <v>0.00038</v>
      </c>
    </row>
    <row r="14" spans="1:104" ht="12.75">
      <c r="A14" s="36">
        <v>5</v>
      </c>
      <c r="B14" s="37" t="s">
        <v>28</v>
      </c>
      <c r="C14" s="38" t="s">
        <v>29</v>
      </c>
      <c r="D14" s="39" t="s">
        <v>18</v>
      </c>
      <c r="E14" s="40">
        <v>4</v>
      </c>
      <c r="F14" s="40">
        <v>0</v>
      </c>
      <c r="G14" s="41">
        <f>E14*F14</f>
        <v>0</v>
      </c>
      <c r="O14" s="35">
        <v>2</v>
      </c>
      <c r="AA14" s="2">
        <v>12</v>
      </c>
      <c r="AB14" s="2">
        <v>0</v>
      </c>
      <c r="AC14" s="2">
        <v>5</v>
      </c>
      <c r="AZ14" s="2">
        <v>2</v>
      </c>
      <c r="BA14" s="2">
        <f>IF(AZ14=1,G14,0)</f>
        <v>0</v>
      </c>
      <c r="BB14" s="2">
        <f>IF(AZ14=2,G14,0)</f>
        <v>0</v>
      </c>
      <c r="BC14" s="2">
        <f>IF(AZ14=3,G14,0)</f>
        <v>0</v>
      </c>
      <c r="BD14" s="2">
        <f>IF(AZ14=4,G14,0)</f>
        <v>0</v>
      </c>
      <c r="BE14" s="2">
        <f>IF(AZ14=5,G14,0)</f>
        <v>0</v>
      </c>
      <c r="CZ14" s="2">
        <v>0</v>
      </c>
    </row>
    <row r="15" spans="1:104" ht="12.75">
      <c r="A15" s="36">
        <v>6</v>
      </c>
      <c r="B15" s="37" t="s">
        <v>30</v>
      </c>
      <c r="C15" s="38" t="s">
        <v>31</v>
      </c>
      <c r="D15" s="39" t="s">
        <v>18</v>
      </c>
      <c r="E15" s="40">
        <v>11</v>
      </c>
      <c r="F15" s="40">
        <v>0</v>
      </c>
      <c r="G15" s="41">
        <f>E15*F15</f>
        <v>0</v>
      </c>
      <c r="O15" s="35">
        <v>2</v>
      </c>
      <c r="AA15" s="2">
        <v>12</v>
      </c>
      <c r="AB15" s="2">
        <v>0</v>
      </c>
      <c r="AC15" s="2">
        <v>6</v>
      </c>
      <c r="AZ15" s="2">
        <v>2</v>
      </c>
      <c r="BA15" s="2">
        <f>IF(AZ15=1,G15,0)</f>
        <v>0</v>
      </c>
      <c r="BB15" s="2">
        <f>IF(AZ15=2,G15,0)</f>
        <v>0</v>
      </c>
      <c r="BC15" s="2">
        <f>IF(AZ15=3,G15,0)</f>
        <v>0</v>
      </c>
      <c r="BD15" s="2">
        <f>IF(AZ15=4,G15,0)</f>
        <v>0</v>
      </c>
      <c r="BE15" s="2">
        <f>IF(AZ15=5,G15,0)</f>
        <v>0</v>
      </c>
      <c r="CZ15" s="2">
        <v>0</v>
      </c>
    </row>
    <row r="16" spans="1:104" ht="12.75">
      <c r="A16" s="36">
        <v>7</v>
      </c>
      <c r="B16" s="37" t="s">
        <v>32</v>
      </c>
      <c r="C16" s="38" t="s">
        <v>33</v>
      </c>
      <c r="D16" s="39" t="s">
        <v>18</v>
      </c>
      <c r="E16" s="40">
        <v>1</v>
      </c>
      <c r="F16" s="40">
        <v>0</v>
      </c>
      <c r="G16" s="41">
        <f>E16*F16</f>
        <v>0</v>
      </c>
      <c r="O16" s="35">
        <v>2</v>
      </c>
      <c r="AA16" s="2">
        <v>12</v>
      </c>
      <c r="AB16" s="2">
        <v>0</v>
      </c>
      <c r="AC16" s="2">
        <v>7</v>
      </c>
      <c r="AZ16" s="2">
        <v>2</v>
      </c>
      <c r="BA16" s="2">
        <f>IF(AZ16=1,G16,0)</f>
        <v>0</v>
      </c>
      <c r="BB16" s="2">
        <f>IF(AZ16=2,G16,0)</f>
        <v>0</v>
      </c>
      <c r="BC16" s="2">
        <f>IF(AZ16=3,G16,0)</f>
        <v>0</v>
      </c>
      <c r="BD16" s="2">
        <f>IF(AZ16=4,G16,0)</f>
        <v>0</v>
      </c>
      <c r="BE16" s="2">
        <f>IF(AZ16=5,G16,0)</f>
        <v>0</v>
      </c>
      <c r="CZ16" s="2">
        <v>0</v>
      </c>
    </row>
    <row r="17" spans="1:104" ht="22.5">
      <c r="A17" s="36">
        <v>8</v>
      </c>
      <c r="B17" s="37" t="s">
        <v>34</v>
      </c>
      <c r="C17" s="38" t="s">
        <v>35</v>
      </c>
      <c r="D17" s="39" t="s">
        <v>18</v>
      </c>
      <c r="E17" s="40">
        <v>1</v>
      </c>
      <c r="F17" s="40">
        <v>0</v>
      </c>
      <c r="G17" s="41">
        <f>E17*F17</f>
        <v>0</v>
      </c>
      <c r="O17" s="35">
        <v>2</v>
      </c>
      <c r="AA17" s="2">
        <v>12</v>
      </c>
      <c r="AB17" s="2">
        <v>0</v>
      </c>
      <c r="AC17" s="2">
        <v>8</v>
      </c>
      <c r="AZ17" s="2">
        <v>2</v>
      </c>
      <c r="BA17" s="2">
        <f>IF(AZ17=1,G17,0)</f>
        <v>0</v>
      </c>
      <c r="BB17" s="2">
        <f>IF(AZ17=2,G17,0)</f>
        <v>0</v>
      </c>
      <c r="BC17" s="2">
        <f>IF(AZ17=3,G17,0)</f>
        <v>0</v>
      </c>
      <c r="BD17" s="2">
        <f>IF(AZ17=4,G17,0)</f>
        <v>0</v>
      </c>
      <c r="BE17" s="2">
        <f>IF(AZ17=5,G17,0)</f>
        <v>0</v>
      </c>
      <c r="CZ17" s="2">
        <v>0.07382</v>
      </c>
    </row>
    <row r="18" spans="1:104" ht="12.75">
      <c r="A18" s="36">
        <v>9</v>
      </c>
      <c r="B18" s="37" t="s">
        <v>36</v>
      </c>
      <c r="C18" s="38" t="s">
        <v>37</v>
      </c>
      <c r="D18" s="39" t="s">
        <v>23</v>
      </c>
      <c r="E18" s="40">
        <v>3</v>
      </c>
      <c r="F18" s="40">
        <v>0</v>
      </c>
      <c r="G18" s="41">
        <f>E18*F18</f>
        <v>0</v>
      </c>
      <c r="O18" s="35">
        <v>2</v>
      </c>
      <c r="AA18" s="2">
        <v>12</v>
      </c>
      <c r="AB18" s="2">
        <v>0</v>
      </c>
      <c r="AC18" s="2">
        <v>9</v>
      </c>
      <c r="AZ18" s="2">
        <v>2</v>
      </c>
      <c r="BA18" s="2">
        <f>IF(AZ18=1,G18,0)</f>
        <v>0</v>
      </c>
      <c r="BB18" s="2">
        <f>IF(AZ18=2,G18,0)</f>
        <v>0</v>
      </c>
      <c r="BC18" s="2">
        <f>IF(AZ18=3,G18,0)</f>
        <v>0</v>
      </c>
      <c r="BD18" s="2">
        <f>IF(AZ18=4,G18,0)</f>
        <v>0</v>
      </c>
      <c r="BE18" s="2">
        <f>IF(AZ18=5,G18,0)</f>
        <v>0</v>
      </c>
      <c r="CZ18" s="2">
        <v>0.00195</v>
      </c>
    </row>
    <row r="19" spans="1:104" ht="12.75">
      <c r="A19" s="36">
        <v>10</v>
      </c>
      <c r="B19" s="37" t="s">
        <v>38</v>
      </c>
      <c r="C19" s="38" t="s">
        <v>39</v>
      </c>
      <c r="D19" s="39" t="s">
        <v>23</v>
      </c>
      <c r="E19" s="40">
        <v>10.5</v>
      </c>
      <c r="F19" s="40">
        <v>0</v>
      </c>
      <c r="G19" s="41">
        <f>E19*F19</f>
        <v>0</v>
      </c>
      <c r="O19" s="35">
        <v>2</v>
      </c>
      <c r="AA19" s="2">
        <v>12</v>
      </c>
      <c r="AB19" s="2">
        <v>0</v>
      </c>
      <c r="AC19" s="2">
        <v>10</v>
      </c>
      <c r="AZ19" s="2">
        <v>2</v>
      </c>
      <c r="BA19" s="2">
        <f>IF(AZ19=1,G19,0)</f>
        <v>0</v>
      </c>
      <c r="BB19" s="2">
        <f>IF(AZ19=2,G19,0)</f>
        <v>0</v>
      </c>
      <c r="BC19" s="2">
        <f>IF(AZ19=3,G19,0)</f>
        <v>0</v>
      </c>
      <c r="BD19" s="2">
        <f>IF(AZ19=4,G19,0)</f>
        <v>0</v>
      </c>
      <c r="BE19" s="2">
        <f>IF(AZ19=5,G19,0)</f>
        <v>0</v>
      </c>
      <c r="CZ19" s="2">
        <v>0.00281</v>
      </c>
    </row>
    <row r="20" spans="1:104" ht="12.75">
      <c r="A20" s="36">
        <v>11</v>
      </c>
      <c r="B20" s="37" t="s">
        <v>40</v>
      </c>
      <c r="C20" s="38" t="s">
        <v>41</v>
      </c>
      <c r="D20" s="39" t="s">
        <v>23</v>
      </c>
      <c r="E20" s="40">
        <v>60.5</v>
      </c>
      <c r="F20" s="40">
        <v>0</v>
      </c>
      <c r="G20" s="41">
        <f>E20*F20</f>
        <v>0</v>
      </c>
      <c r="O20" s="35">
        <v>2</v>
      </c>
      <c r="AA20" s="2">
        <v>12</v>
      </c>
      <c r="AB20" s="2">
        <v>0</v>
      </c>
      <c r="AC20" s="2">
        <v>11</v>
      </c>
      <c r="AZ20" s="2">
        <v>2</v>
      </c>
      <c r="BA20" s="2">
        <f>IF(AZ20=1,G20,0)</f>
        <v>0</v>
      </c>
      <c r="BB20" s="2">
        <f>IF(AZ20=2,G20,0)</f>
        <v>0</v>
      </c>
      <c r="BC20" s="2">
        <f>IF(AZ20=3,G20,0)</f>
        <v>0</v>
      </c>
      <c r="BD20" s="2">
        <f>IF(AZ20=4,G20,0)</f>
        <v>0</v>
      </c>
      <c r="BE20" s="2">
        <f>IF(AZ20=5,G20,0)</f>
        <v>0</v>
      </c>
      <c r="CZ20" s="2">
        <v>0</v>
      </c>
    </row>
    <row r="21" spans="1:57" ht="12.75">
      <c r="A21" s="42"/>
      <c r="B21" s="43" t="s">
        <v>13</v>
      </c>
      <c r="C21" s="44" t="str">
        <f>CONCATENATE(B10," ",C10)</f>
        <v>721 Vnitřní kanalizace</v>
      </c>
      <c r="D21" s="42"/>
      <c r="E21" s="45"/>
      <c r="F21" s="45"/>
      <c r="G21" s="46">
        <f>SUM(G10:G20)</f>
        <v>0</v>
      </c>
      <c r="O21" s="35">
        <v>4</v>
      </c>
      <c r="BA21" s="47">
        <f>SUM(BA10:BA20)</f>
        <v>0</v>
      </c>
      <c r="BB21" s="47">
        <f>SUM(BB10:BB20)</f>
        <v>0</v>
      </c>
      <c r="BC21" s="47">
        <f>SUM(BC10:BC20)</f>
        <v>0</v>
      </c>
      <c r="BD21" s="47">
        <f>SUM(BD10:BD20)</f>
        <v>0</v>
      </c>
      <c r="BE21" s="47">
        <f>SUM(BE10:BE20)</f>
        <v>0</v>
      </c>
    </row>
    <row r="22" spans="1:15" ht="12.75">
      <c r="A22" s="28" t="s">
        <v>10</v>
      </c>
      <c r="B22" s="29" t="s">
        <v>42</v>
      </c>
      <c r="C22" s="30" t="s">
        <v>43</v>
      </c>
      <c r="D22" s="31"/>
      <c r="E22" s="32"/>
      <c r="F22" s="32"/>
      <c r="G22" s="33"/>
      <c r="H22" s="34"/>
      <c r="I22" s="34"/>
      <c r="O22" s="35">
        <v>1</v>
      </c>
    </row>
    <row r="23" spans="1:104" ht="12.75">
      <c r="A23" s="36">
        <v>12</v>
      </c>
      <c r="B23" s="37" t="s">
        <v>44</v>
      </c>
      <c r="C23" s="38" t="s">
        <v>45</v>
      </c>
      <c r="D23" s="39" t="s">
        <v>23</v>
      </c>
      <c r="E23" s="40">
        <v>102</v>
      </c>
      <c r="F23" s="40">
        <v>0</v>
      </c>
      <c r="G23" s="41">
        <f>E23*F23</f>
        <v>0</v>
      </c>
      <c r="O23" s="35">
        <v>2</v>
      </c>
      <c r="AA23" s="2">
        <v>12</v>
      </c>
      <c r="AB23" s="2">
        <v>0</v>
      </c>
      <c r="AC23" s="2">
        <v>12</v>
      </c>
      <c r="AZ23" s="2">
        <v>2</v>
      </c>
      <c r="BA23" s="2">
        <f>IF(AZ23=1,G23,0)</f>
        <v>0</v>
      </c>
      <c r="BB23" s="2">
        <f>IF(AZ23=2,G23,0)</f>
        <v>0</v>
      </c>
      <c r="BC23" s="2">
        <f>IF(AZ23=3,G23,0)</f>
        <v>0</v>
      </c>
      <c r="BD23" s="2">
        <f>IF(AZ23=4,G23,0)</f>
        <v>0</v>
      </c>
      <c r="BE23" s="2">
        <f>IF(AZ23=5,G23,0)</f>
        <v>0</v>
      </c>
      <c r="CZ23" s="2">
        <v>0.00398</v>
      </c>
    </row>
    <row r="24" spans="1:104" ht="12.75">
      <c r="A24" s="36">
        <v>13</v>
      </c>
      <c r="B24" s="37" t="s">
        <v>46</v>
      </c>
      <c r="C24" s="38" t="s">
        <v>47</v>
      </c>
      <c r="D24" s="39" t="s">
        <v>23</v>
      </c>
      <c r="E24" s="40">
        <v>25.5</v>
      </c>
      <c r="F24" s="40">
        <v>0</v>
      </c>
      <c r="G24" s="41">
        <f>E24*F24</f>
        <v>0</v>
      </c>
      <c r="O24" s="35">
        <v>2</v>
      </c>
      <c r="AA24" s="2">
        <v>12</v>
      </c>
      <c r="AB24" s="2">
        <v>0</v>
      </c>
      <c r="AC24" s="2">
        <v>13</v>
      </c>
      <c r="AZ24" s="2">
        <v>2</v>
      </c>
      <c r="BA24" s="2">
        <f>IF(AZ24=1,G24,0)</f>
        <v>0</v>
      </c>
      <c r="BB24" s="2">
        <f>IF(AZ24=2,G24,0)</f>
        <v>0</v>
      </c>
      <c r="BC24" s="2">
        <f>IF(AZ24=3,G24,0)</f>
        <v>0</v>
      </c>
      <c r="BD24" s="2">
        <f>IF(AZ24=4,G24,0)</f>
        <v>0</v>
      </c>
      <c r="BE24" s="2">
        <f>IF(AZ24=5,G24,0)</f>
        <v>0</v>
      </c>
      <c r="CZ24" s="2">
        <v>0.00518</v>
      </c>
    </row>
    <row r="25" spans="1:104" ht="12.75">
      <c r="A25" s="36">
        <v>14</v>
      </c>
      <c r="B25" s="37" t="s">
        <v>48</v>
      </c>
      <c r="C25" s="38" t="s">
        <v>49</v>
      </c>
      <c r="D25" s="39" t="s">
        <v>23</v>
      </c>
      <c r="E25" s="40">
        <v>16</v>
      </c>
      <c r="F25" s="40">
        <v>0</v>
      </c>
      <c r="G25" s="41">
        <f>E25*F25</f>
        <v>0</v>
      </c>
      <c r="O25" s="35">
        <v>2</v>
      </c>
      <c r="AA25" s="2">
        <v>12</v>
      </c>
      <c r="AB25" s="2">
        <v>0</v>
      </c>
      <c r="AC25" s="2">
        <v>14</v>
      </c>
      <c r="AZ25" s="2">
        <v>2</v>
      </c>
      <c r="BA25" s="2">
        <f>IF(AZ25=1,G25,0)</f>
        <v>0</v>
      </c>
      <c r="BB25" s="2">
        <f>IF(AZ25=2,G25,0)</f>
        <v>0</v>
      </c>
      <c r="BC25" s="2">
        <f>IF(AZ25=3,G25,0)</f>
        <v>0</v>
      </c>
      <c r="BD25" s="2">
        <f>IF(AZ25=4,G25,0)</f>
        <v>0</v>
      </c>
      <c r="BE25" s="2">
        <f>IF(AZ25=5,G25,0)</f>
        <v>0</v>
      </c>
      <c r="CZ25" s="2">
        <v>0.00535</v>
      </c>
    </row>
    <row r="26" spans="1:104" ht="12.75">
      <c r="A26" s="36">
        <v>15</v>
      </c>
      <c r="B26" s="37" t="s">
        <v>50</v>
      </c>
      <c r="C26" s="38" t="s">
        <v>51</v>
      </c>
      <c r="D26" s="39" t="s">
        <v>18</v>
      </c>
      <c r="E26" s="40">
        <v>26</v>
      </c>
      <c r="F26" s="40">
        <v>0</v>
      </c>
      <c r="G26" s="41">
        <f>E26*F26</f>
        <v>0</v>
      </c>
      <c r="O26" s="35">
        <v>2</v>
      </c>
      <c r="AA26" s="2">
        <v>12</v>
      </c>
      <c r="AB26" s="2">
        <v>0</v>
      </c>
      <c r="AC26" s="2">
        <v>15</v>
      </c>
      <c r="AZ26" s="2">
        <v>2</v>
      </c>
      <c r="BA26" s="2">
        <f>IF(AZ26=1,G26,0)</f>
        <v>0</v>
      </c>
      <c r="BB26" s="2">
        <f>IF(AZ26=2,G26,0)</f>
        <v>0</v>
      </c>
      <c r="BC26" s="2">
        <f>IF(AZ26=3,G26,0)</f>
        <v>0</v>
      </c>
      <c r="BD26" s="2">
        <f>IF(AZ26=4,G26,0)</f>
        <v>0</v>
      </c>
      <c r="BE26" s="2">
        <f>IF(AZ26=5,G26,0)</f>
        <v>0</v>
      </c>
      <c r="CZ26" s="2">
        <v>0</v>
      </c>
    </row>
    <row r="27" spans="1:104" ht="12.75">
      <c r="A27" s="36">
        <v>16</v>
      </c>
      <c r="B27" s="37" t="s">
        <v>52</v>
      </c>
      <c r="C27" s="38" t="s">
        <v>53</v>
      </c>
      <c r="D27" s="39" t="s">
        <v>18</v>
      </c>
      <c r="E27" s="40">
        <v>2</v>
      </c>
      <c r="F27" s="40">
        <v>0</v>
      </c>
      <c r="G27" s="41">
        <f>E27*F27</f>
        <v>0</v>
      </c>
      <c r="O27" s="35">
        <v>2</v>
      </c>
      <c r="AA27" s="2">
        <v>12</v>
      </c>
      <c r="AB27" s="2">
        <v>0</v>
      </c>
      <c r="AC27" s="2">
        <v>16</v>
      </c>
      <c r="AZ27" s="2">
        <v>2</v>
      </c>
      <c r="BA27" s="2">
        <f>IF(AZ27=1,G27,0)</f>
        <v>0</v>
      </c>
      <c r="BB27" s="2">
        <f>IF(AZ27=2,G27,0)</f>
        <v>0</v>
      </c>
      <c r="BC27" s="2">
        <f>IF(AZ27=3,G27,0)</f>
        <v>0</v>
      </c>
      <c r="BD27" s="2">
        <f>IF(AZ27=4,G27,0)</f>
        <v>0</v>
      </c>
      <c r="BE27" s="2">
        <f>IF(AZ27=5,G27,0)</f>
        <v>0</v>
      </c>
      <c r="CZ27" s="2">
        <v>0</v>
      </c>
    </row>
    <row r="28" spans="1:104" ht="12.75">
      <c r="A28" s="36">
        <v>17</v>
      </c>
      <c r="B28" s="37" t="s">
        <v>54</v>
      </c>
      <c r="C28" s="38" t="s">
        <v>55</v>
      </c>
      <c r="D28" s="39" t="s">
        <v>18</v>
      </c>
      <c r="E28" s="40">
        <v>3</v>
      </c>
      <c r="F28" s="40">
        <v>0</v>
      </c>
      <c r="G28" s="41">
        <f>E28*F28</f>
        <v>0</v>
      </c>
      <c r="O28" s="35">
        <v>2</v>
      </c>
      <c r="AA28" s="2">
        <v>12</v>
      </c>
      <c r="AB28" s="2">
        <v>0</v>
      </c>
      <c r="AC28" s="2">
        <v>17</v>
      </c>
      <c r="AZ28" s="2">
        <v>2</v>
      </c>
      <c r="BA28" s="2">
        <f>IF(AZ28=1,G28,0)</f>
        <v>0</v>
      </c>
      <c r="BB28" s="2">
        <f>IF(AZ28=2,G28,0)</f>
        <v>0</v>
      </c>
      <c r="BC28" s="2">
        <f>IF(AZ28=3,G28,0)</f>
        <v>0</v>
      </c>
      <c r="BD28" s="2">
        <f>IF(AZ28=4,G28,0)</f>
        <v>0</v>
      </c>
      <c r="BE28" s="2">
        <f>IF(AZ28=5,G28,0)</f>
        <v>0</v>
      </c>
      <c r="CZ28" s="2">
        <v>0</v>
      </c>
    </row>
    <row r="29" spans="1:104" ht="12.75">
      <c r="A29" s="36">
        <v>18</v>
      </c>
      <c r="B29" s="37" t="s">
        <v>56</v>
      </c>
      <c r="C29" s="38" t="s">
        <v>57</v>
      </c>
      <c r="D29" s="39" t="s">
        <v>18</v>
      </c>
      <c r="E29" s="40">
        <v>2</v>
      </c>
      <c r="F29" s="40">
        <v>0</v>
      </c>
      <c r="G29" s="41">
        <f>E29*F29</f>
        <v>0</v>
      </c>
      <c r="O29" s="35">
        <v>2</v>
      </c>
      <c r="AA29" s="2">
        <v>12</v>
      </c>
      <c r="AB29" s="2">
        <v>1</v>
      </c>
      <c r="AC29" s="2">
        <v>18</v>
      </c>
      <c r="AZ29" s="2">
        <v>2</v>
      </c>
      <c r="BA29" s="2">
        <f>IF(AZ29=1,G29,0)</f>
        <v>0</v>
      </c>
      <c r="BB29" s="2">
        <f>IF(AZ29=2,G29,0)</f>
        <v>0</v>
      </c>
      <c r="BC29" s="2">
        <f>IF(AZ29=3,G29,0)</f>
        <v>0</v>
      </c>
      <c r="BD29" s="2">
        <f>IF(AZ29=4,G29,0)</f>
        <v>0</v>
      </c>
      <c r="BE29" s="2">
        <f>IF(AZ29=5,G29,0)</f>
        <v>0</v>
      </c>
      <c r="CZ29" s="2">
        <v>0</v>
      </c>
    </row>
    <row r="30" spans="1:104" ht="12.75">
      <c r="A30" s="36">
        <v>19</v>
      </c>
      <c r="B30" s="37" t="s">
        <v>58</v>
      </c>
      <c r="C30" s="38" t="s">
        <v>59</v>
      </c>
      <c r="D30" s="39" t="s">
        <v>18</v>
      </c>
      <c r="E30" s="40">
        <v>3</v>
      </c>
      <c r="F30" s="40">
        <v>0</v>
      </c>
      <c r="G30" s="41">
        <f>E30*F30</f>
        <v>0</v>
      </c>
      <c r="O30" s="35">
        <v>2</v>
      </c>
      <c r="AA30" s="2">
        <v>12</v>
      </c>
      <c r="AB30" s="2">
        <v>1</v>
      </c>
      <c r="AC30" s="2">
        <v>19</v>
      </c>
      <c r="AZ30" s="2">
        <v>2</v>
      </c>
      <c r="BA30" s="2">
        <f>IF(AZ30=1,G30,0)</f>
        <v>0</v>
      </c>
      <c r="BB30" s="2">
        <f>IF(AZ30=2,G30,0)</f>
        <v>0</v>
      </c>
      <c r="BC30" s="2">
        <f>IF(AZ30=3,G30,0)</f>
        <v>0</v>
      </c>
      <c r="BD30" s="2">
        <f>IF(AZ30=4,G30,0)</f>
        <v>0</v>
      </c>
      <c r="BE30" s="2">
        <f>IF(AZ30=5,G30,0)</f>
        <v>0</v>
      </c>
      <c r="CZ30" s="2">
        <v>0</v>
      </c>
    </row>
    <row r="31" spans="1:104" ht="12.75">
      <c r="A31" s="36">
        <v>20</v>
      </c>
      <c r="B31" s="37" t="s">
        <v>60</v>
      </c>
      <c r="C31" s="38" t="s">
        <v>61</v>
      </c>
      <c r="D31" s="39" t="s">
        <v>18</v>
      </c>
      <c r="E31" s="40">
        <v>2</v>
      </c>
      <c r="F31" s="40">
        <v>0</v>
      </c>
      <c r="G31" s="41">
        <f>E31*F31</f>
        <v>0</v>
      </c>
      <c r="O31" s="35">
        <v>2</v>
      </c>
      <c r="AA31" s="2">
        <v>12</v>
      </c>
      <c r="AB31" s="2">
        <v>0</v>
      </c>
      <c r="AC31" s="2">
        <v>20</v>
      </c>
      <c r="AZ31" s="2">
        <v>2</v>
      </c>
      <c r="BA31" s="2">
        <f>IF(AZ31=1,G31,0)</f>
        <v>0</v>
      </c>
      <c r="BB31" s="2">
        <f>IF(AZ31=2,G31,0)</f>
        <v>0</v>
      </c>
      <c r="BC31" s="2">
        <f>IF(AZ31=3,G31,0)</f>
        <v>0</v>
      </c>
      <c r="BD31" s="2">
        <f>IF(AZ31=4,G31,0)</f>
        <v>0</v>
      </c>
      <c r="BE31" s="2">
        <f>IF(AZ31=5,G31,0)</f>
        <v>0</v>
      </c>
      <c r="CZ31" s="2">
        <v>0.0002</v>
      </c>
    </row>
    <row r="32" spans="1:104" ht="12.75">
      <c r="A32" s="36">
        <v>21</v>
      </c>
      <c r="B32" s="37" t="s">
        <v>62</v>
      </c>
      <c r="C32" s="38" t="s">
        <v>63</v>
      </c>
      <c r="D32" s="39" t="s">
        <v>18</v>
      </c>
      <c r="E32" s="40">
        <v>2</v>
      </c>
      <c r="F32" s="40">
        <v>0</v>
      </c>
      <c r="G32" s="41">
        <f>E32*F32</f>
        <v>0</v>
      </c>
      <c r="O32" s="35">
        <v>2</v>
      </c>
      <c r="AA32" s="2">
        <v>12</v>
      </c>
      <c r="AB32" s="2">
        <v>0</v>
      </c>
      <c r="AC32" s="2">
        <v>21</v>
      </c>
      <c r="AZ32" s="2">
        <v>2</v>
      </c>
      <c r="BA32" s="2">
        <f>IF(AZ32=1,G32,0)</f>
        <v>0</v>
      </c>
      <c r="BB32" s="2">
        <f>IF(AZ32=2,G32,0)</f>
        <v>0</v>
      </c>
      <c r="BC32" s="2">
        <f>IF(AZ32=3,G32,0)</f>
        <v>0</v>
      </c>
      <c r="BD32" s="2">
        <f>IF(AZ32=4,G32,0)</f>
        <v>0</v>
      </c>
      <c r="BE32" s="2">
        <f>IF(AZ32=5,G32,0)</f>
        <v>0</v>
      </c>
      <c r="CZ32" s="2">
        <v>0.00032</v>
      </c>
    </row>
    <row r="33" spans="1:104" ht="12.75">
      <c r="A33" s="36">
        <v>22</v>
      </c>
      <c r="B33" s="37" t="s">
        <v>64</v>
      </c>
      <c r="C33" s="38" t="s">
        <v>65</v>
      </c>
      <c r="D33" s="39" t="s">
        <v>23</v>
      </c>
      <c r="E33" s="40">
        <v>143.5</v>
      </c>
      <c r="F33" s="40">
        <v>0</v>
      </c>
      <c r="G33" s="41">
        <f>E33*F33</f>
        <v>0</v>
      </c>
      <c r="O33" s="35">
        <v>2</v>
      </c>
      <c r="AA33" s="2">
        <v>12</v>
      </c>
      <c r="AB33" s="2">
        <v>0</v>
      </c>
      <c r="AC33" s="2">
        <v>22</v>
      </c>
      <c r="AZ33" s="2">
        <v>2</v>
      </c>
      <c r="BA33" s="2">
        <f>IF(AZ33=1,G33,0)</f>
        <v>0</v>
      </c>
      <c r="BB33" s="2">
        <f>IF(AZ33=2,G33,0)</f>
        <v>0</v>
      </c>
      <c r="BC33" s="2">
        <f>IF(AZ33=3,G33,0)</f>
        <v>0</v>
      </c>
      <c r="BD33" s="2">
        <f>IF(AZ33=4,G33,0)</f>
        <v>0</v>
      </c>
      <c r="BE33" s="2">
        <f>IF(AZ33=5,G33,0)</f>
        <v>0</v>
      </c>
      <c r="CZ33" s="2">
        <v>0</v>
      </c>
    </row>
    <row r="34" spans="1:104" ht="12.75">
      <c r="A34" s="36">
        <v>23</v>
      </c>
      <c r="B34" s="37" t="s">
        <v>66</v>
      </c>
      <c r="C34" s="38" t="s">
        <v>67</v>
      </c>
      <c r="D34" s="39" t="s">
        <v>23</v>
      </c>
      <c r="E34" s="40">
        <v>143.5</v>
      </c>
      <c r="F34" s="40">
        <v>0</v>
      </c>
      <c r="G34" s="41">
        <f>E34*F34</f>
        <v>0</v>
      </c>
      <c r="O34" s="35">
        <v>2</v>
      </c>
      <c r="AA34" s="2">
        <v>12</v>
      </c>
      <c r="AB34" s="2">
        <v>0</v>
      </c>
      <c r="AC34" s="2">
        <v>23</v>
      </c>
      <c r="AZ34" s="2">
        <v>2</v>
      </c>
      <c r="BA34" s="2">
        <f>IF(AZ34=1,G34,0)</f>
        <v>0</v>
      </c>
      <c r="BB34" s="2">
        <f>IF(AZ34=2,G34,0)</f>
        <v>0</v>
      </c>
      <c r="BC34" s="2">
        <f>IF(AZ34=3,G34,0)</f>
        <v>0</v>
      </c>
      <c r="BD34" s="2">
        <f>IF(AZ34=4,G34,0)</f>
        <v>0</v>
      </c>
      <c r="BE34" s="2">
        <f>IF(AZ34=5,G34,0)</f>
        <v>0</v>
      </c>
      <c r="CZ34" s="2">
        <v>1E-05</v>
      </c>
    </row>
    <row r="35" spans="1:104" ht="12.75">
      <c r="A35" s="36">
        <v>24</v>
      </c>
      <c r="B35" s="37" t="s">
        <v>68</v>
      </c>
      <c r="C35" s="38" t="s">
        <v>69</v>
      </c>
      <c r="D35" s="39" t="s">
        <v>23</v>
      </c>
      <c r="E35" s="40">
        <v>102</v>
      </c>
      <c r="F35" s="40">
        <v>0</v>
      </c>
      <c r="G35" s="41">
        <f>E35*F35</f>
        <v>0</v>
      </c>
      <c r="O35" s="35">
        <v>2</v>
      </c>
      <c r="AA35" s="2">
        <v>12</v>
      </c>
      <c r="AB35" s="2">
        <v>0</v>
      </c>
      <c r="AC35" s="2">
        <v>24</v>
      </c>
      <c r="AZ35" s="2">
        <v>2</v>
      </c>
      <c r="BA35" s="2">
        <f>IF(AZ35=1,G35,0)</f>
        <v>0</v>
      </c>
      <c r="BB35" s="2">
        <f>IF(AZ35=2,G35,0)</f>
        <v>0</v>
      </c>
      <c r="BC35" s="2">
        <f>IF(AZ35=3,G35,0)</f>
        <v>0</v>
      </c>
      <c r="BD35" s="2">
        <f>IF(AZ35=4,G35,0)</f>
        <v>0</v>
      </c>
      <c r="BE35" s="2">
        <f>IF(AZ35=5,G35,0)</f>
        <v>0</v>
      </c>
      <c r="CZ35" s="2">
        <v>0.00013</v>
      </c>
    </row>
    <row r="36" spans="1:104" ht="12.75">
      <c r="A36" s="36">
        <v>25</v>
      </c>
      <c r="B36" s="37" t="s">
        <v>70</v>
      </c>
      <c r="C36" s="38" t="s">
        <v>71</v>
      </c>
      <c r="D36" s="39" t="s">
        <v>23</v>
      </c>
      <c r="E36" s="40">
        <v>25.5</v>
      </c>
      <c r="F36" s="40">
        <v>0</v>
      </c>
      <c r="G36" s="41">
        <f>E36*F36</f>
        <v>0</v>
      </c>
      <c r="O36" s="35">
        <v>2</v>
      </c>
      <c r="AA36" s="2">
        <v>12</v>
      </c>
      <c r="AB36" s="2">
        <v>0</v>
      </c>
      <c r="AC36" s="2">
        <v>25</v>
      </c>
      <c r="AZ36" s="2">
        <v>2</v>
      </c>
      <c r="BA36" s="2">
        <f>IF(AZ36=1,G36,0)</f>
        <v>0</v>
      </c>
      <c r="BB36" s="2">
        <f>IF(AZ36=2,G36,0)</f>
        <v>0</v>
      </c>
      <c r="BC36" s="2">
        <f>IF(AZ36=3,G36,0)</f>
        <v>0</v>
      </c>
      <c r="BD36" s="2">
        <f>IF(AZ36=4,G36,0)</f>
        <v>0</v>
      </c>
      <c r="BE36" s="2">
        <f>IF(AZ36=5,G36,0)</f>
        <v>0</v>
      </c>
      <c r="CZ36" s="2">
        <v>0.00016</v>
      </c>
    </row>
    <row r="37" spans="1:104" ht="12.75">
      <c r="A37" s="36">
        <v>26</v>
      </c>
      <c r="B37" s="37" t="s">
        <v>72</v>
      </c>
      <c r="C37" s="38" t="s">
        <v>73</v>
      </c>
      <c r="D37" s="39" t="s">
        <v>23</v>
      </c>
      <c r="E37" s="40">
        <v>16</v>
      </c>
      <c r="F37" s="40">
        <v>0</v>
      </c>
      <c r="G37" s="41">
        <f>E37*F37</f>
        <v>0</v>
      </c>
      <c r="O37" s="35">
        <v>2</v>
      </c>
      <c r="AA37" s="2">
        <v>12</v>
      </c>
      <c r="AB37" s="2">
        <v>0</v>
      </c>
      <c r="AC37" s="2">
        <v>26</v>
      </c>
      <c r="AZ37" s="2">
        <v>2</v>
      </c>
      <c r="BA37" s="2">
        <f>IF(AZ37=1,G37,0)</f>
        <v>0</v>
      </c>
      <c r="BB37" s="2">
        <f>IF(AZ37=2,G37,0)</f>
        <v>0</v>
      </c>
      <c r="BC37" s="2">
        <f>IF(AZ37=3,G37,0)</f>
        <v>0</v>
      </c>
      <c r="BD37" s="2">
        <f>IF(AZ37=4,G37,0)</f>
        <v>0</v>
      </c>
      <c r="BE37" s="2">
        <f>IF(AZ37=5,G37,0)</f>
        <v>0</v>
      </c>
      <c r="CZ37" s="2">
        <v>0.00023</v>
      </c>
    </row>
    <row r="38" spans="1:104" ht="12.75">
      <c r="A38" s="36">
        <v>27</v>
      </c>
      <c r="B38" s="37" t="s">
        <v>74</v>
      </c>
      <c r="C38" s="38" t="s">
        <v>75</v>
      </c>
      <c r="D38" s="39" t="s">
        <v>76</v>
      </c>
      <c r="E38" s="40">
        <v>9</v>
      </c>
      <c r="F38" s="40">
        <v>0</v>
      </c>
      <c r="G38" s="41">
        <f>E38*F38</f>
        <v>0</v>
      </c>
      <c r="O38" s="35">
        <v>2</v>
      </c>
      <c r="AA38" s="2">
        <v>12</v>
      </c>
      <c r="AB38" s="2">
        <v>0</v>
      </c>
      <c r="AC38" s="2">
        <v>27</v>
      </c>
      <c r="AZ38" s="2">
        <v>2</v>
      </c>
      <c r="BA38" s="2">
        <f>IF(AZ38=1,G38,0)</f>
        <v>0</v>
      </c>
      <c r="BB38" s="2">
        <f>IF(AZ38=2,G38,0)</f>
        <v>0</v>
      </c>
      <c r="BC38" s="2">
        <f>IF(AZ38=3,G38,0)</f>
        <v>0</v>
      </c>
      <c r="BD38" s="2">
        <f>IF(AZ38=4,G38,0)</f>
        <v>0</v>
      </c>
      <c r="BE38" s="2">
        <f>IF(AZ38=5,G38,0)</f>
        <v>0</v>
      </c>
      <c r="CZ38" s="2">
        <v>0.00108</v>
      </c>
    </row>
    <row r="39" spans="1:57" ht="12.75">
      <c r="A39" s="42"/>
      <c r="B39" s="43" t="s">
        <v>13</v>
      </c>
      <c r="C39" s="44" t="str">
        <f>CONCATENATE(B22," ",C22)</f>
        <v>722 Vnitřní vodovod</v>
      </c>
      <c r="D39" s="42"/>
      <c r="E39" s="45"/>
      <c r="F39" s="45"/>
      <c r="G39" s="46">
        <f>SUM(G22:G38)</f>
        <v>0</v>
      </c>
      <c r="O39" s="35">
        <v>4</v>
      </c>
      <c r="BA39" s="47">
        <f>SUM(BA22:BA38)</f>
        <v>0</v>
      </c>
      <c r="BB39" s="47">
        <f>SUM(BB22:BB38)</f>
        <v>0</v>
      </c>
      <c r="BC39" s="47">
        <f>SUM(BC22:BC38)</f>
        <v>0</v>
      </c>
      <c r="BD39" s="47">
        <f>SUM(BD22:BD38)</f>
        <v>0</v>
      </c>
      <c r="BE39" s="47">
        <f>SUM(BE22:BE38)</f>
        <v>0</v>
      </c>
    </row>
    <row r="40" spans="1:15" ht="12.75">
      <c r="A40" s="28" t="s">
        <v>10</v>
      </c>
      <c r="B40" s="29" t="s">
        <v>77</v>
      </c>
      <c r="C40" s="30" t="s">
        <v>78</v>
      </c>
      <c r="D40" s="31"/>
      <c r="E40" s="32"/>
      <c r="F40" s="32"/>
      <c r="G40" s="33"/>
      <c r="H40" s="34"/>
      <c r="I40" s="34"/>
      <c r="O40" s="35">
        <v>1</v>
      </c>
    </row>
    <row r="41" spans="1:104" ht="22.5">
      <c r="A41" s="36">
        <v>28</v>
      </c>
      <c r="B41" s="37" t="s">
        <v>79</v>
      </c>
      <c r="C41" s="38" t="s">
        <v>80</v>
      </c>
      <c r="D41" s="39" t="s">
        <v>23</v>
      </c>
      <c r="E41" s="40">
        <v>17.5</v>
      </c>
      <c r="F41" s="40">
        <v>0</v>
      </c>
      <c r="G41" s="41">
        <f>E41*F41</f>
        <v>0</v>
      </c>
      <c r="O41" s="35">
        <v>2</v>
      </c>
      <c r="AA41" s="2">
        <v>12</v>
      </c>
      <c r="AB41" s="2">
        <v>0</v>
      </c>
      <c r="AC41" s="2">
        <v>28</v>
      </c>
      <c r="AZ41" s="2">
        <v>2</v>
      </c>
      <c r="BA41" s="2">
        <f>IF(AZ41=1,G41,0)</f>
        <v>0</v>
      </c>
      <c r="BB41" s="2">
        <f>IF(AZ41=2,G41,0)</f>
        <v>0</v>
      </c>
      <c r="BC41" s="2">
        <f>IF(AZ41=3,G41,0)</f>
        <v>0</v>
      </c>
      <c r="BD41" s="2">
        <f>IF(AZ41=4,G41,0)</f>
        <v>0</v>
      </c>
      <c r="BE41" s="2">
        <f>IF(AZ41=5,G41,0)</f>
        <v>0</v>
      </c>
      <c r="CZ41" s="2">
        <v>0.00581</v>
      </c>
    </row>
    <row r="42" spans="1:104" ht="22.5">
      <c r="A42" s="36">
        <v>29</v>
      </c>
      <c r="B42" s="37" t="s">
        <v>81</v>
      </c>
      <c r="C42" s="38" t="s">
        <v>82</v>
      </c>
      <c r="D42" s="39" t="s">
        <v>23</v>
      </c>
      <c r="E42" s="40">
        <v>11.5</v>
      </c>
      <c r="F42" s="40">
        <v>0</v>
      </c>
      <c r="G42" s="41">
        <f>E42*F42</f>
        <v>0</v>
      </c>
      <c r="O42" s="35">
        <v>2</v>
      </c>
      <c r="AA42" s="2">
        <v>12</v>
      </c>
      <c r="AB42" s="2">
        <v>0</v>
      </c>
      <c r="AC42" s="2">
        <v>29</v>
      </c>
      <c r="AZ42" s="2">
        <v>2</v>
      </c>
      <c r="BA42" s="2">
        <f>IF(AZ42=1,G42,0)</f>
        <v>0</v>
      </c>
      <c r="BB42" s="2">
        <f>IF(AZ42=2,G42,0)</f>
        <v>0</v>
      </c>
      <c r="BC42" s="2">
        <f>IF(AZ42=3,G42,0)</f>
        <v>0</v>
      </c>
      <c r="BD42" s="2">
        <f>IF(AZ42=4,G42,0)</f>
        <v>0</v>
      </c>
      <c r="BE42" s="2">
        <f>IF(AZ42=5,G42,0)</f>
        <v>0</v>
      </c>
      <c r="CZ42" s="2">
        <v>0.00582</v>
      </c>
    </row>
    <row r="43" spans="1:104" ht="12.75">
      <c r="A43" s="36">
        <v>30</v>
      </c>
      <c r="B43" s="37" t="s">
        <v>83</v>
      </c>
      <c r="C43" s="38" t="s">
        <v>84</v>
      </c>
      <c r="D43" s="39" t="s">
        <v>18</v>
      </c>
      <c r="E43" s="40">
        <v>5</v>
      </c>
      <c r="F43" s="40">
        <v>0</v>
      </c>
      <c r="G43" s="41">
        <f>E43*F43</f>
        <v>0</v>
      </c>
      <c r="O43" s="35">
        <v>2</v>
      </c>
      <c r="AA43" s="2">
        <v>12</v>
      </c>
      <c r="AB43" s="2">
        <v>0</v>
      </c>
      <c r="AC43" s="2">
        <v>30</v>
      </c>
      <c r="AZ43" s="2">
        <v>2</v>
      </c>
      <c r="BA43" s="2">
        <f>IF(AZ43=1,G43,0)</f>
        <v>0</v>
      </c>
      <c r="BB43" s="2">
        <f>IF(AZ43=2,G43,0)</f>
        <v>0</v>
      </c>
      <c r="BC43" s="2">
        <f>IF(AZ43=3,G43,0)</f>
        <v>0</v>
      </c>
      <c r="BD43" s="2">
        <f>IF(AZ43=4,G43,0)</f>
        <v>0</v>
      </c>
      <c r="BE43" s="2">
        <f>IF(AZ43=5,G43,0)</f>
        <v>0</v>
      </c>
      <c r="CZ43" s="2">
        <v>6E-05</v>
      </c>
    </row>
    <row r="44" spans="1:104" ht="12.75">
      <c r="A44" s="36">
        <v>31</v>
      </c>
      <c r="B44" s="37" t="s">
        <v>85</v>
      </c>
      <c r="C44" s="38" t="s">
        <v>86</v>
      </c>
      <c r="D44" s="39" t="s">
        <v>18</v>
      </c>
      <c r="E44" s="40">
        <v>5</v>
      </c>
      <c r="F44" s="40">
        <v>0</v>
      </c>
      <c r="G44" s="41">
        <f>E44*F44</f>
        <v>0</v>
      </c>
      <c r="O44" s="35">
        <v>2</v>
      </c>
      <c r="AA44" s="2">
        <v>12</v>
      </c>
      <c r="AB44" s="2">
        <v>0</v>
      </c>
      <c r="AC44" s="2">
        <v>31</v>
      </c>
      <c r="AZ44" s="2">
        <v>2</v>
      </c>
      <c r="BA44" s="2">
        <f>IF(AZ44=1,G44,0)</f>
        <v>0</v>
      </c>
      <c r="BB44" s="2">
        <f>IF(AZ44=2,G44,0)</f>
        <v>0</v>
      </c>
      <c r="BC44" s="2">
        <f>IF(AZ44=3,G44,0)</f>
        <v>0</v>
      </c>
      <c r="BD44" s="2">
        <f>IF(AZ44=4,G44,0)</f>
        <v>0</v>
      </c>
      <c r="BE44" s="2">
        <f>IF(AZ44=5,G44,0)</f>
        <v>0</v>
      </c>
      <c r="CZ44" s="2">
        <v>0.00011</v>
      </c>
    </row>
    <row r="45" spans="1:104" ht="12.75">
      <c r="A45" s="36">
        <v>32</v>
      </c>
      <c r="B45" s="37" t="s">
        <v>87</v>
      </c>
      <c r="C45" s="38" t="s">
        <v>88</v>
      </c>
      <c r="D45" s="39" t="s">
        <v>18</v>
      </c>
      <c r="E45" s="40">
        <v>10</v>
      </c>
      <c r="F45" s="40">
        <v>0</v>
      </c>
      <c r="G45" s="41">
        <f>E45*F45</f>
        <v>0</v>
      </c>
      <c r="O45" s="35">
        <v>2</v>
      </c>
      <c r="AA45" s="2">
        <v>12</v>
      </c>
      <c r="AB45" s="2">
        <v>0</v>
      </c>
      <c r="AC45" s="2">
        <v>32</v>
      </c>
      <c r="AZ45" s="2">
        <v>2</v>
      </c>
      <c r="BA45" s="2">
        <f>IF(AZ45=1,G45,0)</f>
        <v>0</v>
      </c>
      <c r="BB45" s="2">
        <f>IF(AZ45=2,G45,0)</f>
        <v>0</v>
      </c>
      <c r="BC45" s="2">
        <f>IF(AZ45=3,G45,0)</f>
        <v>0</v>
      </c>
      <c r="BD45" s="2">
        <f>IF(AZ45=4,G45,0)</f>
        <v>0</v>
      </c>
      <c r="BE45" s="2">
        <f>IF(AZ45=5,G45,0)</f>
        <v>0</v>
      </c>
      <c r="CZ45" s="2">
        <v>0</v>
      </c>
    </row>
    <row r="46" spans="1:104" ht="12.75">
      <c r="A46" s="36">
        <v>33</v>
      </c>
      <c r="B46" s="37" t="s">
        <v>89</v>
      </c>
      <c r="C46" s="38" t="s">
        <v>90</v>
      </c>
      <c r="D46" s="39" t="s">
        <v>18</v>
      </c>
      <c r="E46" s="40">
        <v>8</v>
      </c>
      <c r="F46" s="40">
        <v>0</v>
      </c>
      <c r="G46" s="41">
        <f>E46*F46</f>
        <v>0</v>
      </c>
      <c r="O46" s="35">
        <v>2</v>
      </c>
      <c r="AA46" s="2">
        <v>12</v>
      </c>
      <c r="AB46" s="2">
        <v>0</v>
      </c>
      <c r="AC46" s="2">
        <v>33</v>
      </c>
      <c r="AZ46" s="2">
        <v>2</v>
      </c>
      <c r="BA46" s="2">
        <f>IF(AZ46=1,G46,0)</f>
        <v>0</v>
      </c>
      <c r="BB46" s="2">
        <f>IF(AZ46=2,G46,0)</f>
        <v>0</v>
      </c>
      <c r="BC46" s="2">
        <f>IF(AZ46=3,G46,0)</f>
        <v>0</v>
      </c>
      <c r="BD46" s="2">
        <f>IF(AZ46=4,G46,0)</f>
        <v>0</v>
      </c>
      <c r="BE46" s="2">
        <f>IF(AZ46=5,G46,0)</f>
        <v>0</v>
      </c>
      <c r="CZ46" s="2">
        <v>0</v>
      </c>
    </row>
    <row r="47" spans="1:104" ht="12.75">
      <c r="A47" s="36">
        <v>34</v>
      </c>
      <c r="B47" s="37" t="s">
        <v>70</v>
      </c>
      <c r="C47" s="38" t="s">
        <v>71</v>
      </c>
      <c r="D47" s="39" t="s">
        <v>23</v>
      </c>
      <c r="E47" s="40">
        <v>29</v>
      </c>
      <c r="F47" s="40">
        <v>0</v>
      </c>
      <c r="G47" s="41">
        <f>E47*F47</f>
        <v>0</v>
      </c>
      <c r="O47" s="35">
        <v>2</v>
      </c>
      <c r="AA47" s="2">
        <v>12</v>
      </c>
      <c r="AB47" s="2">
        <v>0</v>
      </c>
      <c r="AC47" s="2">
        <v>34</v>
      </c>
      <c r="AZ47" s="2">
        <v>2</v>
      </c>
      <c r="BA47" s="2">
        <f>IF(AZ47=1,G47,0)</f>
        <v>0</v>
      </c>
      <c r="BB47" s="2">
        <f>IF(AZ47=2,G47,0)</f>
        <v>0</v>
      </c>
      <c r="BC47" s="2">
        <f>IF(AZ47=3,G47,0)</f>
        <v>0</v>
      </c>
      <c r="BD47" s="2">
        <f>IF(AZ47=4,G47,0)</f>
        <v>0</v>
      </c>
      <c r="BE47" s="2">
        <f>IF(AZ47=5,G47,0)</f>
        <v>0</v>
      </c>
      <c r="CZ47" s="2">
        <v>0.00016</v>
      </c>
    </row>
    <row r="48" spans="1:104" ht="12.75">
      <c r="A48" s="36">
        <v>35</v>
      </c>
      <c r="B48" s="37" t="s">
        <v>91</v>
      </c>
      <c r="C48" s="38" t="s">
        <v>92</v>
      </c>
      <c r="D48" s="39" t="s">
        <v>23</v>
      </c>
      <c r="E48" s="40">
        <v>17.5</v>
      </c>
      <c r="F48" s="40">
        <v>0</v>
      </c>
      <c r="G48" s="41">
        <f>E48*F48</f>
        <v>0</v>
      </c>
      <c r="O48" s="35">
        <v>2</v>
      </c>
      <c r="AA48" s="2">
        <v>12</v>
      </c>
      <c r="AB48" s="2">
        <v>0</v>
      </c>
      <c r="AC48" s="2">
        <v>35</v>
      </c>
      <c r="AZ48" s="2">
        <v>2</v>
      </c>
      <c r="BA48" s="2">
        <f>IF(AZ48=1,G48,0)</f>
        <v>0</v>
      </c>
      <c r="BB48" s="2">
        <f>IF(AZ48=2,G48,0)</f>
        <v>0</v>
      </c>
      <c r="BC48" s="2">
        <f>IF(AZ48=3,G48,0)</f>
        <v>0</v>
      </c>
      <c r="BD48" s="2">
        <f>IF(AZ48=4,G48,0)</f>
        <v>0</v>
      </c>
      <c r="BE48" s="2">
        <f>IF(AZ48=5,G48,0)</f>
        <v>0</v>
      </c>
      <c r="CZ48" s="2">
        <v>0.00649</v>
      </c>
    </row>
    <row r="49" spans="1:104" ht="12.75">
      <c r="A49" s="36">
        <v>36</v>
      </c>
      <c r="B49" s="37" t="s">
        <v>93</v>
      </c>
      <c r="C49" s="38" t="s">
        <v>94</v>
      </c>
      <c r="D49" s="39" t="s">
        <v>23</v>
      </c>
      <c r="E49" s="40">
        <v>11.5</v>
      </c>
      <c r="F49" s="40">
        <v>0</v>
      </c>
      <c r="G49" s="41">
        <f>E49*F49</f>
        <v>0</v>
      </c>
      <c r="O49" s="35">
        <v>2</v>
      </c>
      <c r="AA49" s="2">
        <v>12</v>
      </c>
      <c r="AB49" s="2">
        <v>0</v>
      </c>
      <c r="AC49" s="2">
        <v>36</v>
      </c>
      <c r="AZ49" s="2">
        <v>2</v>
      </c>
      <c r="BA49" s="2">
        <f>IF(AZ49=1,G49,0)</f>
        <v>0</v>
      </c>
      <c r="BB49" s="2">
        <f>IF(AZ49=2,G49,0)</f>
        <v>0</v>
      </c>
      <c r="BC49" s="2">
        <f>IF(AZ49=3,G49,0)</f>
        <v>0</v>
      </c>
      <c r="BD49" s="2">
        <f>IF(AZ49=4,G49,0)</f>
        <v>0</v>
      </c>
      <c r="BE49" s="2">
        <f>IF(AZ49=5,G49,0)</f>
        <v>0</v>
      </c>
      <c r="CZ49" s="2">
        <v>0.00662</v>
      </c>
    </row>
    <row r="50" spans="1:104" ht="12.75">
      <c r="A50" s="36">
        <v>37</v>
      </c>
      <c r="B50" s="37" t="s">
        <v>95</v>
      </c>
      <c r="C50" s="38" t="s">
        <v>96</v>
      </c>
      <c r="D50" s="39" t="s">
        <v>18</v>
      </c>
      <c r="E50" s="40">
        <v>1</v>
      </c>
      <c r="F50" s="40">
        <v>0</v>
      </c>
      <c r="G50" s="41">
        <f>E50*F50</f>
        <v>0</v>
      </c>
      <c r="O50" s="35">
        <v>2</v>
      </c>
      <c r="AA50" s="2">
        <v>12</v>
      </c>
      <c r="AB50" s="2">
        <v>0</v>
      </c>
      <c r="AC50" s="2">
        <v>37</v>
      </c>
      <c r="AZ50" s="2">
        <v>2</v>
      </c>
      <c r="BA50" s="2">
        <f>IF(AZ50=1,G50,0)</f>
        <v>0</v>
      </c>
      <c r="BB50" s="2">
        <f>IF(AZ50=2,G50,0)</f>
        <v>0</v>
      </c>
      <c r="BC50" s="2">
        <f>IF(AZ50=3,G50,0)</f>
        <v>0</v>
      </c>
      <c r="BD50" s="2">
        <f>IF(AZ50=4,G50,0)</f>
        <v>0</v>
      </c>
      <c r="BE50" s="2">
        <f>IF(AZ50=5,G50,0)</f>
        <v>0</v>
      </c>
      <c r="CZ50" s="2">
        <v>3E-05</v>
      </c>
    </row>
    <row r="51" spans="1:104" ht="12.75">
      <c r="A51" s="36">
        <v>38</v>
      </c>
      <c r="B51" s="37" t="s">
        <v>97</v>
      </c>
      <c r="C51" s="38" t="s">
        <v>98</v>
      </c>
      <c r="D51" s="39" t="s">
        <v>18</v>
      </c>
      <c r="E51" s="40">
        <v>9</v>
      </c>
      <c r="F51" s="40">
        <v>0</v>
      </c>
      <c r="G51" s="41">
        <f>E51*F51</f>
        <v>0</v>
      </c>
      <c r="O51" s="35">
        <v>2</v>
      </c>
      <c r="AA51" s="2">
        <v>12</v>
      </c>
      <c r="AB51" s="2">
        <v>0</v>
      </c>
      <c r="AC51" s="2">
        <v>38</v>
      </c>
      <c r="AZ51" s="2">
        <v>2</v>
      </c>
      <c r="BA51" s="2">
        <f>IF(AZ51=1,G51,0)</f>
        <v>0</v>
      </c>
      <c r="BB51" s="2">
        <f>IF(AZ51=2,G51,0)</f>
        <v>0</v>
      </c>
      <c r="BC51" s="2">
        <f>IF(AZ51=3,G51,0)</f>
        <v>0</v>
      </c>
      <c r="BD51" s="2">
        <f>IF(AZ51=4,G51,0)</f>
        <v>0</v>
      </c>
      <c r="BE51" s="2">
        <f>IF(AZ51=5,G51,0)</f>
        <v>0</v>
      </c>
      <c r="CZ51" s="2">
        <v>3E-05</v>
      </c>
    </row>
    <row r="52" spans="1:104" ht="12.75">
      <c r="A52" s="36">
        <v>39</v>
      </c>
      <c r="B52" s="37" t="s">
        <v>99</v>
      </c>
      <c r="C52" s="38" t="s">
        <v>100</v>
      </c>
      <c r="D52" s="39" t="s">
        <v>18</v>
      </c>
      <c r="E52" s="40">
        <v>5</v>
      </c>
      <c r="F52" s="40">
        <v>0</v>
      </c>
      <c r="G52" s="41">
        <f>E52*F52</f>
        <v>0</v>
      </c>
      <c r="O52" s="35">
        <v>2</v>
      </c>
      <c r="AA52" s="2">
        <v>12</v>
      </c>
      <c r="AB52" s="2">
        <v>0</v>
      </c>
      <c r="AC52" s="2">
        <v>39</v>
      </c>
      <c r="AZ52" s="2">
        <v>2</v>
      </c>
      <c r="BA52" s="2">
        <f>IF(AZ52=1,G52,0)</f>
        <v>0</v>
      </c>
      <c r="BB52" s="2">
        <f>IF(AZ52=2,G52,0)</f>
        <v>0</v>
      </c>
      <c r="BC52" s="2">
        <f>IF(AZ52=3,G52,0)</f>
        <v>0</v>
      </c>
      <c r="BD52" s="2">
        <f>IF(AZ52=4,G52,0)</f>
        <v>0</v>
      </c>
      <c r="BE52" s="2">
        <f>IF(AZ52=5,G52,0)</f>
        <v>0</v>
      </c>
      <c r="CZ52" s="2">
        <v>0</v>
      </c>
    </row>
    <row r="53" spans="1:104" ht="12.75">
      <c r="A53" s="36">
        <v>40</v>
      </c>
      <c r="B53" s="37" t="s">
        <v>101</v>
      </c>
      <c r="C53" s="38" t="s">
        <v>102</v>
      </c>
      <c r="D53" s="39" t="s">
        <v>18</v>
      </c>
      <c r="E53" s="40">
        <v>4</v>
      </c>
      <c r="F53" s="40">
        <v>0</v>
      </c>
      <c r="G53" s="41">
        <f>E53*F53</f>
        <v>0</v>
      </c>
      <c r="O53" s="35">
        <v>2</v>
      </c>
      <c r="AA53" s="2">
        <v>12</v>
      </c>
      <c r="AB53" s="2">
        <v>0</v>
      </c>
      <c r="AC53" s="2">
        <v>40</v>
      </c>
      <c r="AZ53" s="2">
        <v>2</v>
      </c>
      <c r="BA53" s="2">
        <f>IF(AZ53=1,G53,0)</f>
        <v>0</v>
      </c>
      <c r="BB53" s="2">
        <f>IF(AZ53=2,G53,0)</f>
        <v>0</v>
      </c>
      <c r="BC53" s="2">
        <f>IF(AZ53=3,G53,0)</f>
        <v>0</v>
      </c>
      <c r="BD53" s="2">
        <f>IF(AZ53=4,G53,0)</f>
        <v>0</v>
      </c>
      <c r="BE53" s="2">
        <f>IF(AZ53=5,G53,0)</f>
        <v>0</v>
      </c>
      <c r="CZ53" s="2">
        <v>0</v>
      </c>
    </row>
    <row r="54" spans="1:104" ht="12.75">
      <c r="A54" s="36">
        <v>41</v>
      </c>
      <c r="B54" s="37" t="s">
        <v>103</v>
      </c>
      <c r="C54" s="38" t="s">
        <v>104</v>
      </c>
      <c r="D54" s="39" t="s">
        <v>18</v>
      </c>
      <c r="E54" s="40">
        <v>1</v>
      </c>
      <c r="F54" s="40">
        <v>0</v>
      </c>
      <c r="G54" s="41">
        <f>E54*F54</f>
        <v>0</v>
      </c>
      <c r="O54" s="35">
        <v>2</v>
      </c>
      <c r="AA54" s="2">
        <v>12</v>
      </c>
      <c r="AB54" s="2">
        <v>0</v>
      </c>
      <c r="AC54" s="2">
        <v>41</v>
      </c>
      <c r="AZ54" s="2">
        <v>2</v>
      </c>
      <c r="BA54" s="2">
        <f>IF(AZ54=1,G54,0)</f>
        <v>0</v>
      </c>
      <c r="BB54" s="2">
        <f>IF(AZ54=2,G54,0)</f>
        <v>0</v>
      </c>
      <c r="BC54" s="2">
        <f>IF(AZ54=3,G54,0)</f>
        <v>0</v>
      </c>
      <c r="BD54" s="2">
        <f>IF(AZ54=4,G54,0)</f>
        <v>0</v>
      </c>
      <c r="BE54" s="2">
        <f>IF(AZ54=5,G54,0)</f>
        <v>0</v>
      </c>
      <c r="CZ54" s="2">
        <v>0</v>
      </c>
    </row>
    <row r="55" spans="1:104" ht="12.75">
      <c r="A55" s="36">
        <v>42</v>
      </c>
      <c r="B55" s="37" t="s">
        <v>105</v>
      </c>
      <c r="C55" s="38" t="s">
        <v>106</v>
      </c>
      <c r="D55" s="39" t="s">
        <v>18</v>
      </c>
      <c r="E55" s="40">
        <v>1</v>
      </c>
      <c r="F55" s="40">
        <v>0</v>
      </c>
      <c r="G55" s="41">
        <f>E55*F55</f>
        <v>0</v>
      </c>
      <c r="O55" s="35">
        <v>2</v>
      </c>
      <c r="AA55" s="2">
        <v>12</v>
      </c>
      <c r="AB55" s="2">
        <v>0</v>
      </c>
      <c r="AC55" s="2">
        <v>42</v>
      </c>
      <c r="AZ55" s="2">
        <v>2</v>
      </c>
      <c r="BA55" s="2">
        <f>IF(AZ55=1,G55,0)</f>
        <v>0</v>
      </c>
      <c r="BB55" s="2">
        <f>IF(AZ55=2,G55,0)</f>
        <v>0</v>
      </c>
      <c r="BC55" s="2">
        <f>IF(AZ55=3,G55,0)</f>
        <v>0</v>
      </c>
      <c r="BD55" s="2">
        <f>IF(AZ55=4,G55,0)</f>
        <v>0</v>
      </c>
      <c r="BE55" s="2">
        <f>IF(AZ55=5,G55,0)</f>
        <v>0</v>
      </c>
      <c r="CZ55" s="2">
        <v>0</v>
      </c>
    </row>
    <row r="56" spans="1:104" ht="12.75">
      <c r="A56" s="36">
        <v>43</v>
      </c>
      <c r="B56" s="37" t="s">
        <v>107</v>
      </c>
      <c r="C56" s="38" t="s">
        <v>108</v>
      </c>
      <c r="D56" s="39" t="s">
        <v>18</v>
      </c>
      <c r="E56" s="40">
        <v>1</v>
      </c>
      <c r="F56" s="40">
        <v>0</v>
      </c>
      <c r="G56" s="41">
        <f>E56*F56</f>
        <v>0</v>
      </c>
      <c r="O56" s="35">
        <v>2</v>
      </c>
      <c r="AA56" s="2">
        <v>12</v>
      </c>
      <c r="AB56" s="2">
        <v>0</v>
      </c>
      <c r="AC56" s="2">
        <v>43</v>
      </c>
      <c r="AZ56" s="2">
        <v>2</v>
      </c>
      <c r="BA56" s="2">
        <f>IF(AZ56=1,G56,0)</f>
        <v>0</v>
      </c>
      <c r="BB56" s="2">
        <f>IF(AZ56=2,G56,0)</f>
        <v>0</v>
      </c>
      <c r="BC56" s="2">
        <f>IF(AZ56=3,G56,0)</f>
        <v>0</v>
      </c>
      <c r="BD56" s="2">
        <f>IF(AZ56=4,G56,0)</f>
        <v>0</v>
      </c>
      <c r="BE56" s="2">
        <f>IF(AZ56=5,G56,0)</f>
        <v>0</v>
      </c>
      <c r="CZ56" s="2">
        <v>0</v>
      </c>
    </row>
    <row r="57" spans="1:104" ht="12.75">
      <c r="A57" s="36">
        <v>44</v>
      </c>
      <c r="B57" s="37" t="s">
        <v>109</v>
      </c>
      <c r="C57" s="38" t="s">
        <v>110</v>
      </c>
      <c r="D57" s="39" t="s">
        <v>18</v>
      </c>
      <c r="E57" s="40">
        <v>2</v>
      </c>
      <c r="F57" s="40">
        <v>0</v>
      </c>
      <c r="G57" s="41">
        <f>E57*F57</f>
        <v>0</v>
      </c>
      <c r="O57" s="35">
        <v>2</v>
      </c>
      <c r="AA57" s="2">
        <v>12</v>
      </c>
      <c r="AB57" s="2">
        <v>0</v>
      </c>
      <c r="AC57" s="2">
        <v>44</v>
      </c>
      <c r="AZ57" s="2">
        <v>2</v>
      </c>
      <c r="BA57" s="2">
        <f>IF(AZ57=1,G57,0)</f>
        <v>0</v>
      </c>
      <c r="BB57" s="2">
        <f>IF(AZ57=2,G57,0)</f>
        <v>0</v>
      </c>
      <c r="BC57" s="2">
        <f>IF(AZ57=3,G57,0)</f>
        <v>0</v>
      </c>
      <c r="BD57" s="2">
        <f>IF(AZ57=4,G57,0)</f>
        <v>0</v>
      </c>
      <c r="BE57" s="2">
        <f>IF(AZ57=5,G57,0)</f>
        <v>0</v>
      </c>
      <c r="CZ57" s="2">
        <v>0</v>
      </c>
    </row>
    <row r="58" spans="1:104" ht="12.75">
      <c r="A58" s="36">
        <v>45</v>
      </c>
      <c r="B58" s="37" t="s">
        <v>111</v>
      </c>
      <c r="C58" s="38" t="s">
        <v>112</v>
      </c>
      <c r="D58" s="39" t="s">
        <v>18</v>
      </c>
      <c r="E58" s="40">
        <v>1</v>
      </c>
      <c r="F58" s="40">
        <v>0</v>
      </c>
      <c r="G58" s="41">
        <f>E58*F58</f>
        <v>0</v>
      </c>
      <c r="O58" s="35">
        <v>2</v>
      </c>
      <c r="AA58" s="2">
        <v>12</v>
      </c>
      <c r="AB58" s="2">
        <v>0</v>
      </c>
      <c r="AC58" s="2">
        <v>45</v>
      </c>
      <c r="AZ58" s="2">
        <v>2</v>
      </c>
      <c r="BA58" s="2">
        <f>IF(AZ58=1,G58,0)</f>
        <v>0</v>
      </c>
      <c r="BB58" s="2">
        <f>IF(AZ58=2,G58,0)</f>
        <v>0</v>
      </c>
      <c r="BC58" s="2">
        <f>IF(AZ58=3,G58,0)</f>
        <v>0</v>
      </c>
      <c r="BD58" s="2">
        <f>IF(AZ58=4,G58,0)</f>
        <v>0</v>
      </c>
      <c r="BE58" s="2">
        <f>IF(AZ58=5,G58,0)</f>
        <v>0</v>
      </c>
      <c r="CZ58" s="2">
        <v>0.00024</v>
      </c>
    </row>
    <row r="59" spans="1:104" ht="12.75">
      <c r="A59" s="36">
        <v>46</v>
      </c>
      <c r="B59" s="37" t="s">
        <v>113</v>
      </c>
      <c r="C59" s="38" t="s">
        <v>114</v>
      </c>
      <c r="D59" s="39" t="s">
        <v>18</v>
      </c>
      <c r="E59" s="40">
        <v>2</v>
      </c>
      <c r="F59" s="40">
        <v>0</v>
      </c>
      <c r="G59" s="41">
        <f>E59*F59</f>
        <v>0</v>
      </c>
      <c r="O59" s="35">
        <v>2</v>
      </c>
      <c r="AA59" s="2">
        <v>12</v>
      </c>
      <c r="AB59" s="2">
        <v>0</v>
      </c>
      <c r="AC59" s="2">
        <v>46</v>
      </c>
      <c r="AZ59" s="2">
        <v>2</v>
      </c>
      <c r="BA59" s="2">
        <f>IF(AZ59=1,G59,0)</f>
        <v>0</v>
      </c>
      <c r="BB59" s="2">
        <f>IF(AZ59=2,G59,0)</f>
        <v>0</v>
      </c>
      <c r="BC59" s="2">
        <f>IF(AZ59=3,G59,0)</f>
        <v>0</v>
      </c>
      <c r="BD59" s="2">
        <f>IF(AZ59=4,G59,0)</f>
        <v>0</v>
      </c>
      <c r="BE59" s="2">
        <f>IF(AZ59=5,G59,0)</f>
        <v>0</v>
      </c>
      <c r="CZ59" s="2">
        <v>0.00061</v>
      </c>
    </row>
    <row r="60" spans="1:104" ht="12.75">
      <c r="A60" s="36">
        <v>47</v>
      </c>
      <c r="B60" s="37" t="s">
        <v>115</v>
      </c>
      <c r="C60" s="38" t="s">
        <v>116</v>
      </c>
      <c r="D60" s="39" t="s">
        <v>18</v>
      </c>
      <c r="E60" s="40">
        <v>28</v>
      </c>
      <c r="F60" s="40">
        <v>0</v>
      </c>
      <c r="G60" s="41">
        <f>E60*F60</f>
        <v>0</v>
      </c>
      <c r="O60" s="35">
        <v>2</v>
      </c>
      <c r="AA60" s="2">
        <v>12</v>
      </c>
      <c r="AB60" s="2">
        <v>0</v>
      </c>
      <c r="AC60" s="2">
        <v>47</v>
      </c>
      <c r="AZ60" s="2">
        <v>2</v>
      </c>
      <c r="BA60" s="2">
        <f>IF(AZ60=1,G60,0)</f>
        <v>0</v>
      </c>
      <c r="BB60" s="2">
        <f>IF(AZ60=2,G60,0)</f>
        <v>0</v>
      </c>
      <c r="BC60" s="2">
        <f>IF(AZ60=3,G60,0)</f>
        <v>0</v>
      </c>
      <c r="BD60" s="2">
        <f>IF(AZ60=4,G60,0)</f>
        <v>0</v>
      </c>
      <c r="BE60" s="2">
        <f>IF(AZ60=5,G60,0)</f>
        <v>0</v>
      </c>
      <c r="CZ60" s="2">
        <v>0</v>
      </c>
    </row>
    <row r="61" spans="1:104" ht="12.75">
      <c r="A61" s="36">
        <v>48</v>
      </c>
      <c r="B61" s="37" t="s">
        <v>117</v>
      </c>
      <c r="C61" s="38" t="s">
        <v>118</v>
      </c>
      <c r="D61" s="39" t="s">
        <v>119</v>
      </c>
      <c r="E61" s="40">
        <v>1</v>
      </c>
      <c r="F61" s="40">
        <v>0</v>
      </c>
      <c r="G61" s="41">
        <f>E61*F61</f>
        <v>0</v>
      </c>
      <c r="O61" s="35">
        <v>2</v>
      </c>
      <c r="AA61" s="2">
        <v>12</v>
      </c>
      <c r="AB61" s="2">
        <v>0</v>
      </c>
      <c r="AC61" s="2">
        <v>48</v>
      </c>
      <c r="AZ61" s="2">
        <v>2</v>
      </c>
      <c r="BA61" s="2">
        <f>IF(AZ61=1,G61,0)</f>
        <v>0</v>
      </c>
      <c r="BB61" s="2">
        <f>IF(AZ61=2,G61,0)</f>
        <v>0</v>
      </c>
      <c r="BC61" s="2">
        <f>IF(AZ61=3,G61,0)</f>
        <v>0</v>
      </c>
      <c r="BD61" s="2">
        <f>IF(AZ61=4,G61,0)</f>
        <v>0</v>
      </c>
      <c r="BE61" s="2">
        <f>IF(AZ61=5,G61,0)</f>
        <v>0</v>
      </c>
      <c r="CZ61" s="2">
        <v>0</v>
      </c>
    </row>
    <row r="62" spans="1:57" ht="12.75">
      <c r="A62" s="42"/>
      <c r="B62" s="43" t="s">
        <v>13</v>
      </c>
      <c r="C62" s="44" t="str">
        <f>CONCATENATE(B40," ",C40)</f>
        <v>723 Vnitřní plynovod</v>
      </c>
      <c r="D62" s="42"/>
      <c r="E62" s="45"/>
      <c r="F62" s="45"/>
      <c r="G62" s="46">
        <f>SUM(G40:G61)</f>
        <v>0</v>
      </c>
      <c r="O62" s="35">
        <v>4</v>
      </c>
      <c r="BA62" s="47">
        <f>SUM(BA40:BA61)</f>
        <v>0</v>
      </c>
      <c r="BB62" s="47">
        <f>SUM(BB40:BB61)</f>
        <v>0</v>
      </c>
      <c r="BC62" s="47">
        <f>SUM(BC40:BC61)</f>
        <v>0</v>
      </c>
      <c r="BD62" s="47">
        <f>SUM(BD40:BD61)</f>
        <v>0</v>
      </c>
      <c r="BE62" s="47">
        <f>SUM(BE40:BE61)</f>
        <v>0</v>
      </c>
    </row>
    <row r="63" spans="1:15" ht="12.75">
      <c r="A63" s="28" t="s">
        <v>10</v>
      </c>
      <c r="B63" s="29" t="s">
        <v>120</v>
      </c>
      <c r="C63" s="30" t="s">
        <v>121</v>
      </c>
      <c r="D63" s="31"/>
      <c r="E63" s="32"/>
      <c r="F63" s="32"/>
      <c r="G63" s="33"/>
      <c r="H63" s="34"/>
      <c r="I63" s="34"/>
      <c r="O63" s="35">
        <v>1</v>
      </c>
    </row>
    <row r="64" spans="1:104" ht="12.75">
      <c r="A64" s="36">
        <v>49</v>
      </c>
      <c r="B64" s="37" t="s">
        <v>122</v>
      </c>
      <c r="C64" s="38" t="s">
        <v>123</v>
      </c>
      <c r="D64" s="39" t="s">
        <v>18</v>
      </c>
      <c r="E64" s="40">
        <v>3</v>
      </c>
      <c r="F64" s="40">
        <v>0</v>
      </c>
      <c r="G64" s="41">
        <f>E64*F64</f>
        <v>0</v>
      </c>
      <c r="O64" s="35">
        <v>2</v>
      </c>
      <c r="AA64" s="2">
        <v>12</v>
      </c>
      <c r="AB64" s="2">
        <v>0</v>
      </c>
      <c r="AC64" s="2">
        <v>49</v>
      </c>
      <c r="AZ64" s="2">
        <v>2</v>
      </c>
      <c r="BA64" s="2">
        <f>IF(AZ64=1,G64,0)</f>
        <v>0</v>
      </c>
      <c r="BB64" s="2">
        <f>IF(AZ64=2,G64,0)</f>
        <v>0</v>
      </c>
      <c r="BC64" s="2">
        <f>IF(AZ64=3,G64,0)</f>
        <v>0</v>
      </c>
      <c r="BD64" s="2">
        <f>IF(AZ64=4,G64,0)</f>
        <v>0</v>
      </c>
      <c r="BE64" s="2">
        <f>IF(AZ64=5,G64,0)</f>
        <v>0</v>
      </c>
      <c r="CZ64" s="2">
        <v>0</v>
      </c>
    </row>
    <row r="65" spans="1:104" ht="12.75">
      <c r="A65" s="36">
        <v>50</v>
      </c>
      <c r="B65" s="37" t="s">
        <v>124</v>
      </c>
      <c r="C65" s="38" t="s">
        <v>125</v>
      </c>
      <c r="D65" s="39" t="s">
        <v>18</v>
      </c>
      <c r="E65" s="40">
        <v>3</v>
      </c>
      <c r="F65" s="40">
        <v>0</v>
      </c>
      <c r="G65" s="41">
        <f>E65*F65</f>
        <v>0</v>
      </c>
      <c r="O65" s="35">
        <v>2</v>
      </c>
      <c r="AA65" s="2">
        <v>12</v>
      </c>
      <c r="AB65" s="2">
        <v>1</v>
      </c>
      <c r="AC65" s="2">
        <v>50</v>
      </c>
      <c r="AZ65" s="2">
        <v>2</v>
      </c>
      <c r="BA65" s="2">
        <f>IF(AZ65=1,G65,0)</f>
        <v>0</v>
      </c>
      <c r="BB65" s="2">
        <f>IF(AZ65=2,G65,0)</f>
        <v>0</v>
      </c>
      <c r="BC65" s="2">
        <f>IF(AZ65=3,G65,0)</f>
        <v>0</v>
      </c>
      <c r="BD65" s="2">
        <f>IF(AZ65=4,G65,0)</f>
        <v>0</v>
      </c>
      <c r="BE65" s="2">
        <f>IF(AZ65=5,G65,0)</f>
        <v>0</v>
      </c>
      <c r="CZ65" s="2">
        <v>0.009</v>
      </c>
    </row>
    <row r="66" spans="1:104" ht="12.75">
      <c r="A66" s="36">
        <v>51</v>
      </c>
      <c r="B66" s="37" t="s">
        <v>126</v>
      </c>
      <c r="C66" s="38" t="s">
        <v>127</v>
      </c>
      <c r="D66" s="39" t="s">
        <v>119</v>
      </c>
      <c r="E66" s="40">
        <v>1</v>
      </c>
      <c r="F66" s="40">
        <v>0</v>
      </c>
      <c r="G66" s="41">
        <f>E66*F66</f>
        <v>0</v>
      </c>
      <c r="O66" s="35">
        <v>2</v>
      </c>
      <c r="AA66" s="2">
        <v>12</v>
      </c>
      <c r="AB66" s="2">
        <v>0</v>
      </c>
      <c r="AC66" s="2">
        <v>51</v>
      </c>
      <c r="AZ66" s="2">
        <v>2</v>
      </c>
      <c r="BA66" s="2">
        <f>IF(AZ66=1,G66,0)</f>
        <v>0</v>
      </c>
      <c r="BB66" s="2">
        <f>IF(AZ66=2,G66,0)</f>
        <v>0</v>
      </c>
      <c r="BC66" s="2">
        <f>IF(AZ66=3,G66,0)</f>
        <v>0</v>
      </c>
      <c r="BD66" s="2">
        <f>IF(AZ66=4,G66,0)</f>
        <v>0</v>
      </c>
      <c r="BE66" s="2">
        <f>IF(AZ66=5,G66,0)</f>
        <v>0</v>
      </c>
      <c r="CZ66" s="2">
        <v>0.00621</v>
      </c>
    </row>
    <row r="67" spans="1:104" ht="12.75">
      <c r="A67" s="36">
        <v>52</v>
      </c>
      <c r="B67" s="37" t="s">
        <v>128</v>
      </c>
      <c r="C67" s="38" t="s">
        <v>129</v>
      </c>
      <c r="D67" s="39" t="s">
        <v>18</v>
      </c>
      <c r="E67" s="40">
        <v>1</v>
      </c>
      <c r="F67" s="40">
        <v>0</v>
      </c>
      <c r="G67" s="41">
        <f>E67*F67</f>
        <v>0</v>
      </c>
      <c r="O67" s="35">
        <v>2</v>
      </c>
      <c r="AA67" s="2">
        <v>12</v>
      </c>
      <c r="AB67" s="2">
        <v>0</v>
      </c>
      <c r="AC67" s="2">
        <v>52</v>
      </c>
      <c r="AZ67" s="2">
        <v>2</v>
      </c>
      <c r="BA67" s="2">
        <f>IF(AZ67=1,G67,0)</f>
        <v>0</v>
      </c>
      <c r="BB67" s="2">
        <f>IF(AZ67=2,G67,0)</f>
        <v>0</v>
      </c>
      <c r="BC67" s="2">
        <f>IF(AZ67=3,G67,0)</f>
        <v>0</v>
      </c>
      <c r="BD67" s="2">
        <f>IF(AZ67=4,G67,0)</f>
        <v>0</v>
      </c>
      <c r="BE67" s="2">
        <f>IF(AZ67=5,G67,0)</f>
        <v>0</v>
      </c>
      <c r="CZ67" s="2">
        <v>0.00028</v>
      </c>
    </row>
    <row r="68" spans="1:104" ht="12.75">
      <c r="A68" s="36">
        <v>53</v>
      </c>
      <c r="B68" s="37" t="s">
        <v>130</v>
      </c>
      <c r="C68" s="38" t="s">
        <v>131</v>
      </c>
      <c r="D68" s="39" t="s">
        <v>18</v>
      </c>
      <c r="E68" s="40">
        <v>1</v>
      </c>
      <c r="F68" s="40">
        <v>0</v>
      </c>
      <c r="G68" s="41">
        <f>E68*F68</f>
        <v>0</v>
      </c>
      <c r="O68" s="35">
        <v>2</v>
      </c>
      <c r="AA68" s="2">
        <v>12</v>
      </c>
      <c r="AB68" s="2">
        <v>0</v>
      </c>
      <c r="AC68" s="2">
        <v>53</v>
      </c>
      <c r="AZ68" s="2">
        <v>2</v>
      </c>
      <c r="BA68" s="2">
        <f>IF(AZ68=1,G68,0)</f>
        <v>0</v>
      </c>
      <c r="BB68" s="2">
        <f>IF(AZ68=2,G68,0)</f>
        <v>0</v>
      </c>
      <c r="BC68" s="2">
        <f>IF(AZ68=3,G68,0)</f>
        <v>0</v>
      </c>
      <c r="BD68" s="2">
        <f>IF(AZ68=4,G68,0)</f>
        <v>0</v>
      </c>
      <c r="BE68" s="2">
        <f>IF(AZ68=5,G68,0)</f>
        <v>0</v>
      </c>
      <c r="CZ68" s="2">
        <v>0.00115</v>
      </c>
    </row>
    <row r="69" spans="1:104" ht="12.75">
      <c r="A69" s="36">
        <v>54</v>
      </c>
      <c r="B69" s="37" t="s">
        <v>132</v>
      </c>
      <c r="C69" s="38" t="s">
        <v>133</v>
      </c>
      <c r="D69" s="39" t="s">
        <v>18</v>
      </c>
      <c r="E69" s="40">
        <v>4</v>
      </c>
      <c r="F69" s="40">
        <v>0</v>
      </c>
      <c r="G69" s="41">
        <f>E69*F69</f>
        <v>0</v>
      </c>
      <c r="O69" s="35">
        <v>2</v>
      </c>
      <c r="AA69" s="2">
        <v>12</v>
      </c>
      <c r="AB69" s="2">
        <v>0</v>
      </c>
      <c r="AC69" s="2">
        <v>54</v>
      </c>
      <c r="AZ69" s="2">
        <v>2</v>
      </c>
      <c r="BA69" s="2">
        <f>IF(AZ69=1,G69,0)</f>
        <v>0</v>
      </c>
      <c r="BB69" s="2">
        <f>IF(AZ69=2,G69,0)</f>
        <v>0</v>
      </c>
      <c r="BC69" s="2">
        <f>IF(AZ69=3,G69,0)</f>
        <v>0</v>
      </c>
      <c r="BD69" s="2">
        <f>IF(AZ69=4,G69,0)</f>
        <v>0</v>
      </c>
      <c r="BE69" s="2">
        <f>IF(AZ69=5,G69,0)</f>
        <v>0</v>
      </c>
      <c r="CZ69" s="2">
        <v>0.00301</v>
      </c>
    </row>
    <row r="70" spans="1:104" ht="12.75">
      <c r="A70" s="36">
        <v>55</v>
      </c>
      <c r="B70" s="37" t="s">
        <v>134</v>
      </c>
      <c r="C70" s="38" t="s">
        <v>135</v>
      </c>
      <c r="D70" s="39" t="s">
        <v>18</v>
      </c>
      <c r="E70" s="40">
        <v>3</v>
      </c>
      <c r="F70" s="40">
        <v>0</v>
      </c>
      <c r="G70" s="41">
        <f>E70*F70</f>
        <v>0</v>
      </c>
      <c r="O70" s="35">
        <v>2</v>
      </c>
      <c r="AA70" s="2">
        <v>12</v>
      </c>
      <c r="AB70" s="2">
        <v>0</v>
      </c>
      <c r="AC70" s="2">
        <v>55</v>
      </c>
      <c r="AZ70" s="2">
        <v>2</v>
      </c>
      <c r="BA70" s="2">
        <f>IF(AZ70=1,G70,0)</f>
        <v>0</v>
      </c>
      <c r="BB70" s="2">
        <f>IF(AZ70=2,G70,0)</f>
        <v>0</v>
      </c>
      <c r="BC70" s="2">
        <f>IF(AZ70=3,G70,0)</f>
        <v>0</v>
      </c>
      <c r="BD70" s="2">
        <f>IF(AZ70=4,G70,0)</f>
        <v>0</v>
      </c>
      <c r="BE70" s="2">
        <f>IF(AZ70=5,G70,0)</f>
        <v>0</v>
      </c>
      <c r="CZ70" s="2">
        <v>0.00287</v>
      </c>
    </row>
    <row r="71" spans="1:104" ht="12.75">
      <c r="A71" s="36">
        <v>56</v>
      </c>
      <c r="B71" s="37" t="s">
        <v>136</v>
      </c>
      <c r="C71" s="38" t="s">
        <v>137</v>
      </c>
      <c r="D71" s="39" t="s">
        <v>18</v>
      </c>
      <c r="E71" s="40">
        <v>4</v>
      </c>
      <c r="F71" s="40">
        <v>0</v>
      </c>
      <c r="G71" s="41">
        <f>E71*F71</f>
        <v>0</v>
      </c>
      <c r="O71" s="35">
        <v>2</v>
      </c>
      <c r="AA71" s="2">
        <v>12</v>
      </c>
      <c r="AB71" s="2">
        <v>0</v>
      </c>
      <c r="AC71" s="2">
        <v>56</v>
      </c>
      <c r="AZ71" s="2">
        <v>2</v>
      </c>
      <c r="BA71" s="2">
        <f>IF(AZ71=1,G71,0)</f>
        <v>0</v>
      </c>
      <c r="BB71" s="2">
        <f>IF(AZ71=2,G71,0)</f>
        <v>0</v>
      </c>
      <c r="BC71" s="2">
        <f>IF(AZ71=3,G71,0)</f>
        <v>0</v>
      </c>
      <c r="BD71" s="2">
        <f>IF(AZ71=4,G71,0)</f>
        <v>0</v>
      </c>
      <c r="BE71" s="2">
        <f>IF(AZ71=5,G71,0)</f>
        <v>0</v>
      </c>
      <c r="CZ71" s="2">
        <v>4E-05</v>
      </c>
    </row>
    <row r="72" spans="1:104" ht="12.75">
      <c r="A72" s="36">
        <v>57</v>
      </c>
      <c r="B72" s="37" t="s">
        <v>138</v>
      </c>
      <c r="C72" s="38" t="s">
        <v>139</v>
      </c>
      <c r="D72" s="39" t="s">
        <v>18</v>
      </c>
      <c r="E72" s="40">
        <v>3</v>
      </c>
      <c r="F72" s="40">
        <v>0</v>
      </c>
      <c r="G72" s="41">
        <f>E72*F72</f>
        <v>0</v>
      </c>
      <c r="O72" s="35">
        <v>2</v>
      </c>
      <c r="AA72" s="2">
        <v>12</v>
      </c>
      <c r="AB72" s="2">
        <v>0</v>
      </c>
      <c r="AC72" s="2">
        <v>57</v>
      </c>
      <c r="AZ72" s="2">
        <v>2</v>
      </c>
      <c r="BA72" s="2">
        <f>IF(AZ72=1,G72,0)</f>
        <v>0</v>
      </c>
      <c r="BB72" s="2">
        <f>IF(AZ72=2,G72,0)</f>
        <v>0</v>
      </c>
      <c r="BC72" s="2">
        <f>IF(AZ72=3,G72,0)</f>
        <v>0</v>
      </c>
      <c r="BD72" s="2">
        <f>IF(AZ72=4,G72,0)</f>
        <v>0</v>
      </c>
      <c r="BE72" s="2">
        <f>IF(AZ72=5,G72,0)</f>
        <v>0</v>
      </c>
      <c r="CZ72" s="2">
        <v>4E-05</v>
      </c>
    </row>
    <row r="73" spans="1:104" ht="12.75">
      <c r="A73" s="36">
        <v>58</v>
      </c>
      <c r="B73" s="37" t="s">
        <v>140</v>
      </c>
      <c r="C73" s="38" t="s">
        <v>141</v>
      </c>
      <c r="D73" s="39" t="s">
        <v>18</v>
      </c>
      <c r="E73" s="40">
        <v>3</v>
      </c>
      <c r="F73" s="40">
        <v>0</v>
      </c>
      <c r="G73" s="41">
        <f>E73*F73</f>
        <v>0</v>
      </c>
      <c r="O73" s="35">
        <v>2</v>
      </c>
      <c r="AA73" s="2">
        <v>12</v>
      </c>
      <c r="AB73" s="2">
        <v>0</v>
      </c>
      <c r="AC73" s="2">
        <v>58</v>
      </c>
      <c r="AZ73" s="2">
        <v>2</v>
      </c>
      <c r="BA73" s="2">
        <f>IF(AZ73=1,G73,0)</f>
        <v>0</v>
      </c>
      <c r="BB73" s="2">
        <f>IF(AZ73=2,G73,0)</f>
        <v>0</v>
      </c>
      <c r="BC73" s="2">
        <f>IF(AZ73=3,G73,0)</f>
        <v>0</v>
      </c>
      <c r="BD73" s="2">
        <f>IF(AZ73=4,G73,0)</f>
        <v>0</v>
      </c>
      <c r="BE73" s="2">
        <f>IF(AZ73=5,G73,0)</f>
        <v>0</v>
      </c>
      <c r="CZ73" s="2">
        <v>0.0001</v>
      </c>
    </row>
    <row r="74" spans="1:104" ht="12.75">
      <c r="A74" s="36">
        <v>59</v>
      </c>
      <c r="B74" s="37" t="s">
        <v>142</v>
      </c>
      <c r="C74" s="38" t="s">
        <v>143</v>
      </c>
      <c r="D74" s="39" t="s">
        <v>119</v>
      </c>
      <c r="E74" s="40">
        <v>2</v>
      </c>
      <c r="F74" s="40">
        <v>0</v>
      </c>
      <c r="G74" s="41">
        <f>E74*F74</f>
        <v>0</v>
      </c>
      <c r="O74" s="35">
        <v>2</v>
      </c>
      <c r="AA74" s="2">
        <v>12</v>
      </c>
      <c r="AB74" s="2">
        <v>0</v>
      </c>
      <c r="AC74" s="2">
        <v>59</v>
      </c>
      <c r="AZ74" s="2">
        <v>2</v>
      </c>
      <c r="BA74" s="2">
        <f>IF(AZ74=1,G74,0)</f>
        <v>0</v>
      </c>
      <c r="BB74" s="2">
        <f>IF(AZ74=2,G74,0)</f>
        <v>0</v>
      </c>
      <c r="BC74" s="2">
        <f>IF(AZ74=3,G74,0)</f>
        <v>0</v>
      </c>
      <c r="BD74" s="2">
        <f>IF(AZ74=4,G74,0)</f>
        <v>0</v>
      </c>
      <c r="BE74" s="2">
        <f>IF(AZ74=5,G74,0)</f>
        <v>0</v>
      </c>
      <c r="CZ74" s="2">
        <v>0.00062</v>
      </c>
    </row>
    <row r="75" spans="1:104" ht="12.75">
      <c r="A75" s="36">
        <v>60</v>
      </c>
      <c r="B75" s="37" t="s">
        <v>144</v>
      </c>
      <c r="C75" s="38" t="s">
        <v>145</v>
      </c>
      <c r="D75" s="39" t="s">
        <v>119</v>
      </c>
      <c r="E75" s="40">
        <v>2</v>
      </c>
      <c r="F75" s="40">
        <v>0</v>
      </c>
      <c r="G75" s="41">
        <f>E75*F75</f>
        <v>0</v>
      </c>
      <c r="O75" s="35">
        <v>2</v>
      </c>
      <c r="AA75" s="2">
        <v>12</v>
      </c>
      <c r="AB75" s="2">
        <v>0</v>
      </c>
      <c r="AC75" s="2">
        <v>60</v>
      </c>
      <c r="AZ75" s="2">
        <v>2</v>
      </c>
      <c r="BA75" s="2">
        <f>IF(AZ75=1,G75,0)</f>
        <v>0</v>
      </c>
      <c r="BB75" s="2">
        <f>IF(AZ75=2,G75,0)</f>
        <v>0</v>
      </c>
      <c r="BC75" s="2">
        <f>IF(AZ75=3,G75,0)</f>
        <v>0</v>
      </c>
      <c r="BD75" s="2">
        <f>IF(AZ75=4,G75,0)</f>
        <v>0</v>
      </c>
      <c r="BE75" s="2">
        <f>IF(AZ75=5,G75,0)</f>
        <v>0</v>
      </c>
      <c r="CZ75" s="2">
        <v>0.00017</v>
      </c>
    </row>
    <row r="76" spans="1:104" ht="12.75">
      <c r="A76" s="36">
        <v>61</v>
      </c>
      <c r="B76" s="37" t="s">
        <v>146</v>
      </c>
      <c r="C76" s="38" t="s">
        <v>147</v>
      </c>
      <c r="D76" s="39" t="s">
        <v>18</v>
      </c>
      <c r="E76" s="40">
        <v>3</v>
      </c>
      <c r="F76" s="40">
        <v>0</v>
      </c>
      <c r="G76" s="41">
        <f>E76*F76</f>
        <v>0</v>
      </c>
      <c r="O76" s="35">
        <v>2</v>
      </c>
      <c r="AA76" s="2">
        <v>12</v>
      </c>
      <c r="AB76" s="2">
        <v>0</v>
      </c>
      <c r="AC76" s="2">
        <v>61</v>
      </c>
      <c r="AZ76" s="2">
        <v>2</v>
      </c>
      <c r="BA76" s="2">
        <f>IF(AZ76=1,G76,0)</f>
        <v>0</v>
      </c>
      <c r="BB76" s="2">
        <f>IF(AZ76=2,G76,0)</f>
        <v>0</v>
      </c>
      <c r="BC76" s="2">
        <f>IF(AZ76=3,G76,0)</f>
        <v>0</v>
      </c>
      <c r="BD76" s="2">
        <f>IF(AZ76=4,G76,0)</f>
        <v>0</v>
      </c>
      <c r="BE76" s="2">
        <f>IF(AZ76=5,G76,0)</f>
        <v>0</v>
      </c>
      <c r="CZ76" s="2">
        <v>0.0002</v>
      </c>
    </row>
    <row r="77" spans="1:104" ht="12.75">
      <c r="A77" s="36">
        <v>62</v>
      </c>
      <c r="B77" s="37" t="s">
        <v>148</v>
      </c>
      <c r="C77" s="38" t="s">
        <v>149</v>
      </c>
      <c r="D77" s="39" t="s">
        <v>18</v>
      </c>
      <c r="E77" s="40">
        <v>2</v>
      </c>
      <c r="F77" s="40">
        <v>0</v>
      </c>
      <c r="G77" s="41">
        <f>E77*F77</f>
        <v>0</v>
      </c>
      <c r="O77" s="35">
        <v>2</v>
      </c>
      <c r="AA77" s="2">
        <v>12</v>
      </c>
      <c r="AB77" s="2">
        <v>0</v>
      </c>
      <c r="AC77" s="2">
        <v>62</v>
      </c>
      <c r="AZ77" s="2">
        <v>2</v>
      </c>
      <c r="BA77" s="2">
        <f>IF(AZ77=1,G77,0)</f>
        <v>0</v>
      </c>
      <c r="BB77" s="2">
        <f>IF(AZ77=2,G77,0)</f>
        <v>0</v>
      </c>
      <c r="BC77" s="2">
        <f>IF(AZ77=3,G77,0)</f>
        <v>0</v>
      </c>
      <c r="BD77" s="2">
        <f>IF(AZ77=4,G77,0)</f>
        <v>0</v>
      </c>
      <c r="BE77" s="2">
        <f>IF(AZ77=5,G77,0)</f>
        <v>0</v>
      </c>
      <c r="CZ77" s="2">
        <v>0.00033</v>
      </c>
    </row>
    <row r="78" spans="1:104" ht="12.75">
      <c r="A78" s="36">
        <v>63</v>
      </c>
      <c r="B78" s="37" t="s">
        <v>150</v>
      </c>
      <c r="C78" s="38" t="s">
        <v>151</v>
      </c>
      <c r="D78" s="39" t="s">
        <v>18</v>
      </c>
      <c r="E78" s="40">
        <v>3</v>
      </c>
      <c r="F78" s="40">
        <v>0</v>
      </c>
      <c r="G78" s="41">
        <f>E78*F78</f>
        <v>0</v>
      </c>
      <c r="O78" s="35">
        <v>2</v>
      </c>
      <c r="AA78" s="2">
        <v>12</v>
      </c>
      <c r="AB78" s="2">
        <v>0</v>
      </c>
      <c r="AC78" s="2">
        <v>63</v>
      </c>
      <c r="AZ78" s="2">
        <v>2</v>
      </c>
      <c r="BA78" s="2">
        <f>IF(AZ78=1,G78,0)</f>
        <v>0</v>
      </c>
      <c r="BB78" s="2">
        <f>IF(AZ78=2,G78,0)</f>
        <v>0</v>
      </c>
      <c r="BC78" s="2">
        <f>IF(AZ78=3,G78,0)</f>
        <v>0</v>
      </c>
      <c r="BD78" s="2">
        <f>IF(AZ78=4,G78,0)</f>
        <v>0</v>
      </c>
      <c r="BE78" s="2">
        <f>IF(AZ78=5,G78,0)</f>
        <v>0</v>
      </c>
      <c r="CZ78" s="2">
        <v>0.00028</v>
      </c>
    </row>
    <row r="79" spans="1:104" ht="12.75">
      <c r="A79" s="36">
        <v>64</v>
      </c>
      <c r="B79" s="37" t="s">
        <v>152</v>
      </c>
      <c r="C79" s="38" t="s">
        <v>153</v>
      </c>
      <c r="D79" s="39" t="s">
        <v>18</v>
      </c>
      <c r="E79" s="40">
        <v>1</v>
      </c>
      <c r="F79" s="40">
        <v>0</v>
      </c>
      <c r="G79" s="41">
        <f>E79*F79</f>
        <v>0</v>
      </c>
      <c r="O79" s="35">
        <v>2</v>
      </c>
      <c r="AA79" s="2">
        <v>12</v>
      </c>
      <c r="AB79" s="2">
        <v>0</v>
      </c>
      <c r="AC79" s="2">
        <v>64</v>
      </c>
      <c r="AZ79" s="2">
        <v>2</v>
      </c>
      <c r="BA79" s="2">
        <f>IF(AZ79=1,G79,0)</f>
        <v>0</v>
      </c>
      <c r="BB79" s="2">
        <f>IF(AZ79=2,G79,0)</f>
        <v>0</v>
      </c>
      <c r="BC79" s="2">
        <f>IF(AZ79=3,G79,0)</f>
        <v>0</v>
      </c>
      <c r="BD79" s="2">
        <f>IF(AZ79=4,G79,0)</f>
        <v>0</v>
      </c>
      <c r="BE79" s="2">
        <f>IF(AZ79=5,G79,0)</f>
        <v>0</v>
      </c>
      <c r="CZ79" s="2">
        <v>9E-05</v>
      </c>
    </row>
    <row r="80" spans="1:104" ht="12.75">
      <c r="A80" s="36">
        <v>65</v>
      </c>
      <c r="B80" s="37" t="s">
        <v>154</v>
      </c>
      <c r="C80" s="38" t="s">
        <v>155</v>
      </c>
      <c r="D80" s="39" t="s">
        <v>18</v>
      </c>
      <c r="E80" s="40">
        <v>3</v>
      </c>
      <c r="F80" s="40">
        <v>0</v>
      </c>
      <c r="G80" s="41">
        <f>E80*F80</f>
        <v>0</v>
      </c>
      <c r="O80" s="35">
        <v>2</v>
      </c>
      <c r="AA80" s="2">
        <v>12</v>
      </c>
      <c r="AB80" s="2">
        <v>0</v>
      </c>
      <c r="AC80" s="2">
        <v>65</v>
      </c>
      <c r="AZ80" s="2">
        <v>2</v>
      </c>
      <c r="BA80" s="2">
        <f>IF(AZ80=1,G80,0)</f>
        <v>0</v>
      </c>
      <c r="BB80" s="2">
        <f>IF(AZ80=2,G80,0)</f>
        <v>0</v>
      </c>
      <c r="BC80" s="2">
        <f>IF(AZ80=3,G80,0)</f>
        <v>0</v>
      </c>
      <c r="BD80" s="2">
        <f>IF(AZ80=4,G80,0)</f>
        <v>0</v>
      </c>
      <c r="BE80" s="2">
        <f>IF(AZ80=5,G80,0)</f>
        <v>0</v>
      </c>
      <c r="CZ80" s="2">
        <v>0</v>
      </c>
    </row>
    <row r="81" spans="1:104" ht="12.75">
      <c r="A81" s="36">
        <v>66</v>
      </c>
      <c r="B81" s="37" t="s">
        <v>156</v>
      </c>
      <c r="C81" s="38" t="s">
        <v>157</v>
      </c>
      <c r="D81" s="39" t="s">
        <v>18</v>
      </c>
      <c r="E81" s="40">
        <v>12</v>
      </c>
      <c r="F81" s="40">
        <v>0</v>
      </c>
      <c r="G81" s="41">
        <f>E81*F81</f>
        <v>0</v>
      </c>
      <c r="O81" s="35">
        <v>2</v>
      </c>
      <c r="AA81" s="2">
        <v>12</v>
      </c>
      <c r="AB81" s="2">
        <v>0</v>
      </c>
      <c r="AC81" s="2">
        <v>66</v>
      </c>
      <c r="AZ81" s="2">
        <v>2</v>
      </c>
      <c r="BA81" s="2">
        <f>IF(AZ81=1,G81,0)</f>
        <v>0</v>
      </c>
      <c r="BB81" s="2">
        <f>IF(AZ81=2,G81,0)</f>
        <v>0</v>
      </c>
      <c r="BC81" s="2">
        <f>IF(AZ81=3,G81,0)</f>
        <v>0</v>
      </c>
      <c r="BD81" s="2">
        <f>IF(AZ81=4,G81,0)</f>
        <v>0</v>
      </c>
      <c r="BE81" s="2">
        <f>IF(AZ81=5,G81,0)</f>
        <v>0</v>
      </c>
      <c r="CZ81" s="2">
        <v>0</v>
      </c>
    </row>
    <row r="82" spans="1:104" ht="12.75">
      <c r="A82" s="36">
        <v>67</v>
      </c>
      <c r="B82" s="37" t="s">
        <v>158</v>
      </c>
      <c r="C82" s="38" t="s">
        <v>159</v>
      </c>
      <c r="D82" s="39" t="s">
        <v>18</v>
      </c>
      <c r="E82" s="40">
        <v>12</v>
      </c>
      <c r="F82" s="40">
        <v>0</v>
      </c>
      <c r="G82" s="41">
        <f>E82*F82</f>
        <v>0</v>
      </c>
      <c r="O82" s="35">
        <v>2</v>
      </c>
      <c r="AA82" s="2">
        <v>12</v>
      </c>
      <c r="AB82" s="2">
        <v>0</v>
      </c>
      <c r="AC82" s="2">
        <v>67</v>
      </c>
      <c r="AZ82" s="2">
        <v>2</v>
      </c>
      <c r="BA82" s="2">
        <f>IF(AZ82=1,G82,0)</f>
        <v>0</v>
      </c>
      <c r="BB82" s="2">
        <f>IF(AZ82=2,G82,0)</f>
        <v>0</v>
      </c>
      <c r="BC82" s="2">
        <f>IF(AZ82=3,G82,0)</f>
        <v>0</v>
      </c>
      <c r="BD82" s="2">
        <f>IF(AZ82=4,G82,0)</f>
        <v>0</v>
      </c>
      <c r="BE82" s="2">
        <f>IF(AZ82=5,G82,0)</f>
        <v>0</v>
      </c>
      <c r="CZ82" s="2">
        <v>0</v>
      </c>
    </row>
    <row r="83" spans="1:104" ht="12.75">
      <c r="A83" s="36">
        <v>68</v>
      </c>
      <c r="B83" s="37" t="s">
        <v>160</v>
      </c>
      <c r="C83" s="38" t="s">
        <v>161</v>
      </c>
      <c r="D83" s="39" t="s">
        <v>18</v>
      </c>
      <c r="E83" s="40">
        <v>1</v>
      </c>
      <c r="F83" s="40">
        <v>0</v>
      </c>
      <c r="G83" s="41">
        <f>E83*F83</f>
        <v>0</v>
      </c>
      <c r="O83" s="35">
        <v>2</v>
      </c>
      <c r="AA83" s="2">
        <v>12</v>
      </c>
      <c r="AB83" s="2">
        <v>0</v>
      </c>
      <c r="AC83" s="2">
        <v>68</v>
      </c>
      <c r="AZ83" s="2">
        <v>2</v>
      </c>
      <c r="BA83" s="2">
        <f>IF(AZ83=1,G83,0)</f>
        <v>0</v>
      </c>
      <c r="BB83" s="2">
        <f>IF(AZ83=2,G83,0)</f>
        <v>0</v>
      </c>
      <c r="BC83" s="2">
        <f>IF(AZ83=3,G83,0)</f>
        <v>0</v>
      </c>
      <c r="BD83" s="2">
        <f>IF(AZ83=4,G83,0)</f>
        <v>0</v>
      </c>
      <c r="BE83" s="2">
        <f>IF(AZ83=5,G83,0)</f>
        <v>0</v>
      </c>
      <c r="CZ83" s="2">
        <v>0</v>
      </c>
    </row>
    <row r="84" spans="1:57" ht="12.75">
      <c r="A84" s="42"/>
      <c r="B84" s="43" t="s">
        <v>13</v>
      </c>
      <c r="C84" s="44" t="str">
        <f>CONCATENATE(B63," ",C63)</f>
        <v>725 Zařizovací předměty</v>
      </c>
      <c r="D84" s="42"/>
      <c r="E84" s="45"/>
      <c r="F84" s="45"/>
      <c r="G84" s="46">
        <f>SUM(G63:G83)</f>
        <v>0</v>
      </c>
      <c r="O84" s="35">
        <v>4</v>
      </c>
      <c r="BA84" s="47">
        <f>SUM(BA63:BA83)</f>
        <v>0</v>
      </c>
      <c r="BB84" s="47">
        <f>SUM(BB63:BB83)</f>
        <v>0</v>
      </c>
      <c r="BC84" s="47">
        <f>SUM(BC63:BC83)</f>
        <v>0</v>
      </c>
      <c r="BD84" s="47">
        <f>SUM(BD63:BD83)</f>
        <v>0</v>
      </c>
      <c r="BE84" s="47">
        <f>SUM(BE63:BE83)</f>
        <v>0</v>
      </c>
    </row>
    <row r="85" spans="1:15" ht="12.75">
      <c r="A85" s="28" t="s">
        <v>10</v>
      </c>
      <c r="B85" s="29" t="s">
        <v>162</v>
      </c>
      <c r="C85" s="30" t="s">
        <v>163</v>
      </c>
      <c r="D85" s="31"/>
      <c r="E85" s="32"/>
      <c r="F85" s="32"/>
      <c r="G85" s="33"/>
      <c r="H85" s="34"/>
      <c r="I85" s="34"/>
      <c r="O85" s="35">
        <v>1</v>
      </c>
    </row>
    <row r="86" spans="1:104" ht="12.75">
      <c r="A86" s="36">
        <v>69</v>
      </c>
      <c r="B86" s="37" t="s">
        <v>164</v>
      </c>
      <c r="C86" s="38" t="s">
        <v>165</v>
      </c>
      <c r="D86" s="39" t="s">
        <v>166</v>
      </c>
      <c r="E86" s="40">
        <v>1</v>
      </c>
      <c r="F86" s="40">
        <v>0</v>
      </c>
      <c r="G86" s="41">
        <f>E86*F86</f>
        <v>0</v>
      </c>
      <c r="O86" s="35">
        <v>2</v>
      </c>
      <c r="AA86" s="2">
        <v>12</v>
      </c>
      <c r="AB86" s="2">
        <v>0</v>
      </c>
      <c r="AC86" s="2">
        <v>69</v>
      </c>
      <c r="AZ86" s="2">
        <v>2</v>
      </c>
      <c r="BA86" s="2">
        <f>IF(AZ86=1,G86,0)</f>
        <v>0</v>
      </c>
      <c r="BB86" s="2">
        <f>IF(AZ86=2,G86,0)</f>
        <v>0</v>
      </c>
      <c r="BC86" s="2">
        <f>IF(AZ86=3,G86,0)</f>
        <v>0</v>
      </c>
      <c r="BD86" s="2">
        <f>IF(AZ86=4,G86,0)</f>
        <v>0</v>
      </c>
      <c r="BE86" s="2">
        <f>IF(AZ86=5,G86,0)</f>
        <v>0</v>
      </c>
      <c r="CZ86" s="2">
        <v>0</v>
      </c>
    </row>
    <row r="87" spans="1:104" ht="12.75">
      <c r="A87" s="36">
        <v>70</v>
      </c>
      <c r="B87" s="37" t="s">
        <v>167</v>
      </c>
      <c r="C87" s="38" t="s">
        <v>168</v>
      </c>
      <c r="D87" s="39" t="s">
        <v>166</v>
      </c>
      <c r="E87" s="40">
        <v>2</v>
      </c>
      <c r="F87" s="40">
        <v>0</v>
      </c>
      <c r="G87" s="41">
        <f>E87*F87</f>
        <v>0</v>
      </c>
      <c r="O87" s="35">
        <v>2</v>
      </c>
      <c r="AA87" s="2">
        <v>12</v>
      </c>
      <c r="AB87" s="2">
        <v>0</v>
      </c>
      <c r="AC87" s="2">
        <v>70</v>
      </c>
      <c r="AZ87" s="2">
        <v>2</v>
      </c>
      <c r="BA87" s="2">
        <f>IF(AZ87=1,G87,0)</f>
        <v>0</v>
      </c>
      <c r="BB87" s="2">
        <f>IF(AZ87=2,G87,0)</f>
        <v>0</v>
      </c>
      <c r="BC87" s="2">
        <f>IF(AZ87=3,G87,0)</f>
        <v>0</v>
      </c>
      <c r="BD87" s="2">
        <f>IF(AZ87=4,G87,0)</f>
        <v>0</v>
      </c>
      <c r="BE87" s="2">
        <f>IF(AZ87=5,G87,0)</f>
        <v>0</v>
      </c>
      <c r="CZ87" s="2">
        <v>0</v>
      </c>
    </row>
    <row r="88" spans="1:104" ht="12.75">
      <c r="A88" s="36">
        <v>71</v>
      </c>
      <c r="B88" s="37" t="s">
        <v>169</v>
      </c>
      <c r="C88" s="38" t="s">
        <v>170</v>
      </c>
      <c r="D88" s="39" t="s">
        <v>166</v>
      </c>
      <c r="E88" s="40">
        <v>2</v>
      </c>
      <c r="F88" s="40">
        <v>0</v>
      </c>
      <c r="G88" s="41">
        <f>E88*F88</f>
        <v>0</v>
      </c>
      <c r="O88" s="35">
        <v>2</v>
      </c>
      <c r="AA88" s="2">
        <v>12</v>
      </c>
      <c r="AB88" s="2">
        <v>0</v>
      </c>
      <c r="AC88" s="2">
        <v>71</v>
      </c>
      <c r="AZ88" s="2">
        <v>2</v>
      </c>
      <c r="BA88" s="2">
        <f>IF(AZ88=1,G88,0)</f>
        <v>0</v>
      </c>
      <c r="BB88" s="2">
        <f>IF(AZ88=2,G88,0)</f>
        <v>0</v>
      </c>
      <c r="BC88" s="2">
        <f>IF(AZ88=3,G88,0)</f>
        <v>0</v>
      </c>
      <c r="BD88" s="2">
        <f>IF(AZ88=4,G88,0)</f>
        <v>0</v>
      </c>
      <c r="BE88" s="2">
        <f>IF(AZ88=5,G88,0)</f>
        <v>0</v>
      </c>
      <c r="CZ88" s="2">
        <v>0</v>
      </c>
    </row>
    <row r="89" spans="1:104" ht="12.75">
      <c r="A89" s="36">
        <v>72</v>
      </c>
      <c r="B89" s="37" t="s">
        <v>171</v>
      </c>
      <c r="C89" s="38" t="s">
        <v>172</v>
      </c>
      <c r="D89" s="39" t="s">
        <v>18</v>
      </c>
      <c r="E89" s="40">
        <v>3</v>
      </c>
      <c r="F89" s="40">
        <v>0</v>
      </c>
      <c r="G89" s="41">
        <f>E89*F89</f>
        <v>0</v>
      </c>
      <c r="O89" s="35">
        <v>2</v>
      </c>
      <c r="AA89" s="2">
        <v>12</v>
      </c>
      <c r="AB89" s="2">
        <v>0</v>
      </c>
      <c r="AC89" s="2">
        <v>72</v>
      </c>
      <c r="AZ89" s="2">
        <v>2</v>
      </c>
      <c r="BA89" s="2">
        <f>IF(AZ89=1,G89,0)</f>
        <v>0</v>
      </c>
      <c r="BB89" s="2">
        <f>IF(AZ89=2,G89,0)</f>
        <v>0</v>
      </c>
      <c r="BC89" s="2">
        <f>IF(AZ89=3,G89,0)</f>
        <v>0</v>
      </c>
      <c r="BD89" s="2">
        <f>IF(AZ89=4,G89,0)</f>
        <v>0</v>
      </c>
      <c r="BE89" s="2">
        <f>IF(AZ89=5,G89,0)</f>
        <v>0</v>
      </c>
      <c r="CZ89" s="2">
        <v>0</v>
      </c>
    </row>
    <row r="90" spans="1:104" ht="12.75">
      <c r="A90" s="36">
        <v>73</v>
      </c>
      <c r="B90" s="37" t="s">
        <v>173</v>
      </c>
      <c r="C90" s="38" t="s">
        <v>174</v>
      </c>
      <c r="D90" s="39" t="s">
        <v>18</v>
      </c>
      <c r="E90" s="40">
        <v>1</v>
      </c>
      <c r="F90" s="40">
        <v>0</v>
      </c>
      <c r="G90" s="41">
        <f>E90*F90</f>
        <v>0</v>
      </c>
      <c r="O90" s="35">
        <v>2</v>
      </c>
      <c r="AA90" s="2">
        <v>12</v>
      </c>
      <c r="AB90" s="2">
        <v>0</v>
      </c>
      <c r="AC90" s="2">
        <v>73</v>
      </c>
      <c r="AZ90" s="2">
        <v>2</v>
      </c>
      <c r="BA90" s="2">
        <f>IF(AZ90=1,G90,0)</f>
        <v>0</v>
      </c>
      <c r="BB90" s="2">
        <f>IF(AZ90=2,G90,0)</f>
        <v>0</v>
      </c>
      <c r="BC90" s="2">
        <f>IF(AZ90=3,G90,0)</f>
        <v>0</v>
      </c>
      <c r="BD90" s="2">
        <f>IF(AZ90=4,G90,0)</f>
        <v>0</v>
      </c>
      <c r="BE90" s="2">
        <f>IF(AZ90=5,G90,0)</f>
        <v>0</v>
      </c>
      <c r="CZ90" s="2">
        <v>0</v>
      </c>
    </row>
    <row r="91" spans="1:104" ht="12.75">
      <c r="A91" s="36">
        <v>74</v>
      </c>
      <c r="B91" s="37" t="s">
        <v>175</v>
      </c>
      <c r="C91" s="38" t="s">
        <v>176</v>
      </c>
      <c r="D91" s="39" t="s">
        <v>18</v>
      </c>
      <c r="E91" s="40">
        <v>1</v>
      </c>
      <c r="F91" s="40">
        <v>0</v>
      </c>
      <c r="G91" s="41">
        <f>E91*F91</f>
        <v>0</v>
      </c>
      <c r="O91" s="35">
        <v>2</v>
      </c>
      <c r="AA91" s="2">
        <v>12</v>
      </c>
      <c r="AB91" s="2">
        <v>0</v>
      </c>
      <c r="AC91" s="2">
        <v>74</v>
      </c>
      <c r="AZ91" s="2">
        <v>2</v>
      </c>
      <c r="BA91" s="2">
        <f>IF(AZ91=1,G91,0)</f>
        <v>0</v>
      </c>
      <c r="BB91" s="2">
        <f>IF(AZ91=2,G91,0)</f>
        <v>0</v>
      </c>
      <c r="BC91" s="2">
        <f>IF(AZ91=3,G91,0)</f>
        <v>0</v>
      </c>
      <c r="BD91" s="2">
        <f>IF(AZ91=4,G91,0)</f>
        <v>0</v>
      </c>
      <c r="BE91" s="2">
        <f>IF(AZ91=5,G91,0)</f>
        <v>0</v>
      </c>
      <c r="CZ91" s="2">
        <v>0</v>
      </c>
    </row>
    <row r="92" spans="1:104" ht="12.75">
      <c r="A92" s="36">
        <v>75</v>
      </c>
      <c r="B92" s="37" t="s">
        <v>177</v>
      </c>
      <c r="C92" s="38" t="s">
        <v>178</v>
      </c>
      <c r="D92" s="39" t="s">
        <v>119</v>
      </c>
      <c r="E92" s="40">
        <v>1</v>
      </c>
      <c r="F92" s="40">
        <v>0</v>
      </c>
      <c r="G92" s="41">
        <f>E92*F92</f>
        <v>0</v>
      </c>
      <c r="O92" s="35">
        <v>2</v>
      </c>
      <c r="AA92" s="2">
        <v>12</v>
      </c>
      <c r="AB92" s="2">
        <v>0</v>
      </c>
      <c r="AC92" s="2">
        <v>75</v>
      </c>
      <c r="AZ92" s="2">
        <v>2</v>
      </c>
      <c r="BA92" s="2">
        <f>IF(AZ92=1,G92,0)</f>
        <v>0</v>
      </c>
      <c r="BB92" s="2">
        <f>IF(AZ92=2,G92,0)</f>
        <v>0</v>
      </c>
      <c r="BC92" s="2">
        <f>IF(AZ92=3,G92,0)</f>
        <v>0</v>
      </c>
      <c r="BD92" s="2">
        <f>IF(AZ92=4,G92,0)</f>
        <v>0</v>
      </c>
      <c r="BE92" s="2">
        <f>IF(AZ92=5,G92,0)</f>
        <v>0</v>
      </c>
      <c r="CZ92" s="2">
        <v>0.00039</v>
      </c>
    </row>
    <row r="93" spans="1:57" ht="12.75">
      <c r="A93" s="42"/>
      <c r="B93" s="43" t="s">
        <v>13</v>
      </c>
      <c r="C93" s="44" t="str">
        <f>CONCATENATE(B85," ",C85)</f>
        <v>731 Kotelny</v>
      </c>
      <c r="D93" s="42"/>
      <c r="E93" s="45"/>
      <c r="F93" s="45"/>
      <c r="G93" s="46">
        <f>SUM(G85:G92)</f>
        <v>0</v>
      </c>
      <c r="O93" s="35">
        <v>4</v>
      </c>
      <c r="BA93" s="47">
        <f>SUM(BA85:BA92)</f>
        <v>0</v>
      </c>
      <c r="BB93" s="47">
        <f>SUM(BB85:BB92)</f>
        <v>0</v>
      </c>
      <c r="BC93" s="47">
        <f>SUM(BC85:BC92)</f>
        <v>0</v>
      </c>
      <c r="BD93" s="47">
        <f>SUM(BD85:BD92)</f>
        <v>0</v>
      </c>
      <c r="BE93" s="47">
        <f>SUM(BE85:BE92)</f>
        <v>0</v>
      </c>
    </row>
    <row r="94" spans="1:15" ht="12.75">
      <c r="A94" s="28" t="s">
        <v>10</v>
      </c>
      <c r="B94" s="29" t="s">
        <v>179</v>
      </c>
      <c r="C94" s="30" t="s">
        <v>180</v>
      </c>
      <c r="D94" s="31"/>
      <c r="E94" s="32"/>
      <c r="F94" s="32"/>
      <c r="G94" s="33"/>
      <c r="H94" s="34"/>
      <c r="I94" s="34"/>
      <c r="O94" s="35">
        <v>1</v>
      </c>
    </row>
    <row r="95" spans="1:104" ht="12.75">
      <c r="A95" s="36">
        <v>76</v>
      </c>
      <c r="B95" s="37" t="s">
        <v>181</v>
      </c>
      <c r="C95" s="38" t="s">
        <v>182</v>
      </c>
      <c r="D95" s="39" t="s">
        <v>119</v>
      </c>
      <c r="E95" s="40">
        <v>1</v>
      </c>
      <c r="F95" s="40">
        <v>0</v>
      </c>
      <c r="G95" s="41">
        <f>E95*F95</f>
        <v>0</v>
      </c>
      <c r="O95" s="35">
        <v>2</v>
      </c>
      <c r="AA95" s="2">
        <v>12</v>
      </c>
      <c r="AB95" s="2">
        <v>0</v>
      </c>
      <c r="AC95" s="2">
        <v>76</v>
      </c>
      <c r="AZ95" s="2">
        <v>2</v>
      </c>
      <c r="BA95" s="2">
        <f>IF(AZ95=1,G95,0)</f>
        <v>0</v>
      </c>
      <c r="BB95" s="2">
        <f>IF(AZ95=2,G95,0)</f>
        <v>0</v>
      </c>
      <c r="BC95" s="2">
        <f>IF(AZ95=3,G95,0)</f>
        <v>0</v>
      </c>
      <c r="BD95" s="2">
        <f>IF(AZ95=4,G95,0)</f>
        <v>0</v>
      </c>
      <c r="BE95" s="2">
        <f>IF(AZ95=5,G95,0)</f>
        <v>0</v>
      </c>
      <c r="CZ95" s="2">
        <v>0.00628</v>
      </c>
    </row>
    <row r="96" spans="1:57" ht="12.75">
      <c r="A96" s="42"/>
      <c r="B96" s="43" t="s">
        <v>13</v>
      </c>
      <c r="C96" s="44" t="str">
        <f>CONCATENATE(B94," ",C94)</f>
        <v>732 Strojovny</v>
      </c>
      <c r="D96" s="42"/>
      <c r="E96" s="45"/>
      <c r="F96" s="45"/>
      <c r="G96" s="46">
        <f>SUM(G94:G95)</f>
        <v>0</v>
      </c>
      <c r="O96" s="35">
        <v>4</v>
      </c>
      <c r="BA96" s="47">
        <f>SUM(BA94:BA95)</f>
        <v>0</v>
      </c>
      <c r="BB96" s="47">
        <f>SUM(BB94:BB95)</f>
        <v>0</v>
      </c>
      <c r="BC96" s="47">
        <f>SUM(BC94:BC95)</f>
        <v>0</v>
      </c>
      <c r="BD96" s="47">
        <f>SUM(BD94:BD95)</f>
        <v>0</v>
      </c>
      <c r="BE96" s="47">
        <f>SUM(BE94:BE95)</f>
        <v>0</v>
      </c>
    </row>
    <row r="97" spans="1:15" ht="12.75">
      <c r="A97" s="28" t="s">
        <v>10</v>
      </c>
      <c r="B97" s="29" t="s">
        <v>183</v>
      </c>
      <c r="C97" s="30" t="s">
        <v>184</v>
      </c>
      <c r="D97" s="31"/>
      <c r="E97" s="32"/>
      <c r="F97" s="32"/>
      <c r="G97" s="33"/>
      <c r="H97" s="34"/>
      <c r="I97" s="34"/>
      <c r="O97" s="35">
        <v>1</v>
      </c>
    </row>
    <row r="98" spans="1:104" ht="12.75">
      <c r="A98" s="36">
        <v>77</v>
      </c>
      <c r="B98" s="37" t="s">
        <v>185</v>
      </c>
      <c r="C98" s="38" t="s">
        <v>186</v>
      </c>
      <c r="D98" s="39" t="s">
        <v>23</v>
      </c>
      <c r="E98" s="40">
        <v>51</v>
      </c>
      <c r="F98" s="40">
        <v>0</v>
      </c>
      <c r="G98" s="41">
        <f>E98*F98</f>
        <v>0</v>
      </c>
      <c r="O98" s="35">
        <v>2</v>
      </c>
      <c r="AA98" s="2">
        <v>12</v>
      </c>
      <c r="AB98" s="2">
        <v>0</v>
      </c>
      <c r="AC98" s="2">
        <v>77</v>
      </c>
      <c r="AZ98" s="2">
        <v>2</v>
      </c>
      <c r="BA98" s="2">
        <f>IF(AZ98=1,G98,0)</f>
        <v>0</v>
      </c>
      <c r="BB98" s="2">
        <f>IF(AZ98=2,G98,0)</f>
        <v>0</v>
      </c>
      <c r="BC98" s="2">
        <f>IF(AZ98=3,G98,0)</f>
        <v>0</v>
      </c>
      <c r="BD98" s="2">
        <f>IF(AZ98=4,G98,0)</f>
        <v>0</v>
      </c>
      <c r="BE98" s="2">
        <f>IF(AZ98=5,G98,0)</f>
        <v>0</v>
      </c>
      <c r="CZ98" s="2">
        <v>0.00634</v>
      </c>
    </row>
    <row r="99" spans="1:104" ht="12.75">
      <c r="A99" s="36">
        <v>78</v>
      </c>
      <c r="B99" s="37" t="s">
        <v>91</v>
      </c>
      <c r="C99" s="38" t="s">
        <v>92</v>
      </c>
      <c r="D99" s="39" t="s">
        <v>23</v>
      </c>
      <c r="E99" s="40">
        <v>47</v>
      </c>
      <c r="F99" s="40">
        <v>0</v>
      </c>
      <c r="G99" s="41">
        <f>E99*F99</f>
        <v>0</v>
      </c>
      <c r="O99" s="35">
        <v>2</v>
      </c>
      <c r="AA99" s="2">
        <v>12</v>
      </c>
      <c r="AB99" s="2">
        <v>0</v>
      </c>
      <c r="AC99" s="2">
        <v>78</v>
      </c>
      <c r="AZ99" s="2">
        <v>2</v>
      </c>
      <c r="BA99" s="2">
        <f>IF(AZ99=1,G99,0)</f>
        <v>0</v>
      </c>
      <c r="BB99" s="2">
        <f>IF(AZ99=2,G99,0)</f>
        <v>0</v>
      </c>
      <c r="BC99" s="2">
        <f>IF(AZ99=3,G99,0)</f>
        <v>0</v>
      </c>
      <c r="BD99" s="2">
        <f>IF(AZ99=4,G99,0)</f>
        <v>0</v>
      </c>
      <c r="BE99" s="2">
        <f>IF(AZ99=5,G99,0)</f>
        <v>0</v>
      </c>
      <c r="CZ99" s="2">
        <v>0.00649</v>
      </c>
    </row>
    <row r="100" spans="1:104" ht="12.75">
      <c r="A100" s="36">
        <v>79</v>
      </c>
      <c r="B100" s="37" t="s">
        <v>93</v>
      </c>
      <c r="C100" s="38" t="s">
        <v>94</v>
      </c>
      <c r="D100" s="39" t="s">
        <v>23</v>
      </c>
      <c r="E100" s="40">
        <v>30</v>
      </c>
      <c r="F100" s="40">
        <v>0</v>
      </c>
      <c r="G100" s="41">
        <f>E100*F100</f>
        <v>0</v>
      </c>
      <c r="O100" s="35">
        <v>2</v>
      </c>
      <c r="AA100" s="2">
        <v>12</v>
      </c>
      <c r="AB100" s="2">
        <v>0</v>
      </c>
      <c r="AC100" s="2">
        <v>79</v>
      </c>
      <c r="AZ100" s="2">
        <v>2</v>
      </c>
      <c r="BA100" s="2">
        <f>IF(AZ100=1,G100,0)</f>
        <v>0</v>
      </c>
      <c r="BB100" s="2">
        <f>IF(AZ100=2,G100,0)</f>
        <v>0</v>
      </c>
      <c r="BC100" s="2">
        <f>IF(AZ100=3,G100,0)</f>
        <v>0</v>
      </c>
      <c r="BD100" s="2">
        <f>IF(AZ100=4,G100,0)</f>
        <v>0</v>
      </c>
      <c r="BE100" s="2">
        <f>IF(AZ100=5,G100,0)</f>
        <v>0</v>
      </c>
      <c r="CZ100" s="2">
        <v>0.00662</v>
      </c>
    </row>
    <row r="101" spans="1:104" ht="12.75">
      <c r="A101" s="36">
        <v>80</v>
      </c>
      <c r="B101" s="37" t="s">
        <v>187</v>
      </c>
      <c r="C101" s="38" t="s">
        <v>188</v>
      </c>
      <c r="D101" s="39" t="s">
        <v>18</v>
      </c>
      <c r="E101" s="40">
        <v>40</v>
      </c>
      <c r="F101" s="40">
        <v>0</v>
      </c>
      <c r="G101" s="41">
        <f>E101*F101</f>
        <v>0</v>
      </c>
      <c r="O101" s="35">
        <v>2</v>
      </c>
      <c r="AA101" s="2">
        <v>12</v>
      </c>
      <c r="AB101" s="2">
        <v>0</v>
      </c>
      <c r="AC101" s="2">
        <v>80</v>
      </c>
      <c r="AZ101" s="2">
        <v>2</v>
      </c>
      <c r="BA101" s="2">
        <f>IF(AZ101=1,G101,0)</f>
        <v>0</v>
      </c>
      <c r="BB101" s="2">
        <f>IF(AZ101=2,G101,0)</f>
        <v>0</v>
      </c>
      <c r="BC101" s="2">
        <f>IF(AZ101=3,G101,0)</f>
        <v>0</v>
      </c>
      <c r="BD101" s="2">
        <f>IF(AZ101=4,G101,0)</f>
        <v>0</v>
      </c>
      <c r="BE101" s="2">
        <f>IF(AZ101=5,G101,0)</f>
        <v>0</v>
      </c>
      <c r="CZ101" s="2">
        <v>0</v>
      </c>
    </row>
    <row r="102" spans="1:104" ht="12.75">
      <c r="A102" s="36">
        <v>81</v>
      </c>
      <c r="B102" s="37" t="s">
        <v>189</v>
      </c>
      <c r="C102" s="38" t="s">
        <v>190</v>
      </c>
      <c r="D102" s="39" t="s">
        <v>18</v>
      </c>
      <c r="E102" s="40">
        <v>20</v>
      </c>
      <c r="F102" s="40">
        <v>0</v>
      </c>
      <c r="G102" s="41">
        <f>E102*F102</f>
        <v>0</v>
      </c>
      <c r="O102" s="35">
        <v>2</v>
      </c>
      <c r="AA102" s="2">
        <v>12</v>
      </c>
      <c r="AB102" s="2">
        <v>0</v>
      </c>
      <c r="AC102" s="2">
        <v>81</v>
      </c>
      <c r="AZ102" s="2">
        <v>2</v>
      </c>
      <c r="BA102" s="2">
        <f>IF(AZ102=1,G102,0)</f>
        <v>0</v>
      </c>
      <c r="BB102" s="2">
        <f>IF(AZ102=2,G102,0)</f>
        <v>0</v>
      </c>
      <c r="BC102" s="2">
        <f>IF(AZ102=3,G102,0)</f>
        <v>0</v>
      </c>
      <c r="BD102" s="2">
        <f>IF(AZ102=4,G102,0)</f>
        <v>0</v>
      </c>
      <c r="BE102" s="2">
        <f>IF(AZ102=5,G102,0)</f>
        <v>0</v>
      </c>
      <c r="CZ102" s="2">
        <v>0</v>
      </c>
    </row>
    <row r="103" spans="1:104" ht="12.75">
      <c r="A103" s="36">
        <v>82</v>
      </c>
      <c r="B103" s="37" t="s">
        <v>191</v>
      </c>
      <c r="C103" s="38" t="s">
        <v>192</v>
      </c>
      <c r="D103" s="39" t="s">
        <v>18</v>
      </c>
      <c r="E103" s="40">
        <v>20</v>
      </c>
      <c r="F103" s="40">
        <v>0</v>
      </c>
      <c r="G103" s="41">
        <f>E103*F103</f>
        <v>0</v>
      </c>
      <c r="O103" s="35">
        <v>2</v>
      </c>
      <c r="AA103" s="2">
        <v>12</v>
      </c>
      <c r="AB103" s="2">
        <v>0</v>
      </c>
      <c r="AC103" s="2">
        <v>82</v>
      </c>
      <c r="AZ103" s="2">
        <v>2</v>
      </c>
      <c r="BA103" s="2">
        <f>IF(AZ103=1,G103,0)</f>
        <v>0</v>
      </c>
      <c r="BB103" s="2">
        <f>IF(AZ103=2,G103,0)</f>
        <v>0</v>
      </c>
      <c r="BC103" s="2">
        <f>IF(AZ103=3,G103,0)</f>
        <v>0</v>
      </c>
      <c r="BD103" s="2">
        <f>IF(AZ103=4,G103,0)</f>
        <v>0</v>
      </c>
      <c r="BE103" s="2">
        <f>IF(AZ103=5,G103,0)</f>
        <v>0</v>
      </c>
      <c r="CZ103" s="2">
        <v>0</v>
      </c>
    </row>
    <row r="104" spans="1:104" ht="12.75">
      <c r="A104" s="36">
        <v>83</v>
      </c>
      <c r="B104" s="37" t="s">
        <v>193</v>
      </c>
      <c r="C104" s="38" t="s">
        <v>194</v>
      </c>
      <c r="D104" s="39" t="s">
        <v>18</v>
      </c>
      <c r="E104" s="40">
        <v>6</v>
      </c>
      <c r="F104" s="40">
        <v>0</v>
      </c>
      <c r="G104" s="41">
        <f>E104*F104</f>
        <v>0</v>
      </c>
      <c r="O104" s="35">
        <v>2</v>
      </c>
      <c r="AA104" s="2">
        <v>12</v>
      </c>
      <c r="AB104" s="2">
        <v>0</v>
      </c>
      <c r="AC104" s="2">
        <v>83</v>
      </c>
      <c r="AZ104" s="2">
        <v>2</v>
      </c>
      <c r="BA104" s="2">
        <f>IF(AZ104=1,G104,0)</f>
        <v>0</v>
      </c>
      <c r="BB104" s="2">
        <f>IF(AZ104=2,G104,0)</f>
        <v>0</v>
      </c>
      <c r="BC104" s="2">
        <f>IF(AZ104=3,G104,0)</f>
        <v>0</v>
      </c>
      <c r="BD104" s="2">
        <f>IF(AZ104=4,G104,0)</f>
        <v>0</v>
      </c>
      <c r="BE104" s="2">
        <f>IF(AZ104=5,G104,0)</f>
        <v>0</v>
      </c>
      <c r="CZ104" s="2">
        <v>0</v>
      </c>
    </row>
    <row r="105" spans="1:104" ht="12.75">
      <c r="A105" s="36">
        <v>84</v>
      </c>
      <c r="B105" s="37" t="s">
        <v>195</v>
      </c>
      <c r="C105" s="38" t="s">
        <v>196</v>
      </c>
      <c r="D105" s="39" t="s">
        <v>18</v>
      </c>
      <c r="E105" s="40">
        <v>10</v>
      </c>
      <c r="F105" s="40">
        <v>0</v>
      </c>
      <c r="G105" s="41">
        <f>E105*F105</f>
        <v>0</v>
      </c>
      <c r="O105" s="35">
        <v>2</v>
      </c>
      <c r="AA105" s="2">
        <v>12</v>
      </c>
      <c r="AB105" s="2">
        <v>0</v>
      </c>
      <c r="AC105" s="2">
        <v>84</v>
      </c>
      <c r="AZ105" s="2">
        <v>2</v>
      </c>
      <c r="BA105" s="2">
        <f>IF(AZ105=1,G105,0)</f>
        <v>0</v>
      </c>
      <c r="BB105" s="2">
        <f>IF(AZ105=2,G105,0)</f>
        <v>0</v>
      </c>
      <c r="BC105" s="2">
        <f>IF(AZ105=3,G105,0)</f>
        <v>0</v>
      </c>
      <c r="BD105" s="2">
        <f>IF(AZ105=4,G105,0)</f>
        <v>0</v>
      </c>
      <c r="BE105" s="2">
        <f>IF(AZ105=5,G105,0)</f>
        <v>0</v>
      </c>
      <c r="CZ105" s="2">
        <v>0</v>
      </c>
    </row>
    <row r="106" spans="1:104" ht="12.75">
      <c r="A106" s="36">
        <v>85</v>
      </c>
      <c r="B106" s="37" t="s">
        <v>197</v>
      </c>
      <c r="C106" s="38" t="s">
        <v>198</v>
      </c>
      <c r="D106" s="39" t="s">
        <v>18</v>
      </c>
      <c r="E106" s="40">
        <v>10</v>
      </c>
      <c r="F106" s="40">
        <v>0</v>
      </c>
      <c r="G106" s="41">
        <f>E106*F106</f>
        <v>0</v>
      </c>
      <c r="O106" s="35">
        <v>2</v>
      </c>
      <c r="AA106" s="2">
        <v>12</v>
      </c>
      <c r="AB106" s="2">
        <v>0</v>
      </c>
      <c r="AC106" s="2">
        <v>85</v>
      </c>
      <c r="AZ106" s="2">
        <v>2</v>
      </c>
      <c r="BA106" s="2">
        <f>IF(AZ106=1,G106,0)</f>
        <v>0</v>
      </c>
      <c r="BB106" s="2">
        <f>IF(AZ106=2,G106,0)</f>
        <v>0</v>
      </c>
      <c r="BC106" s="2">
        <f>IF(AZ106=3,G106,0)</f>
        <v>0</v>
      </c>
      <c r="BD106" s="2">
        <f>IF(AZ106=4,G106,0)</f>
        <v>0</v>
      </c>
      <c r="BE106" s="2">
        <f>IF(AZ106=5,G106,0)</f>
        <v>0</v>
      </c>
      <c r="CZ106" s="2">
        <v>0</v>
      </c>
    </row>
    <row r="107" spans="1:104" ht="12.75">
      <c r="A107" s="36">
        <v>86</v>
      </c>
      <c r="B107" s="37" t="s">
        <v>199</v>
      </c>
      <c r="C107" s="38" t="s">
        <v>200</v>
      </c>
      <c r="D107" s="39" t="s">
        <v>18</v>
      </c>
      <c r="E107" s="40">
        <v>10</v>
      </c>
      <c r="F107" s="40">
        <v>0</v>
      </c>
      <c r="G107" s="41">
        <f>E107*F107</f>
        <v>0</v>
      </c>
      <c r="O107" s="35">
        <v>2</v>
      </c>
      <c r="AA107" s="2">
        <v>12</v>
      </c>
      <c r="AB107" s="2">
        <v>0</v>
      </c>
      <c r="AC107" s="2">
        <v>86</v>
      </c>
      <c r="AZ107" s="2">
        <v>2</v>
      </c>
      <c r="BA107" s="2">
        <f>IF(AZ107=1,G107,0)</f>
        <v>0</v>
      </c>
      <c r="BB107" s="2">
        <f>IF(AZ107=2,G107,0)</f>
        <v>0</v>
      </c>
      <c r="BC107" s="2">
        <f>IF(AZ107=3,G107,0)</f>
        <v>0</v>
      </c>
      <c r="BD107" s="2">
        <f>IF(AZ107=4,G107,0)</f>
        <v>0</v>
      </c>
      <c r="BE107" s="2">
        <f>IF(AZ107=5,G107,0)</f>
        <v>0</v>
      </c>
      <c r="CZ107" s="2">
        <v>0</v>
      </c>
    </row>
    <row r="108" spans="1:104" ht="12.75">
      <c r="A108" s="36">
        <v>87</v>
      </c>
      <c r="B108" s="37" t="s">
        <v>201</v>
      </c>
      <c r="C108" s="38" t="s">
        <v>202</v>
      </c>
      <c r="D108" s="39" t="s">
        <v>18</v>
      </c>
      <c r="E108" s="40">
        <v>2</v>
      </c>
      <c r="F108" s="40">
        <v>0</v>
      </c>
      <c r="G108" s="41">
        <f>E108*F108</f>
        <v>0</v>
      </c>
      <c r="O108" s="35">
        <v>2</v>
      </c>
      <c r="AA108" s="2">
        <v>12</v>
      </c>
      <c r="AB108" s="2">
        <v>0</v>
      </c>
      <c r="AC108" s="2">
        <v>87</v>
      </c>
      <c r="AZ108" s="2">
        <v>2</v>
      </c>
      <c r="BA108" s="2">
        <f>IF(AZ108=1,G108,0)</f>
        <v>0</v>
      </c>
      <c r="BB108" s="2">
        <f>IF(AZ108=2,G108,0)</f>
        <v>0</v>
      </c>
      <c r="BC108" s="2">
        <f>IF(AZ108=3,G108,0)</f>
        <v>0</v>
      </c>
      <c r="BD108" s="2">
        <f>IF(AZ108=4,G108,0)</f>
        <v>0</v>
      </c>
      <c r="BE108" s="2">
        <f>IF(AZ108=5,G108,0)</f>
        <v>0</v>
      </c>
      <c r="CZ108" s="2">
        <v>0</v>
      </c>
    </row>
    <row r="109" spans="1:104" ht="12.75">
      <c r="A109" s="36">
        <v>88</v>
      </c>
      <c r="B109" s="37" t="s">
        <v>203</v>
      </c>
      <c r="C109" s="38" t="s">
        <v>204</v>
      </c>
      <c r="D109" s="39" t="s">
        <v>18</v>
      </c>
      <c r="E109" s="40">
        <v>2</v>
      </c>
      <c r="F109" s="40">
        <v>0</v>
      </c>
      <c r="G109" s="41">
        <f>E109*F109</f>
        <v>0</v>
      </c>
      <c r="O109" s="35">
        <v>2</v>
      </c>
      <c r="AA109" s="2">
        <v>12</v>
      </c>
      <c r="AB109" s="2">
        <v>0</v>
      </c>
      <c r="AC109" s="2">
        <v>88</v>
      </c>
      <c r="AZ109" s="2">
        <v>2</v>
      </c>
      <c r="BA109" s="2">
        <f>IF(AZ109=1,G109,0)</f>
        <v>0</v>
      </c>
      <c r="BB109" s="2">
        <f>IF(AZ109=2,G109,0)</f>
        <v>0</v>
      </c>
      <c r="BC109" s="2">
        <f>IF(AZ109=3,G109,0)</f>
        <v>0</v>
      </c>
      <c r="BD109" s="2">
        <f>IF(AZ109=4,G109,0)</f>
        <v>0</v>
      </c>
      <c r="BE109" s="2">
        <f>IF(AZ109=5,G109,0)</f>
        <v>0</v>
      </c>
      <c r="CZ109" s="2">
        <v>0</v>
      </c>
    </row>
    <row r="110" spans="1:104" ht="12.75">
      <c r="A110" s="36">
        <v>89</v>
      </c>
      <c r="B110" s="37" t="s">
        <v>205</v>
      </c>
      <c r="C110" s="38" t="s">
        <v>206</v>
      </c>
      <c r="D110" s="39" t="s">
        <v>18</v>
      </c>
      <c r="E110" s="40">
        <v>2</v>
      </c>
      <c r="F110" s="40">
        <v>0</v>
      </c>
      <c r="G110" s="41">
        <f>E110*F110</f>
        <v>0</v>
      </c>
      <c r="O110" s="35">
        <v>2</v>
      </c>
      <c r="AA110" s="2">
        <v>12</v>
      </c>
      <c r="AB110" s="2">
        <v>1</v>
      </c>
      <c r="AC110" s="2">
        <v>89</v>
      </c>
      <c r="AZ110" s="2">
        <v>2</v>
      </c>
      <c r="BA110" s="2">
        <f>IF(AZ110=1,G110,0)</f>
        <v>0</v>
      </c>
      <c r="BB110" s="2">
        <f>IF(AZ110=2,G110,0)</f>
        <v>0</v>
      </c>
      <c r="BC110" s="2">
        <f>IF(AZ110=3,G110,0)</f>
        <v>0</v>
      </c>
      <c r="BD110" s="2">
        <f>IF(AZ110=4,G110,0)</f>
        <v>0</v>
      </c>
      <c r="BE110" s="2">
        <f>IF(AZ110=5,G110,0)</f>
        <v>0</v>
      </c>
      <c r="CZ110" s="2">
        <v>0</v>
      </c>
    </row>
    <row r="111" spans="1:104" ht="12.75">
      <c r="A111" s="36">
        <v>90</v>
      </c>
      <c r="B111" s="37" t="s">
        <v>207</v>
      </c>
      <c r="C111" s="38" t="s">
        <v>208</v>
      </c>
      <c r="D111" s="39" t="s">
        <v>18</v>
      </c>
      <c r="E111" s="40">
        <v>20</v>
      </c>
      <c r="F111" s="40">
        <v>0</v>
      </c>
      <c r="G111" s="41">
        <f>E111*F111</f>
        <v>0</v>
      </c>
      <c r="O111" s="35">
        <v>2</v>
      </c>
      <c r="AA111" s="2">
        <v>12</v>
      </c>
      <c r="AB111" s="2">
        <v>0</v>
      </c>
      <c r="AC111" s="2">
        <v>90</v>
      </c>
      <c r="AZ111" s="2">
        <v>2</v>
      </c>
      <c r="BA111" s="2">
        <f>IF(AZ111=1,G111,0)</f>
        <v>0</v>
      </c>
      <c r="BB111" s="2">
        <f>IF(AZ111=2,G111,0)</f>
        <v>0</v>
      </c>
      <c r="BC111" s="2">
        <f>IF(AZ111=3,G111,0)</f>
        <v>0</v>
      </c>
      <c r="BD111" s="2">
        <f>IF(AZ111=4,G111,0)</f>
        <v>0</v>
      </c>
      <c r="BE111" s="2">
        <f>IF(AZ111=5,G111,0)</f>
        <v>0</v>
      </c>
      <c r="CZ111" s="2">
        <v>0</v>
      </c>
    </row>
    <row r="112" spans="1:104" ht="12.75">
      <c r="A112" s="36">
        <v>91</v>
      </c>
      <c r="B112" s="37" t="s">
        <v>209</v>
      </c>
      <c r="C112" s="38" t="s">
        <v>210</v>
      </c>
      <c r="D112" s="39" t="s">
        <v>211</v>
      </c>
      <c r="E112" s="40">
        <v>2.92</v>
      </c>
      <c r="F112" s="40">
        <v>0</v>
      </c>
      <c r="G112" s="41">
        <f>E112*F112</f>
        <v>0</v>
      </c>
      <c r="O112" s="35">
        <v>2</v>
      </c>
      <c r="AA112" s="2">
        <v>12</v>
      </c>
      <c r="AB112" s="2">
        <v>0</v>
      </c>
      <c r="AC112" s="2">
        <v>91</v>
      </c>
      <c r="AZ112" s="2">
        <v>2</v>
      </c>
      <c r="BA112" s="2">
        <f>IF(AZ112=1,G112,0)</f>
        <v>0</v>
      </c>
      <c r="BB112" s="2">
        <f>IF(AZ112=2,G112,0)</f>
        <v>0</v>
      </c>
      <c r="BC112" s="2">
        <f>IF(AZ112=3,G112,0)</f>
        <v>0</v>
      </c>
      <c r="BD112" s="2">
        <f>IF(AZ112=4,G112,0)</f>
        <v>0</v>
      </c>
      <c r="BE112" s="2">
        <f>IF(AZ112=5,G112,0)</f>
        <v>0</v>
      </c>
      <c r="CZ112" s="2">
        <v>0</v>
      </c>
    </row>
    <row r="113" spans="1:104" ht="22.5">
      <c r="A113" s="36">
        <v>92</v>
      </c>
      <c r="B113" s="37" t="s">
        <v>212</v>
      </c>
      <c r="C113" s="38" t="s">
        <v>213</v>
      </c>
      <c r="D113" s="39" t="s">
        <v>23</v>
      </c>
      <c r="E113" s="40">
        <v>51</v>
      </c>
      <c r="F113" s="40">
        <v>0</v>
      </c>
      <c r="G113" s="41">
        <f>E113*F113</f>
        <v>0</v>
      </c>
      <c r="O113" s="35">
        <v>2</v>
      </c>
      <c r="AA113" s="2">
        <v>12</v>
      </c>
      <c r="AB113" s="2">
        <v>0</v>
      </c>
      <c r="AC113" s="2">
        <v>92</v>
      </c>
      <c r="AZ113" s="2">
        <v>2</v>
      </c>
      <c r="BA113" s="2">
        <f>IF(AZ113=1,G113,0)</f>
        <v>0</v>
      </c>
      <c r="BB113" s="2">
        <f>IF(AZ113=2,G113,0)</f>
        <v>0</v>
      </c>
      <c r="BC113" s="2">
        <f>IF(AZ113=3,G113,0)</f>
        <v>0</v>
      </c>
      <c r="BD113" s="2">
        <f>IF(AZ113=4,G113,0)</f>
        <v>0</v>
      </c>
      <c r="BE113" s="2">
        <f>IF(AZ113=5,G113,0)</f>
        <v>0</v>
      </c>
      <c r="CZ113" s="2">
        <v>0.00581</v>
      </c>
    </row>
    <row r="114" spans="1:104" ht="22.5">
      <c r="A114" s="36">
        <v>93</v>
      </c>
      <c r="B114" s="37" t="s">
        <v>214</v>
      </c>
      <c r="C114" s="38" t="s">
        <v>215</v>
      </c>
      <c r="D114" s="39" t="s">
        <v>23</v>
      </c>
      <c r="E114" s="40">
        <v>47</v>
      </c>
      <c r="F114" s="40">
        <v>0</v>
      </c>
      <c r="G114" s="41">
        <f>E114*F114</f>
        <v>0</v>
      </c>
      <c r="O114" s="35">
        <v>2</v>
      </c>
      <c r="AA114" s="2">
        <v>12</v>
      </c>
      <c r="AB114" s="2">
        <v>0</v>
      </c>
      <c r="AC114" s="2">
        <v>93</v>
      </c>
      <c r="AZ114" s="2">
        <v>2</v>
      </c>
      <c r="BA114" s="2">
        <f>IF(AZ114=1,G114,0)</f>
        <v>0</v>
      </c>
      <c r="BB114" s="2">
        <f>IF(AZ114=2,G114,0)</f>
        <v>0</v>
      </c>
      <c r="BC114" s="2">
        <f>IF(AZ114=3,G114,0)</f>
        <v>0</v>
      </c>
      <c r="BD114" s="2">
        <f>IF(AZ114=4,G114,0)</f>
        <v>0</v>
      </c>
      <c r="BE114" s="2">
        <f>IF(AZ114=5,G114,0)</f>
        <v>0</v>
      </c>
      <c r="CZ114" s="2">
        <v>0.00581</v>
      </c>
    </row>
    <row r="115" spans="1:104" ht="22.5">
      <c r="A115" s="36">
        <v>94</v>
      </c>
      <c r="B115" s="37" t="s">
        <v>216</v>
      </c>
      <c r="C115" s="38" t="s">
        <v>217</v>
      </c>
      <c r="D115" s="39" t="s">
        <v>23</v>
      </c>
      <c r="E115" s="40">
        <v>30</v>
      </c>
      <c r="F115" s="40">
        <v>0</v>
      </c>
      <c r="G115" s="41">
        <f>E115*F115</f>
        <v>0</v>
      </c>
      <c r="O115" s="35">
        <v>2</v>
      </c>
      <c r="AA115" s="2">
        <v>12</v>
      </c>
      <c r="AB115" s="2">
        <v>0</v>
      </c>
      <c r="AC115" s="2">
        <v>94</v>
      </c>
      <c r="AZ115" s="2">
        <v>2</v>
      </c>
      <c r="BA115" s="2">
        <f>IF(AZ115=1,G115,0)</f>
        <v>0</v>
      </c>
      <c r="BB115" s="2">
        <f>IF(AZ115=2,G115,0)</f>
        <v>0</v>
      </c>
      <c r="BC115" s="2">
        <f>IF(AZ115=3,G115,0)</f>
        <v>0</v>
      </c>
      <c r="BD115" s="2">
        <f>IF(AZ115=4,G115,0)</f>
        <v>0</v>
      </c>
      <c r="BE115" s="2">
        <f>IF(AZ115=5,G115,0)</f>
        <v>0</v>
      </c>
      <c r="CZ115" s="2">
        <v>0.00582</v>
      </c>
    </row>
    <row r="116" spans="1:104" ht="12.75">
      <c r="A116" s="36">
        <v>95</v>
      </c>
      <c r="B116" s="37" t="s">
        <v>218</v>
      </c>
      <c r="C116" s="38" t="s">
        <v>219</v>
      </c>
      <c r="D116" s="39" t="s">
        <v>23</v>
      </c>
      <c r="E116" s="40">
        <v>128</v>
      </c>
      <c r="F116" s="40">
        <v>0</v>
      </c>
      <c r="G116" s="41">
        <f>E116*F116</f>
        <v>0</v>
      </c>
      <c r="O116" s="35">
        <v>2</v>
      </c>
      <c r="AA116" s="2">
        <v>12</v>
      </c>
      <c r="AB116" s="2">
        <v>0</v>
      </c>
      <c r="AC116" s="2">
        <v>95</v>
      </c>
      <c r="AZ116" s="2">
        <v>2</v>
      </c>
      <c r="BA116" s="2">
        <f>IF(AZ116=1,G116,0)</f>
        <v>0</v>
      </c>
      <c r="BB116" s="2">
        <f>IF(AZ116=2,G116,0)</f>
        <v>0</v>
      </c>
      <c r="BC116" s="2">
        <f>IF(AZ116=3,G116,0)</f>
        <v>0</v>
      </c>
      <c r="BD116" s="2">
        <f>IF(AZ116=4,G116,0)</f>
        <v>0</v>
      </c>
      <c r="BE116" s="2">
        <f>IF(AZ116=5,G116,0)</f>
        <v>0</v>
      </c>
      <c r="CZ116" s="2">
        <v>0</v>
      </c>
    </row>
    <row r="117" spans="1:104" ht="12.75">
      <c r="A117" s="36">
        <v>96</v>
      </c>
      <c r="B117" s="37" t="s">
        <v>62</v>
      </c>
      <c r="C117" s="38" t="s">
        <v>220</v>
      </c>
      <c r="D117" s="39" t="s">
        <v>18</v>
      </c>
      <c r="E117" s="40">
        <v>2</v>
      </c>
      <c r="F117" s="40">
        <v>0</v>
      </c>
      <c r="G117" s="41">
        <f>E117*F117</f>
        <v>0</v>
      </c>
      <c r="O117" s="35">
        <v>2</v>
      </c>
      <c r="AA117" s="2">
        <v>12</v>
      </c>
      <c r="AB117" s="2">
        <v>0</v>
      </c>
      <c r="AC117" s="2">
        <v>96</v>
      </c>
      <c r="AZ117" s="2">
        <v>2</v>
      </c>
      <c r="BA117" s="2">
        <f>IF(AZ117=1,G117,0)</f>
        <v>0</v>
      </c>
      <c r="BB117" s="2">
        <f>IF(AZ117=2,G117,0)</f>
        <v>0</v>
      </c>
      <c r="BC117" s="2">
        <f>IF(AZ117=3,G117,0)</f>
        <v>0</v>
      </c>
      <c r="BD117" s="2">
        <f>IF(AZ117=4,G117,0)</f>
        <v>0</v>
      </c>
      <c r="BE117" s="2">
        <f>IF(AZ117=5,G117,0)</f>
        <v>0</v>
      </c>
      <c r="CZ117" s="2">
        <v>0.00032</v>
      </c>
    </row>
    <row r="118" spans="1:104" ht="12.75">
      <c r="A118" s="36">
        <v>97</v>
      </c>
      <c r="B118" s="37" t="s">
        <v>221</v>
      </c>
      <c r="C118" s="38" t="s">
        <v>222</v>
      </c>
      <c r="D118" s="39" t="s">
        <v>18</v>
      </c>
      <c r="E118" s="40">
        <v>1</v>
      </c>
      <c r="F118" s="40">
        <v>0</v>
      </c>
      <c r="G118" s="41">
        <f>E118*F118</f>
        <v>0</v>
      </c>
      <c r="O118" s="35">
        <v>2</v>
      </c>
      <c r="AA118" s="2">
        <v>12</v>
      </c>
      <c r="AB118" s="2">
        <v>0</v>
      </c>
      <c r="AC118" s="2">
        <v>97</v>
      </c>
      <c r="AZ118" s="2">
        <v>2</v>
      </c>
      <c r="BA118" s="2">
        <f>IF(AZ118=1,G118,0)</f>
        <v>0</v>
      </c>
      <c r="BB118" s="2">
        <f>IF(AZ118=2,G118,0)</f>
        <v>0</v>
      </c>
      <c r="BC118" s="2">
        <f>IF(AZ118=3,G118,0)</f>
        <v>0</v>
      </c>
      <c r="BD118" s="2">
        <f>IF(AZ118=4,G118,0)</f>
        <v>0</v>
      </c>
      <c r="BE118" s="2">
        <f>IF(AZ118=5,G118,0)</f>
        <v>0</v>
      </c>
      <c r="CZ118" s="2">
        <v>0.00054</v>
      </c>
    </row>
    <row r="119" spans="1:104" ht="12.75">
      <c r="A119" s="36">
        <v>98</v>
      </c>
      <c r="B119" s="37" t="s">
        <v>223</v>
      </c>
      <c r="C119" s="38" t="s">
        <v>224</v>
      </c>
      <c r="D119" s="39" t="s">
        <v>18</v>
      </c>
      <c r="E119" s="40">
        <v>2</v>
      </c>
      <c r="F119" s="40">
        <v>0</v>
      </c>
      <c r="G119" s="41">
        <f>E119*F119</f>
        <v>0</v>
      </c>
      <c r="O119" s="35">
        <v>2</v>
      </c>
      <c r="AA119" s="2">
        <v>12</v>
      </c>
      <c r="AB119" s="2">
        <v>1</v>
      </c>
      <c r="AC119" s="2">
        <v>98</v>
      </c>
      <c r="AZ119" s="2">
        <v>2</v>
      </c>
      <c r="BA119" s="2">
        <f>IF(AZ119=1,G119,0)</f>
        <v>0</v>
      </c>
      <c r="BB119" s="2">
        <f>IF(AZ119=2,G119,0)</f>
        <v>0</v>
      </c>
      <c r="BC119" s="2">
        <f>IF(AZ119=3,G119,0)</f>
        <v>0</v>
      </c>
      <c r="BD119" s="2">
        <f>IF(AZ119=4,G119,0)</f>
        <v>0</v>
      </c>
      <c r="BE119" s="2">
        <f>IF(AZ119=5,G119,0)</f>
        <v>0</v>
      </c>
      <c r="CZ119" s="2">
        <v>0</v>
      </c>
    </row>
    <row r="120" spans="1:104" ht="22.5">
      <c r="A120" s="36">
        <v>99</v>
      </c>
      <c r="B120" s="37" t="s">
        <v>225</v>
      </c>
      <c r="C120" s="38" t="s">
        <v>226</v>
      </c>
      <c r="D120" s="39" t="s">
        <v>23</v>
      </c>
      <c r="E120" s="40">
        <v>51</v>
      </c>
      <c r="F120" s="40">
        <v>0</v>
      </c>
      <c r="G120" s="41">
        <f>E120*F120</f>
        <v>0</v>
      </c>
      <c r="O120" s="35">
        <v>2</v>
      </c>
      <c r="AA120" s="2">
        <v>12</v>
      </c>
      <c r="AB120" s="2">
        <v>0</v>
      </c>
      <c r="AC120" s="2">
        <v>99</v>
      </c>
      <c r="AZ120" s="2">
        <v>2</v>
      </c>
      <c r="BA120" s="2">
        <f>IF(AZ120=1,G120,0)</f>
        <v>0</v>
      </c>
      <c r="BB120" s="2">
        <f>IF(AZ120=2,G120,0)</f>
        <v>0</v>
      </c>
      <c r="BC120" s="2">
        <f>IF(AZ120=3,G120,0)</f>
        <v>0</v>
      </c>
      <c r="BD120" s="2">
        <f>IF(AZ120=4,G120,0)</f>
        <v>0</v>
      </c>
      <c r="BE120" s="2">
        <f>IF(AZ120=5,G120,0)</f>
        <v>0</v>
      </c>
      <c r="CZ120" s="2">
        <v>1E-05</v>
      </c>
    </row>
    <row r="121" spans="1:104" ht="22.5">
      <c r="A121" s="36">
        <v>100</v>
      </c>
      <c r="B121" s="37" t="s">
        <v>227</v>
      </c>
      <c r="C121" s="38" t="s">
        <v>228</v>
      </c>
      <c r="D121" s="39" t="s">
        <v>23</v>
      </c>
      <c r="E121" s="40">
        <v>47</v>
      </c>
      <c r="F121" s="40">
        <v>0</v>
      </c>
      <c r="G121" s="41">
        <f>E121*F121</f>
        <v>0</v>
      </c>
      <c r="O121" s="35">
        <v>2</v>
      </c>
      <c r="AA121" s="2">
        <v>12</v>
      </c>
      <c r="AB121" s="2">
        <v>0</v>
      </c>
      <c r="AC121" s="2">
        <v>100</v>
      </c>
      <c r="AZ121" s="2">
        <v>2</v>
      </c>
      <c r="BA121" s="2">
        <f>IF(AZ121=1,G121,0)</f>
        <v>0</v>
      </c>
      <c r="BB121" s="2">
        <f>IF(AZ121=2,G121,0)</f>
        <v>0</v>
      </c>
      <c r="BC121" s="2">
        <f>IF(AZ121=3,G121,0)</f>
        <v>0</v>
      </c>
      <c r="BD121" s="2">
        <f>IF(AZ121=4,G121,0)</f>
        <v>0</v>
      </c>
      <c r="BE121" s="2">
        <f>IF(AZ121=5,G121,0)</f>
        <v>0</v>
      </c>
      <c r="CZ121" s="2">
        <v>1E-05</v>
      </c>
    </row>
    <row r="122" spans="1:104" ht="22.5">
      <c r="A122" s="36">
        <v>101</v>
      </c>
      <c r="B122" s="37" t="s">
        <v>229</v>
      </c>
      <c r="C122" s="38" t="s">
        <v>230</v>
      </c>
      <c r="D122" s="39" t="s">
        <v>23</v>
      </c>
      <c r="E122" s="40">
        <v>30</v>
      </c>
      <c r="F122" s="40">
        <v>0</v>
      </c>
      <c r="G122" s="41">
        <f>E122*F122</f>
        <v>0</v>
      </c>
      <c r="O122" s="35">
        <v>2</v>
      </c>
      <c r="AA122" s="2">
        <v>12</v>
      </c>
      <c r="AB122" s="2">
        <v>0</v>
      </c>
      <c r="AC122" s="2">
        <v>101</v>
      </c>
      <c r="AZ122" s="2">
        <v>2</v>
      </c>
      <c r="BA122" s="2">
        <f>IF(AZ122=1,G122,0)</f>
        <v>0</v>
      </c>
      <c r="BB122" s="2">
        <f>IF(AZ122=2,G122,0)</f>
        <v>0</v>
      </c>
      <c r="BC122" s="2">
        <f>IF(AZ122=3,G122,0)</f>
        <v>0</v>
      </c>
      <c r="BD122" s="2">
        <f>IF(AZ122=4,G122,0)</f>
        <v>0</v>
      </c>
      <c r="BE122" s="2">
        <f>IF(AZ122=5,G122,0)</f>
        <v>0</v>
      </c>
      <c r="CZ122" s="2">
        <v>2E-05</v>
      </c>
    </row>
    <row r="123" spans="1:57" ht="12.75">
      <c r="A123" s="42"/>
      <c r="B123" s="43" t="s">
        <v>13</v>
      </c>
      <c r="C123" s="44" t="str">
        <f>CONCATENATE(B97," ",C97)</f>
        <v>733 Rozvod potrubí</v>
      </c>
      <c r="D123" s="42"/>
      <c r="E123" s="45"/>
      <c r="F123" s="45"/>
      <c r="G123" s="46">
        <f>SUM(G97:G122)</f>
        <v>0</v>
      </c>
      <c r="O123" s="35">
        <v>4</v>
      </c>
      <c r="BA123" s="47">
        <f>SUM(BA97:BA122)</f>
        <v>0</v>
      </c>
      <c r="BB123" s="47">
        <f>SUM(BB97:BB122)</f>
        <v>0</v>
      </c>
      <c r="BC123" s="47">
        <f>SUM(BC97:BC122)</f>
        <v>0</v>
      </c>
      <c r="BD123" s="47">
        <f>SUM(BD97:BD122)</f>
        <v>0</v>
      </c>
      <c r="BE123" s="47">
        <f>SUM(BE97:BE122)</f>
        <v>0</v>
      </c>
    </row>
    <row r="124" spans="1:15" ht="12.75">
      <c r="A124" s="28" t="s">
        <v>10</v>
      </c>
      <c r="B124" s="29" t="s">
        <v>231</v>
      </c>
      <c r="C124" s="30" t="s">
        <v>232</v>
      </c>
      <c r="D124" s="31"/>
      <c r="E124" s="32"/>
      <c r="F124" s="32"/>
      <c r="G124" s="33"/>
      <c r="H124" s="34"/>
      <c r="I124" s="34"/>
      <c r="O124" s="35">
        <v>1</v>
      </c>
    </row>
    <row r="125" spans="1:104" ht="12.75">
      <c r="A125" s="36">
        <v>102</v>
      </c>
      <c r="B125" s="37" t="s">
        <v>233</v>
      </c>
      <c r="C125" s="38" t="s">
        <v>234</v>
      </c>
      <c r="D125" s="39" t="s">
        <v>18</v>
      </c>
      <c r="E125" s="40">
        <v>7</v>
      </c>
      <c r="F125" s="40">
        <v>0</v>
      </c>
      <c r="G125" s="41">
        <f>E125*F125</f>
        <v>0</v>
      </c>
      <c r="O125" s="35">
        <v>2</v>
      </c>
      <c r="AA125" s="2">
        <v>12</v>
      </c>
      <c r="AB125" s="2">
        <v>0</v>
      </c>
      <c r="AC125" s="2">
        <v>102</v>
      </c>
      <c r="AZ125" s="2">
        <v>2</v>
      </c>
      <c r="BA125" s="2">
        <f>IF(AZ125=1,G125,0)</f>
        <v>0</v>
      </c>
      <c r="BB125" s="2">
        <f>IF(AZ125=2,G125,0)</f>
        <v>0</v>
      </c>
      <c r="BC125" s="2">
        <f>IF(AZ125=3,G125,0)</f>
        <v>0</v>
      </c>
      <c r="BD125" s="2">
        <f>IF(AZ125=4,G125,0)</f>
        <v>0</v>
      </c>
      <c r="BE125" s="2">
        <f>IF(AZ125=5,G125,0)</f>
        <v>0</v>
      </c>
      <c r="CZ125" s="2">
        <v>0.0001</v>
      </c>
    </row>
    <row r="126" spans="1:104" ht="12.75">
      <c r="A126" s="36">
        <v>103</v>
      </c>
      <c r="B126" s="37" t="s">
        <v>235</v>
      </c>
      <c r="C126" s="38" t="s">
        <v>236</v>
      </c>
      <c r="D126" s="39" t="s">
        <v>18</v>
      </c>
      <c r="E126" s="40">
        <v>2</v>
      </c>
      <c r="F126" s="40">
        <v>0</v>
      </c>
      <c r="G126" s="41">
        <f>E126*F126</f>
        <v>0</v>
      </c>
      <c r="O126" s="35">
        <v>2</v>
      </c>
      <c r="AA126" s="2">
        <v>12</v>
      </c>
      <c r="AB126" s="2">
        <v>0</v>
      </c>
      <c r="AC126" s="2">
        <v>103</v>
      </c>
      <c r="AZ126" s="2">
        <v>2</v>
      </c>
      <c r="BA126" s="2">
        <f>IF(AZ126=1,G126,0)</f>
        <v>0</v>
      </c>
      <c r="BB126" s="2">
        <f>IF(AZ126=2,G126,0)</f>
        <v>0</v>
      </c>
      <c r="BC126" s="2">
        <f>IF(AZ126=3,G126,0)</f>
        <v>0</v>
      </c>
      <c r="BD126" s="2">
        <f>IF(AZ126=4,G126,0)</f>
        <v>0</v>
      </c>
      <c r="BE126" s="2">
        <f>IF(AZ126=5,G126,0)</f>
        <v>0</v>
      </c>
      <c r="CZ126" s="2">
        <v>0</v>
      </c>
    </row>
    <row r="127" spans="1:104" ht="12.75">
      <c r="A127" s="36">
        <v>104</v>
      </c>
      <c r="B127" s="37" t="s">
        <v>237</v>
      </c>
      <c r="C127" s="38" t="s">
        <v>238</v>
      </c>
      <c r="D127" s="39" t="s">
        <v>18</v>
      </c>
      <c r="E127" s="40">
        <v>18</v>
      </c>
      <c r="F127" s="40">
        <v>0</v>
      </c>
      <c r="G127" s="41">
        <f>E127*F127</f>
        <v>0</v>
      </c>
      <c r="O127" s="35">
        <v>2</v>
      </c>
      <c r="AA127" s="2">
        <v>12</v>
      </c>
      <c r="AB127" s="2">
        <v>0</v>
      </c>
      <c r="AC127" s="2">
        <v>104</v>
      </c>
      <c r="AZ127" s="2">
        <v>2</v>
      </c>
      <c r="BA127" s="2">
        <f>IF(AZ127=1,G127,0)</f>
        <v>0</v>
      </c>
      <c r="BB127" s="2">
        <f>IF(AZ127=2,G127,0)</f>
        <v>0</v>
      </c>
      <c r="BC127" s="2">
        <f>IF(AZ127=3,G127,0)</f>
        <v>0</v>
      </c>
      <c r="BD127" s="2">
        <f>IF(AZ127=4,G127,0)</f>
        <v>0</v>
      </c>
      <c r="BE127" s="2">
        <f>IF(AZ127=5,G127,0)</f>
        <v>0</v>
      </c>
      <c r="CZ127" s="2">
        <v>0</v>
      </c>
    </row>
    <row r="128" spans="1:104" ht="12.75">
      <c r="A128" s="36">
        <v>105</v>
      </c>
      <c r="B128" s="37" t="s">
        <v>239</v>
      </c>
      <c r="C128" s="38" t="s">
        <v>240</v>
      </c>
      <c r="D128" s="39" t="s">
        <v>18</v>
      </c>
      <c r="E128" s="40">
        <v>7</v>
      </c>
      <c r="F128" s="40">
        <v>0</v>
      </c>
      <c r="G128" s="41">
        <f>E128*F128</f>
        <v>0</v>
      </c>
      <c r="O128" s="35">
        <v>2</v>
      </c>
      <c r="AA128" s="2">
        <v>12</v>
      </c>
      <c r="AB128" s="2">
        <v>1</v>
      </c>
      <c r="AC128" s="2">
        <v>105</v>
      </c>
      <c r="AZ128" s="2">
        <v>2</v>
      </c>
      <c r="BA128" s="2">
        <f>IF(AZ128=1,G128,0)</f>
        <v>0</v>
      </c>
      <c r="BB128" s="2">
        <f>IF(AZ128=2,G128,0)</f>
        <v>0</v>
      </c>
      <c r="BC128" s="2">
        <f>IF(AZ128=3,G128,0)</f>
        <v>0</v>
      </c>
      <c r="BD128" s="2">
        <f>IF(AZ128=4,G128,0)</f>
        <v>0</v>
      </c>
      <c r="BE128" s="2">
        <f>IF(AZ128=5,G128,0)</f>
        <v>0</v>
      </c>
      <c r="CZ128" s="2">
        <v>0.00015</v>
      </c>
    </row>
    <row r="129" spans="1:104" ht="12.75">
      <c r="A129" s="36">
        <v>106</v>
      </c>
      <c r="B129" s="37" t="s">
        <v>241</v>
      </c>
      <c r="C129" s="38" t="s">
        <v>242</v>
      </c>
      <c r="D129" s="39" t="s">
        <v>18</v>
      </c>
      <c r="E129" s="40">
        <v>2</v>
      </c>
      <c r="F129" s="40">
        <v>0</v>
      </c>
      <c r="G129" s="41">
        <f>E129*F129</f>
        <v>0</v>
      </c>
      <c r="O129" s="35">
        <v>2</v>
      </c>
      <c r="AA129" s="2">
        <v>12</v>
      </c>
      <c r="AB129" s="2">
        <v>1</v>
      </c>
      <c r="AC129" s="2">
        <v>106</v>
      </c>
      <c r="AZ129" s="2">
        <v>2</v>
      </c>
      <c r="BA129" s="2">
        <f>IF(AZ129=1,G129,0)</f>
        <v>0</v>
      </c>
      <c r="BB129" s="2">
        <f>IF(AZ129=2,G129,0)</f>
        <v>0</v>
      </c>
      <c r="BC129" s="2">
        <f>IF(AZ129=3,G129,0)</f>
        <v>0</v>
      </c>
      <c r="BD129" s="2">
        <f>IF(AZ129=4,G129,0)</f>
        <v>0</v>
      </c>
      <c r="BE129" s="2">
        <f>IF(AZ129=5,G129,0)</f>
        <v>0</v>
      </c>
      <c r="CZ129" s="2">
        <v>0.00015</v>
      </c>
    </row>
    <row r="130" spans="1:57" ht="12.75">
      <c r="A130" s="42"/>
      <c r="B130" s="43" t="s">
        <v>13</v>
      </c>
      <c r="C130" s="44" t="str">
        <f>CONCATENATE(B124," ",C124)</f>
        <v>734 Armatury</v>
      </c>
      <c r="D130" s="42"/>
      <c r="E130" s="45"/>
      <c r="F130" s="45"/>
      <c r="G130" s="46">
        <f>SUM(G124:G129)</f>
        <v>0</v>
      </c>
      <c r="O130" s="35">
        <v>4</v>
      </c>
      <c r="BA130" s="47">
        <f>SUM(BA124:BA129)</f>
        <v>0</v>
      </c>
      <c r="BB130" s="47">
        <f>SUM(BB124:BB129)</f>
        <v>0</v>
      </c>
      <c r="BC130" s="47">
        <f>SUM(BC124:BC129)</f>
        <v>0</v>
      </c>
      <c r="BD130" s="47">
        <f>SUM(BD124:BD129)</f>
        <v>0</v>
      </c>
      <c r="BE130" s="47">
        <f>SUM(BE124:BE129)</f>
        <v>0</v>
      </c>
    </row>
    <row r="131" spans="1:15" ht="12.75">
      <c r="A131" s="28" t="s">
        <v>10</v>
      </c>
      <c r="B131" s="29" t="s">
        <v>243</v>
      </c>
      <c r="C131" s="30" t="s">
        <v>244</v>
      </c>
      <c r="D131" s="31"/>
      <c r="E131" s="32"/>
      <c r="F131" s="32"/>
      <c r="G131" s="33"/>
      <c r="H131" s="34"/>
      <c r="I131" s="34"/>
      <c r="O131" s="35">
        <v>1</v>
      </c>
    </row>
    <row r="132" spans="1:104" ht="12.75">
      <c r="A132" s="36">
        <v>107</v>
      </c>
      <c r="B132" s="37" t="s">
        <v>245</v>
      </c>
      <c r="C132" s="38" t="s">
        <v>246</v>
      </c>
      <c r="D132" s="39" t="s">
        <v>18</v>
      </c>
      <c r="E132" s="40">
        <v>4</v>
      </c>
      <c r="F132" s="40">
        <v>0</v>
      </c>
      <c r="G132" s="41">
        <f>E132*F132</f>
        <v>0</v>
      </c>
      <c r="O132" s="35">
        <v>2</v>
      </c>
      <c r="AA132" s="2">
        <v>12</v>
      </c>
      <c r="AB132" s="2">
        <v>0</v>
      </c>
      <c r="AC132" s="2">
        <v>107</v>
      </c>
      <c r="AZ132" s="2">
        <v>2</v>
      </c>
      <c r="BA132" s="2">
        <f>IF(AZ132=1,G132,0)</f>
        <v>0</v>
      </c>
      <c r="BB132" s="2">
        <f>IF(AZ132=2,G132,0)</f>
        <v>0</v>
      </c>
      <c r="BC132" s="2">
        <f>IF(AZ132=3,G132,0)</f>
        <v>0</v>
      </c>
      <c r="BD132" s="2">
        <f>IF(AZ132=4,G132,0)</f>
        <v>0</v>
      </c>
      <c r="BE132" s="2">
        <f>IF(AZ132=5,G132,0)</f>
        <v>0</v>
      </c>
      <c r="CZ132" s="2">
        <v>0.0305</v>
      </c>
    </row>
    <row r="133" spans="1:104" ht="12.75">
      <c r="A133" s="36">
        <v>108</v>
      </c>
      <c r="B133" s="37" t="s">
        <v>247</v>
      </c>
      <c r="C133" s="38" t="s">
        <v>248</v>
      </c>
      <c r="D133" s="39" t="s">
        <v>18</v>
      </c>
      <c r="E133" s="40">
        <v>2</v>
      </c>
      <c r="F133" s="40">
        <v>0</v>
      </c>
      <c r="G133" s="41">
        <f>E133*F133</f>
        <v>0</v>
      </c>
      <c r="O133" s="35">
        <v>2</v>
      </c>
      <c r="AA133" s="2">
        <v>12</v>
      </c>
      <c r="AB133" s="2">
        <v>0</v>
      </c>
      <c r="AC133" s="2">
        <v>108</v>
      </c>
      <c r="AZ133" s="2">
        <v>2</v>
      </c>
      <c r="BA133" s="2">
        <f>IF(AZ133=1,G133,0)</f>
        <v>0</v>
      </c>
      <c r="BB133" s="2">
        <f>IF(AZ133=2,G133,0)</f>
        <v>0</v>
      </c>
      <c r="BC133" s="2">
        <f>IF(AZ133=3,G133,0)</f>
        <v>0</v>
      </c>
      <c r="BD133" s="2">
        <f>IF(AZ133=4,G133,0)</f>
        <v>0</v>
      </c>
      <c r="BE133" s="2">
        <f>IF(AZ133=5,G133,0)</f>
        <v>0</v>
      </c>
      <c r="CZ133" s="2">
        <v>0.0549</v>
      </c>
    </row>
    <row r="134" spans="1:104" ht="12.75">
      <c r="A134" s="36">
        <v>109</v>
      </c>
      <c r="B134" s="37" t="s">
        <v>249</v>
      </c>
      <c r="C134" s="38" t="s">
        <v>250</v>
      </c>
      <c r="D134" s="39" t="s">
        <v>18</v>
      </c>
      <c r="E134" s="40">
        <v>1</v>
      </c>
      <c r="F134" s="40">
        <v>0</v>
      </c>
      <c r="G134" s="41">
        <f>E134*F134</f>
        <v>0</v>
      </c>
      <c r="O134" s="35">
        <v>2</v>
      </c>
      <c r="AA134" s="2">
        <v>12</v>
      </c>
      <c r="AB134" s="2">
        <v>0</v>
      </c>
      <c r="AC134" s="2">
        <v>109</v>
      </c>
      <c r="AZ134" s="2">
        <v>2</v>
      </c>
      <c r="BA134" s="2">
        <f>IF(AZ134=1,G134,0)</f>
        <v>0</v>
      </c>
      <c r="BB134" s="2">
        <f>IF(AZ134=2,G134,0)</f>
        <v>0</v>
      </c>
      <c r="BC134" s="2">
        <f>IF(AZ134=3,G134,0)</f>
        <v>0</v>
      </c>
      <c r="BD134" s="2">
        <f>IF(AZ134=4,G134,0)</f>
        <v>0</v>
      </c>
      <c r="BE134" s="2">
        <f>IF(AZ134=5,G134,0)</f>
        <v>0</v>
      </c>
      <c r="CZ134" s="2">
        <v>0.061</v>
      </c>
    </row>
    <row r="135" spans="1:104" ht="12.75">
      <c r="A135" s="36">
        <v>110</v>
      </c>
      <c r="B135" s="37" t="s">
        <v>11</v>
      </c>
      <c r="C135" s="38" t="s">
        <v>251</v>
      </c>
      <c r="D135" s="39" t="s">
        <v>18</v>
      </c>
      <c r="E135" s="40">
        <v>7</v>
      </c>
      <c r="F135" s="40">
        <v>0</v>
      </c>
      <c r="G135" s="41">
        <f>E135*F135</f>
        <v>0</v>
      </c>
      <c r="O135" s="35">
        <v>2</v>
      </c>
      <c r="AA135" s="2">
        <v>12</v>
      </c>
      <c r="AB135" s="2">
        <v>0</v>
      </c>
      <c r="AC135" s="2">
        <v>110</v>
      </c>
      <c r="AZ135" s="2">
        <v>2</v>
      </c>
      <c r="BA135" s="2">
        <f>IF(AZ135=1,G135,0)</f>
        <v>0</v>
      </c>
      <c r="BB135" s="2">
        <f>IF(AZ135=2,G135,0)</f>
        <v>0</v>
      </c>
      <c r="BC135" s="2">
        <f>IF(AZ135=3,G135,0)</f>
        <v>0</v>
      </c>
      <c r="BD135" s="2">
        <f>IF(AZ135=4,G135,0)</f>
        <v>0</v>
      </c>
      <c r="BE135" s="2">
        <f>IF(AZ135=5,G135,0)</f>
        <v>0</v>
      </c>
      <c r="CZ135" s="2">
        <v>0</v>
      </c>
    </row>
    <row r="136" spans="1:104" ht="12.75">
      <c r="A136" s="36">
        <v>111</v>
      </c>
      <c r="B136" s="37" t="s">
        <v>252</v>
      </c>
      <c r="C136" s="38" t="s">
        <v>253</v>
      </c>
      <c r="D136" s="39" t="s">
        <v>18</v>
      </c>
      <c r="E136" s="40">
        <v>2</v>
      </c>
      <c r="F136" s="40">
        <v>0</v>
      </c>
      <c r="G136" s="41">
        <f>E136*F136</f>
        <v>0</v>
      </c>
      <c r="O136" s="35">
        <v>2</v>
      </c>
      <c r="AA136" s="2">
        <v>12</v>
      </c>
      <c r="AB136" s="2">
        <v>0</v>
      </c>
      <c r="AC136" s="2">
        <v>111</v>
      </c>
      <c r="AZ136" s="2">
        <v>2</v>
      </c>
      <c r="BA136" s="2">
        <f>IF(AZ136=1,G136,0)</f>
        <v>0</v>
      </c>
      <c r="BB136" s="2">
        <f>IF(AZ136=2,G136,0)</f>
        <v>0</v>
      </c>
      <c r="BC136" s="2">
        <f>IF(AZ136=3,G136,0)</f>
        <v>0</v>
      </c>
      <c r="BD136" s="2">
        <f>IF(AZ136=4,G136,0)</f>
        <v>0</v>
      </c>
      <c r="BE136" s="2">
        <f>IF(AZ136=5,G136,0)</f>
        <v>0</v>
      </c>
      <c r="CZ136" s="2">
        <v>0.0172</v>
      </c>
    </row>
    <row r="137" spans="1:104" ht="12.75">
      <c r="A137" s="36">
        <v>112</v>
      </c>
      <c r="B137" s="37" t="s">
        <v>254</v>
      </c>
      <c r="C137" s="38" t="s">
        <v>255</v>
      </c>
      <c r="D137" s="39" t="s">
        <v>18</v>
      </c>
      <c r="E137" s="40">
        <v>2</v>
      </c>
      <c r="F137" s="40">
        <v>0</v>
      </c>
      <c r="G137" s="41">
        <f>E137*F137</f>
        <v>0</v>
      </c>
      <c r="O137" s="35">
        <v>2</v>
      </c>
      <c r="AA137" s="2">
        <v>12</v>
      </c>
      <c r="AB137" s="2">
        <v>0</v>
      </c>
      <c r="AC137" s="2">
        <v>112</v>
      </c>
      <c r="AZ137" s="2">
        <v>2</v>
      </c>
      <c r="BA137" s="2">
        <f>IF(AZ137=1,G137,0)</f>
        <v>0</v>
      </c>
      <c r="BB137" s="2">
        <f>IF(AZ137=2,G137,0)</f>
        <v>0</v>
      </c>
      <c r="BC137" s="2">
        <f>IF(AZ137=3,G137,0)</f>
        <v>0</v>
      </c>
      <c r="BD137" s="2">
        <f>IF(AZ137=4,G137,0)</f>
        <v>0</v>
      </c>
      <c r="BE137" s="2">
        <f>IF(AZ137=5,G137,0)</f>
        <v>0</v>
      </c>
      <c r="CZ137" s="2">
        <v>2E-05</v>
      </c>
    </row>
    <row r="138" spans="1:104" ht="12.75">
      <c r="A138" s="36">
        <v>113</v>
      </c>
      <c r="B138" s="37" t="s">
        <v>256</v>
      </c>
      <c r="C138" s="38" t="s">
        <v>257</v>
      </c>
      <c r="D138" s="39" t="s">
        <v>18</v>
      </c>
      <c r="E138" s="40">
        <v>4</v>
      </c>
      <c r="F138" s="40">
        <v>0</v>
      </c>
      <c r="G138" s="41">
        <f>E138*F138</f>
        <v>0</v>
      </c>
      <c r="O138" s="35">
        <v>2</v>
      </c>
      <c r="AA138" s="2">
        <v>12</v>
      </c>
      <c r="AB138" s="2">
        <v>0</v>
      </c>
      <c r="AC138" s="2">
        <v>113</v>
      </c>
      <c r="AZ138" s="2">
        <v>2</v>
      </c>
      <c r="BA138" s="2">
        <f>IF(AZ138=1,G138,0)</f>
        <v>0</v>
      </c>
      <c r="BB138" s="2">
        <f>IF(AZ138=2,G138,0)</f>
        <v>0</v>
      </c>
      <c r="BC138" s="2">
        <f>IF(AZ138=3,G138,0)</f>
        <v>0</v>
      </c>
      <c r="BD138" s="2">
        <f>IF(AZ138=4,G138,0)</f>
        <v>0</v>
      </c>
      <c r="BE138" s="2">
        <f>IF(AZ138=5,G138,0)</f>
        <v>0</v>
      </c>
      <c r="CZ138" s="2">
        <v>0</v>
      </c>
    </row>
    <row r="139" spans="1:104" ht="12.75">
      <c r="A139" s="36">
        <v>114</v>
      </c>
      <c r="B139" s="37" t="s">
        <v>258</v>
      </c>
      <c r="C139" s="38" t="s">
        <v>259</v>
      </c>
      <c r="D139" s="39" t="s">
        <v>211</v>
      </c>
      <c r="E139" s="40">
        <v>0.24</v>
      </c>
      <c r="F139" s="40">
        <v>0</v>
      </c>
      <c r="G139" s="41">
        <f>E139*F139</f>
        <v>0</v>
      </c>
      <c r="O139" s="35">
        <v>2</v>
      </c>
      <c r="AA139" s="2">
        <v>12</v>
      </c>
      <c r="AB139" s="2">
        <v>0</v>
      </c>
      <c r="AC139" s="2">
        <v>114</v>
      </c>
      <c r="AZ139" s="2">
        <v>2</v>
      </c>
      <c r="BA139" s="2">
        <f>IF(AZ139=1,G139,0)</f>
        <v>0</v>
      </c>
      <c r="BB139" s="2">
        <f>IF(AZ139=2,G139,0)</f>
        <v>0</v>
      </c>
      <c r="BC139" s="2">
        <f>IF(AZ139=3,G139,0)</f>
        <v>0</v>
      </c>
      <c r="BD139" s="2">
        <f>IF(AZ139=4,G139,0)</f>
        <v>0</v>
      </c>
      <c r="BE139" s="2">
        <f>IF(AZ139=5,G139,0)</f>
        <v>0</v>
      </c>
      <c r="CZ139" s="2">
        <v>0</v>
      </c>
    </row>
    <row r="140" spans="1:104" ht="12.75">
      <c r="A140" s="36">
        <v>115</v>
      </c>
      <c r="B140" s="37" t="s">
        <v>260</v>
      </c>
      <c r="C140" s="38" t="s">
        <v>261</v>
      </c>
      <c r="D140" s="39" t="s">
        <v>18</v>
      </c>
      <c r="E140" s="40">
        <v>2</v>
      </c>
      <c r="F140" s="40">
        <v>0</v>
      </c>
      <c r="G140" s="41">
        <f>E140*F140</f>
        <v>0</v>
      </c>
      <c r="O140" s="35">
        <v>2</v>
      </c>
      <c r="AA140" s="2">
        <v>12</v>
      </c>
      <c r="AB140" s="2">
        <v>1</v>
      </c>
      <c r="AC140" s="2">
        <v>115</v>
      </c>
      <c r="AZ140" s="2">
        <v>2</v>
      </c>
      <c r="BA140" s="2">
        <f>IF(AZ140=1,G140,0)</f>
        <v>0</v>
      </c>
      <c r="BB140" s="2">
        <f>IF(AZ140=2,G140,0)</f>
        <v>0</v>
      </c>
      <c r="BC140" s="2">
        <f>IF(AZ140=3,G140,0)</f>
        <v>0</v>
      </c>
      <c r="BD140" s="2">
        <f>IF(AZ140=4,G140,0)</f>
        <v>0</v>
      </c>
      <c r="BE140" s="2">
        <f>IF(AZ140=5,G140,0)</f>
        <v>0</v>
      </c>
      <c r="CZ140" s="2">
        <v>0.001</v>
      </c>
    </row>
    <row r="141" spans="1:57" ht="12.75">
      <c r="A141" s="42"/>
      <c r="B141" s="43" t="s">
        <v>13</v>
      </c>
      <c r="C141" s="44" t="str">
        <f>CONCATENATE(B131," ",C131)</f>
        <v>735 Otopná tělesa</v>
      </c>
      <c r="D141" s="42"/>
      <c r="E141" s="45"/>
      <c r="F141" s="45"/>
      <c r="G141" s="46">
        <f>SUM(G131:G140)</f>
        <v>0</v>
      </c>
      <c r="O141" s="35">
        <v>4</v>
      </c>
      <c r="BA141" s="47">
        <f>SUM(BA131:BA140)</f>
        <v>0</v>
      </c>
      <c r="BB141" s="47">
        <f>SUM(BB131:BB140)</f>
        <v>0</v>
      </c>
      <c r="BC141" s="47">
        <f>SUM(BC131:BC140)</f>
        <v>0</v>
      </c>
      <c r="BD141" s="47">
        <f>SUM(BD131:BD140)</f>
        <v>0</v>
      </c>
      <c r="BE141" s="47">
        <f>SUM(BE131:BE140)</f>
        <v>0</v>
      </c>
    </row>
    <row r="142" spans="1:15" ht="12.75">
      <c r="A142" s="28" t="s">
        <v>10</v>
      </c>
      <c r="B142" s="29" t="s">
        <v>262</v>
      </c>
      <c r="C142" s="30" t="s">
        <v>263</v>
      </c>
      <c r="D142" s="31"/>
      <c r="E142" s="32"/>
      <c r="F142" s="32"/>
      <c r="G142" s="33"/>
      <c r="H142" s="34"/>
      <c r="I142" s="34"/>
      <c r="O142" s="35">
        <v>1</v>
      </c>
    </row>
    <row r="143" spans="1:104" ht="12.75">
      <c r="A143" s="36">
        <v>116</v>
      </c>
      <c r="B143" s="37" t="s">
        <v>264</v>
      </c>
      <c r="C143" s="38" t="s">
        <v>265</v>
      </c>
      <c r="D143" s="39" t="s">
        <v>12</v>
      </c>
      <c r="E143" s="40">
        <v>1</v>
      </c>
      <c r="F143" s="40">
        <v>0</v>
      </c>
      <c r="G143" s="41">
        <f>E143*F143</f>
        <v>0</v>
      </c>
      <c r="O143" s="35">
        <v>2</v>
      </c>
      <c r="AA143" s="2">
        <v>12</v>
      </c>
      <c r="AB143" s="2">
        <v>0</v>
      </c>
      <c r="AC143" s="2">
        <v>116</v>
      </c>
      <c r="AZ143" s="2">
        <v>2</v>
      </c>
      <c r="BA143" s="2">
        <f>IF(AZ143=1,G143,0)</f>
        <v>0</v>
      </c>
      <c r="BB143" s="2">
        <f>IF(AZ143=2,G143,0)</f>
        <v>0</v>
      </c>
      <c r="BC143" s="2">
        <f>IF(AZ143=3,G143,0)</f>
        <v>0</v>
      </c>
      <c r="BD143" s="2">
        <f>IF(AZ143=4,G143,0)</f>
        <v>0</v>
      </c>
      <c r="BE143" s="2">
        <f>IF(AZ143=5,G143,0)</f>
        <v>0</v>
      </c>
      <c r="CZ143" s="2">
        <v>0.03</v>
      </c>
    </row>
    <row r="144" spans="1:104" ht="12.75">
      <c r="A144" s="36">
        <v>117</v>
      </c>
      <c r="B144" s="37" t="s">
        <v>266</v>
      </c>
      <c r="C144" s="38" t="s">
        <v>267</v>
      </c>
      <c r="D144" s="39" t="s">
        <v>268</v>
      </c>
      <c r="E144" s="40">
        <v>65</v>
      </c>
      <c r="F144" s="40">
        <v>0</v>
      </c>
      <c r="G144" s="41">
        <f>E144*F144</f>
        <v>0</v>
      </c>
      <c r="O144" s="35">
        <v>2</v>
      </c>
      <c r="AA144" s="2">
        <v>12</v>
      </c>
      <c r="AB144" s="2">
        <v>0</v>
      </c>
      <c r="AC144" s="2">
        <v>117</v>
      </c>
      <c r="AZ144" s="2">
        <v>2</v>
      </c>
      <c r="BA144" s="2">
        <f>IF(AZ144=1,G144,0)</f>
        <v>0</v>
      </c>
      <c r="BB144" s="2">
        <f>IF(AZ144=2,G144,0)</f>
        <v>0</v>
      </c>
      <c r="BC144" s="2">
        <f>IF(AZ144=3,G144,0)</f>
        <v>0</v>
      </c>
      <c r="BD144" s="2">
        <f>IF(AZ144=4,G144,0)</f>
        <v>0</v>
      </c>
      <c r="BE144" s="2">
        <f>IF(AZ144=5,G144,0)</f>
        <v>0</v>
      </c>
      <c r="CZ144" s="2">
        <v>0.00053</v>
      </c>
    </row>
    <row r="145" spans="1:104" ht="12.75">
      <c r="A145" s="36">
        <v>118</v>
      </c>
      <c r="B145" s="37" t="s">
        <v>269</v>
      </c>
      <c r="C145" s="38" t="s">
        <v>270</v>
      </c>
      <c r="D145" s="39" t="s">
        <v>268</v>
      </c>
      <c r="E145" s="40">
        <v>65</v>
      </c>
      <c r="F145" s="40">
        <v>0</v>
      </c>
      <c r="G145" s="41">
        <f>E145*F145</f>
        <v>0</v>
      </c>
      <c r="O145" s="35">
        <v>2</v>
      </c>
      <c r="AA145" s="2">
        <v>12</v>
      </c>
      <c r="AB145" s="2">
        <v>0</v>
      </c>
      <c r="AC145" s="2">
        <v>118</v>
      </c>
      <c r="AZ145" s="2">
        <v>2</v>
      </c>
      <c r="BA145" s="2">
        <f>IF(AZ145=1,G145,0)</f>
        <v>0</v>
      </c>
      <c r="BB145" s="2">
        <f>IF(AZ145=2,G145,0)</f>
        <v>0</v>
      </c>
      <c r="BC145" s="2">
        <f>IF(AZ145=3,G145,0)</f>
        <v>0</v>
      </c>
      <c r="BD145" s="2">
        <f>IF(AZ145=4,G145,0)</f>
        <v>0</v>
      </c>
      <c r="BE145" s="2">
        <f>IF(AZ145=5,G145,0)</f>
        <v>0</v>
      </c>
      <c r="CZ145" s="2">
        <v>0.00361</v>
      </c>
    </row>
    <row r="146" spans="1:57" ht="12.75">
      <c r="A146" s="42"/>
      <c r="B146" s="43" t="s">
        <v>13</v>
      </c>
      <c r="C146" s="44" t="str">
        <f>CONCATENATE(B142," ",C142)</f>
        <v>736 Podlahove vytapeni</v>
      </c>
      <c r="D146" s="42"/>
      <c r="E146" s="45"/>
      <c r="F146" s="45"/>
      <c r="G146" s="46">
        <f>SUM(G142:G145)</f>
        <v>0</v>
      </c>
      <c r="O146" s="35">
        <v>4</v>
      </c>
      <c r="BA146" s="47">
        <f>SUM(BA142:BA145)</f>
        <v>0</v>
      </c>
      <c r="BB146" s="47">
        <f>SUM(BB142:BB145)</f>
        <v>0</v>
      </c>
      <c r="BC146" s="47">
        <f>SUM(BC142:BC145)</f>
        <v>0</v>
      </c>
      <c r="BD146" s="47">
        <f>SUM(BD142:BD145)</f>
        <v>0</v>
      </c>
      <c r="BE146" s="47">
        <f>SUM(BE142:BE145)</f>
        <v>0</v>
      </c>
    </row>
    <row r="147" spans="1:15" ht="12.75">
      <c r="A147" s="28" t="s">
        <v>10</v>
      </c>
      <c r="B147" s="29" t="s">
        <v>271</v>
      </c>
      <c r="C147" s="30" t="s">
        <v>272</v>
      </c>
      <c r="D147" s="31"/>
      <c r="E147" s="32"/>
      <c r="F147" s="32"/>
      <c r="G147" s="33"/>
      <c r="H147" s="34"/>
      <c r="I147" s="34"/>
      <c r="O147" s="35">
        <v>1</v>
      </c>
    </row>
    <row r="148" spans="1:104" ht="12.75">
      <c r="A148" s="36">
        <v>119</v>
      </c>
      <c r="B148" s="37" t="s">
        <v>273</v>
      </c>
      <c r="C148" s="38" t="s">
        <v>274</v>
      </c>
      <c r="D148" s="39" t="s">
        <v>275</v>
      </c>
      <c r="E148" s="40">
        <v>280</v>
      </c>
      <c r="F148" s="40">
        <v>0</v>
      </c>
      <c r="G148" s="41">
        <f>E148*F148</f>
        <v>0</v>
      </c>
      <c r="O148" s="35">
        <v>2</v>
      </c>
      <c r="AA148" s="2">
        <v>12</v>
      </c>
      <c r="AB148" s="2">
        <v>0</v>
      </c>
      <c r="AC148" s="2">
        <v>119</v>
      </c>
      <c r="AZ148" s="2">
        <v>1</v>
      </c>
      <c r="BA148" s="2">
        <f>IF(AZ148=1,G148,0)</f>
        <v>0</v>
      </c>
      <c r="BB148" s="2">
        <f>IF(AZ148=2,G148,0)</f>
        <v>0</v>
      </c>
      <c r="BC148" s="2">
        <f>IF(AZ148=3,G148,0)</f>
        <v>0</v>
      </c>
      <c r="BD148" s="2">
        <f>IF(AZ148=4,G148,0)</f>
        <v>0</v>
      </c>
      <c r="BE148" s="2">
        <f>IF(AZ148=5,G148,0)</f>
        <v>0</v>
      </c>
      <c r="CZ148" s="2">
        <v>0</v>
      </c>
    </row>
    <row r="149" spans="1:104" ht="12.75">
      <c r="A149" s="36">
        <v>120</v>
      </c>
      <c r="B149" s="37" t="s">
        <v>276</v>
      </c>
      <c r="C149" s="38" t="s">
        <v>277</v>
      </c>
      <c r="D149" s="39" t="s">
        <v>119</v>
      </c>
      <c r="E149" s="40">
        <v>1</v>
      </c>
      <c r="F149" s="40">
        <v>0</v>
      </c>
      <c r="G149" s="41">
        <f>E149*F149</f>
        <v>0</v>
      </c>
      <c r="O149" s="35">
        <v>2</v>
      </c>
      <c r="AA149" s="2">
        <v>12</v>
      </c>
      <c r="AB149" s="2">
        <v>0</v>
      </c>
      <c r="AC149" s="2">
        <v>120</v>
      </c>
      <c r="AZ149" s="2">
        <v>1</v>
      </c>
      <c r="BA149" s="2">
        <f>IF(AZ149=1,G149,0)</f>
        <v>0</v>
      </c>
      <c r="BB149" s="2">
        <f>IF(AZ149=2,G149,0)</f>
        <v>0</v>
      </c>
      <c r="BC149" s="2">
        <f>IF(AZ149=3,G149,0)</f>
        <v>0</v>
      </c>
      <c r="BD149" s="2">
        <f>IF(AZ149=4,G149,0)</f>
        <v>0</v>
      </c>
      <c r="BE149" s="2">
        <f>IF(AZ149=5,G149,0)</f>
        <v>0</v>
      </c>
      <c r="CZ149" s="2">
        <v>0</v>
      </c>
    </row>
    <row r="150" spans="1:104" ht="12.75">
      <c r="A150" s="36">
        <v>121</v>
      </c>
      <c r="B150" s="37" t="s">
        <v>278</v>
      </c>
      <c r="C150" s="38" t="s">
        <v>279</v>
      </c>
      <c r="D150" s="39" t="s">
        <v>280</v>
      </c>
      <c r="E150" s="40">
        <v>24</v>
      </c>
      <c r="F150" s="40">
        <v>0</v>
      </c>
      <c r="G150" s="41">
        <f>E150*F150</f>
        <v>0</v>
      </c>
      <c r="O150" s="35">
        <v>2</v>
      </c>
      <c r="AA150" s="2">
        <v>12</v>
      </c>
      <c r="AB150" s="2">
        <v>0</v>
      </c>
      <c r="AC150" s="2">
        <v>121</v>
      </c>
      <c r="AZ150" s="2">
        <v>1</v>
      </c>
      <c r="BA150" s="2">
        <f>IF(AZ150=1,G150,0)</f>
        <v>0</v>
      </c>
      <c r="BB150" s="2">
        <f>IF(AZ150=2,G150,0)</f>
        <v>0</v>
      </c>
      <c r="BC150" s="2">
        <f>IF(AZ150=3,G150,0)</f>
        <v>0</v>
      </c>
      <c r="BD150" s="2">
        <f>IF(AZ150=4,G150,0)</f>
        <v>0</v>
      </c>
      <c r="BE150" s="2">
        <f>IF(AZ150=5,G150,0)</f>
        <v>0</v>
      </c>
      <c r="CZ150" s="2">
        <v>0</v>
      </c>
    </row>
    <row r="151" spans="1:104" ht="12.75">
      <c r="A151" s="36">
        <v>122</v>
      </c>
      <c r="B151" s="37" t="s">
        <v>281</v>
      </c>
      <c r="C151" s="38" t="s">
        <v>282</v>
      </c>
      <c r="D151" s="39" t="s">
        <v>119</v>
      </c>
      <c r="E151" s="40">
        <v>1</v>
      </c>
      <c r="F151" s="40">
        <v>0</v>
      </c>
      <c r="G151" s="41">
        <f>E151*F151</f>
        <v>0</v>
      </c>
      <c r="O151" s="35">
        <v>2</v>
      </c>
      <c r="AA151" s="2">
        <v>12</v>
      </c>
      <c r="AB151" s="2">
        <v>0</v>
      </c>
      <c r="AC151" s="2">
        <v>122</v>
      </c>
      <c r="AZ151" s="2">
        <v>1</v>
      </c>
      <c r="BA151" s="2">
        <f>IF(AZ151=1,G151,0)</f>
        <v>0</v>
      </c>
      <c r="BB151" s="2">
        <f>IF(AZ151=2,G151,0)</f>
        <v>0</v>
      </c>
      <c r="BC151" s="2">
        <f>IF(AZ151=3,G151,0)</f>
        <v>0</v>
      </c>
      <c r="BD151" s="2">
        <f>IF(AZ151=4,G151,0)</f>
        <v>0</v>
      </c>
      <c r="BE151" s="2">
        <f>IF(AZ151=5,G151,0)</f>
        <v>0</v>
      </c>
      <c r="CZ151" s="2">
        <v>0</v>
      </c>
    </row>
    <row r="152" spans="1:57" ht="12.75">
      <c r="A152" s="42"/>
      <c r="B152" s="43" t="s">
        <v>13</v>
      </c>
      <c r="C152" s="44" t="str">
        <f>CONCATENATE(B147," ",C147)</f>
        <v>100 Ostatní položky</v>
      </c>
      <c r="D152" s="42"/>
      <c r="E152" s="45"/>
      <c r="F152" s="45"/>
      <c r="G152" s="46">
        <f>SUM(G147:G151)</f>
        <v>0</v>
      </c>
      <c r="O152" s="35">
        <v>4</v>
      </c>
      <c r="BA152" s="47">
        <f>SUM(BA147:BA151)</f>
        <v>0</v>
      </c>
      <c r="BB152" s="47">
        <f>SUM(BB147:BB151)</f>
        <v>0</v>
      </c>
      <c r="BC152" s="47">
        <f>SUM(BC147:BC151)</f>
        <v>0</v>
      </c>
      <c r="BD152" s="47">
        <f>SUM(BD147:BD151)</f>
        <v>0</v>
      </c>
      <c r="BE152" s="47">
        <f>SUM(BE147:BE151)</f>
        <v>0</v>
      </c>
    </row>
    <row r="153" spans="1:7" ht="12.75">
      <c r="A153" s="3"/>
      <c r="B153" s="3"/>
      <c r="C153" s="3"/>
      <c r="D153" s="3"/>
      <c r="E153" s="3"/>
      <c r="F153" s="3"/>
      <c r="G153" s="3"/>
    </row>
    <row r="154" ht="12.75">
      <c r="E154" s="2"/>
    </row>
    <row r="155" ht="12.75">
      <c r="E155" s="2"/>
    </row>
    <row r="156" ht="12.75">
      <c r="E156" s="2"/>
    </row>
    <row r="157" ht="12.75">
      <c r="E157" s="2"/>
    </row>
    <row r="158" ht="12.75">
      <c r="E158" s="2"/>
    </row>
    <row r="159" ht="12.75">
      <c r="E159" s="2"/>
    </row>
    <row r="160" ht="12.75">
      <c r="E160" s="2"/>
    </row>
    <row r="161" ht="12.75">
      <c r="E161" s="2"/>
    </row>
    <row r="162" ht="12.75">
      <c r="E162" s="2"/>
    </row>
    <row r="163" ht="12.75">
      <c r="E163" s="2"/>
    </row>
    <row r="164" ht="12.75">
      <c r="E164" s="2"/>
    </row>
    <row r="165" ht="12.75">
      <c r="E165" s="2"/>
    </row>
    <row r="166" ht="12.75">
      <c r="E166" s="2"/>
    </row>
    <row r="167" ht="12.75">
      <c r="E167" s="2"/>
    </row>
    <row r="168" ht="12.75">
      <c r="E168" s="2"/>
    </row>
    <row r="169" ht="12.75">
      <c r="E169" s="2"/>
    </row>
    <row r="170" ht="12.75">
      <c r="E170" s="2"/>
    </row>
    <row r="171" ht="12.75">
      <c r="E171" s="2"/>
    </row>
    <row r="172" ht="12.75">
      <c r="E172" s="2"/>
    </row>
    <row r="173" ht="12.75">
      <c r="E173" s="2"/>
    </row>
    <row r="174" ht="12.75">
      <c r="E174" s="2"/>
    </row>
    <row r="175" ht="12.75">
      <c r="E175" s="2"/>
    </row>
    <row r="176" spans="1:7" ht="12.75">
      <c r="A176" s="48"/>
      <c r="B176" s="48"/>
      <c r="C176" s="48"/>
      <c r="D176" s="48"/>
      <c r="E176" s="48"/>
      <c r="F176" s="48"/>
      <c r="G176" s="48"/>
    </row>
    <row r="177" spans="1:7" ht="12.75">
      <c r="A177" s="48"/>
      <c r="B177" s="48"/>
      <c r="C177" s="48"/>
      <c r="D177" s="48"/>
      <c r="E177" s="48"/>
      <c r="F177" s="48"/>
      <c r="G177" s="48"/>
    </row>
    <row r="178" spans="1:7" ht="12.75">
      <c r="A178" s="48"/>
      <c r="B178" s="48"/>
      <c r="C178" s="48"/>
      <c r="D178" s="48"/>
      <c r="E178" s="48"/>
      <c r="F178" s="48"/>
      <c r="G178" s="48"/>
    </row>
    <row r="179" spans="1:7" ht="12.75">
      <c r="A179" s="48"/>
      <c r="B179" s="48"/>
      <c r="C179" s="48"/>
      <c r="D179" s="48"/>
      <c r="E179" s="48"/>
      <c r="F179" s="48"/>
      <c r="G179" s="48"/>
    </row>
    <row r="180" ht="12.75">
      <c r="E180" s="2"/>
    </row>
    <row r="181" ht="12.75">
      <c r="E181" s="2"/>
    </row>
    <row r="182" ht="12.75">
      <c r="E182" s="2"/>
    </row>
    <row r="183" ht="12.75">
      <c r="E183" s="2"/>
    </row>
    <row r="184" ht="12.75">
      <c r="E184" s="2"/>
    </row>
    <row r="185" ht="12.75">
      <c r="E185" s="2"/>
    </row>
    <row r="186" ht="12.75">
      <c r="E186" s="2"/>
    </row>
    <row r="187" ht="12.75">
      <c r="E187" s="2"/>
    </row>
    <row r="188" ht="12.75">
      <c r="E188" s="2"/>
    </row>
    <row r="189" ht="12.75">
      <c r="E189" s="2"/>
    </row>
    <row r="190" ht="12.75">
      <c r="E190" s="2"/>
    </row>
    <row r="191" ht="12.75">
      <c r="E191" s="2"/>
    </row>
    <row r="192" ht="12.75">
      <c r="E192" s="2"/>
    </row>
    <row r="193" ht="12.75">
      <c r="E193" s="2"/>
    </row>
    <row r="194" ht="12.75">
      <c r="E194" s="2"/>
    </row>
    <row r="195" ht="12.75">
      <c r="E195" s="2"/>
    </row>
    <row r="196" ht="12.75">
      <c r="E196" s="2"/>
    </row>
    <row r="197" ht="12.75">
      <c r="E197" s="2"/>
    </row>
    <row r="198" ht="12.75">
      <c r="E198" s="2"/>
    </row>
    <row r="199" ht="12.75">
      <c r="E199" s="2"/>
    </row>
    <row r="200" ht="12.75">
      <c r="E200" s="2"/>
    </row>
    <row r="201" ht="12.75">
      <c r="E201" s="2"/>
    </row>
    <row r="202" ht="12.75">
      <c r="E202" s="2"/>
    </row>
    <row r="203" ht="12.75">
      <c r="E203" s="2"/>
    </row>
    <row r="204" ht="12.75">
      <c r="E204" s="2"/>
    </row>
    <row r="205" ht="12.75">
      <c r="E205" s="2"/>
    </row>
    <row r="206" ht="12.75">
      <c r="E206" s="2"/>
    </row>
    <row r="207" ht="12.75">
      <c r="E207" s="2"/>
    </row>
    <row r="208" ht="12.75">
      <c r="E208" s="2"/>
    </row>
    <row r="209" ht="12.75">
      <c r="E209" s="2"/>
    </row>
    <row r="210" ht="12.75">
      <c r="E210" s="2"/>
    </row>
    <row r="211" spans="1:2" ht="12.75">
      <c r="A211" s="49"/>
      <c r="B211" s="49"/>
    </row>
    <row r="212" spans="1:7" ht="12.75">
      <c r="A212" s="48"/>
      <c r="B212" s="48"/>
      <c r="C212" s="51"/>
      <c r="D212" s="51"/>
      <c r="E212" s="52"/>
      <c r="F212" s="51"/>
      <c r="G212" s="53"/>
    </row>
    <row r="213" spans="1:7" ht="12.75">
      <c r="A213" s="54"/>
      <c r="B213" s="54"/>
      <c r="C213" s="48"/>
      <c r="D213" s="48"/>
      <c r="E213" s="55"/>
      <c r="F213" s="48"/>
      <c r="G213" s="48"/>
    </row>
    <row r="214" spans="1:7" ht="12.75">
      <c r="A214" s="48"/>
      <c r="B214" s="48"/>
      <c r="C214" s="48"/>
      <c r="D214" s="48"/>
      <c r="E214" s="55"/>
      <c r="F214" s="48"/>
      <c r="G214" s="48"/>
    </row>
    <row r="215" spans="1:7" ht="12.75">
      <c r="A215" s="48"/>
      <c r="B215" s="48"/>
      <c r="C215" s="48"/>
      <c r="D215" s="48"/>
      <c r="E215" s="55"/>
      <c r="F215" s="48"/>
      <c r="G215" s="48"/>
    </row>
    <row r="216" spans="1:7" ht="12.75">
      <c r="A216" s="48"/>
      <c r="B216" s="48"/>
      <c r="C216" s="48"/>
      <c r="D216" s="48"/>
      <c r="E216" s="55"/>
      <c r="F216" s="48"/>
      <c r="G216" s="48"/>
    </row>
    <row r="217" spans="1:7" ht="12.75">
      <c r="A217" s="48"/>
      <c r="B217" s="48"/>
      <c r="C217" s="48"/>
      <c r="D217" s="48"/>
      <c r="E217" s="55"/>
      <c r="F217" s="48"/>
      <c r="G217" s="48"/>
    </row>
    <row r="218" spans="1:7" ht="12.75">
      <c r="A218" s="48"/>
      <c r="B218" s="48"/>
      <c r="C218" s="48"/>
      <c r="D218" s="48"/>
      <c r="E218" s="55"/>
      <c r="F218" s="48"/>
      <c r="G218" s="48"/>
    </row>
    <row r="219" spans="1:7" ht="12.75">
      <c r="A219" s="48"/>
      <c r="B219" s="48"/>
      <c r="C219" s="48"/>
      <c r="D219" s="48"/>
      <c r="E219" s="55"/>
      <c r="F219" s="48"/>
      <c r="G219" s="48"/>
    </row>
    <row r="220" spans="1:7" ht="12.75">
      <c r="A220" s="48"/>
      <c r="B220" s="48"/>
      <c r="C220" s="48"/>
      <c r="D220" s="48"/>
      <c r="E220" s="55"/>
      <c r="F220" s="48"/>
      <c r="G220" s="48"/>
    </row>
    <row r="221" spans="1:7" ht="12.75">
      <c r="A221" s="48"/>
      <c r="B221" s="48"/>
      <c r="C221" s="48"/>
      <c r="D221" s="48"/>
      <c r="E221" s="55"/>
      <c r="F221" s="48"/>
      <c r="G221" s="48"/>
    </row>
    <row r="222" spans="1:7" ht="12.75">
      <c r="A222" s="48"/>
      <c r="B222" s="48"/>
      <c r="C222" s="48"/>
      <c r="D222" s="48"/>
      <c r="E222" s="55"/>
      <c r="F222" s="48"/>
      <c r="G222" s="48"/>
    </row>
    <row r="223" spans="1:7" ht="12.75">
      <c r="A223" s="48"/>
      <c r="B223" s="48"/>
      <c r="C223" s="48"/>
      <c r="D223" s="48"/>
      <c r="E223" s="55"/>
      <c r="F223" s="48"/>
      <c r="G223" s="48"/>
    </row>
    <row r="224" spans="1:7" ht="12.75">
      <c r="A224" s="48"/>
      <c r="B224" s="48"/>
      <c r="C224" s="48"/>
      <c r="D224" s="48"/>
      <c r="E224" s="55"/>
      <c r="F224" s="48"/>
      <c r="G224" s="48"/>
    </row>
    <row r="225" spans="1:7" ht="12.75">
      <c r="A225" s="48"/>
      <c r="B225" s="48"/>
      <c r="C225" s="48"/>
      <c r="D225" s="48"/>
      <c r="E225" s="55"/>
      <c r="F225" s="48"/>
      <c r="G225" s="48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2013-04-09T17:25:43Z</dcterms:created>
  <dcterms:modified xsi:type="dcterms:W3CDTF">2013-04-09T17:30:59Z</dcterms:modified>
  <cp:category/>
  <cp:version/>
  <cp:contentType/>
  <cp:contentStatus/>
</cp:coreProperties>
</file>