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O 01 RD KL" sheetId="1" state="visible" r:id="rId2"/>
    <sheet name="SO 01 RD Rek" sheetId="2" state="visible" r:id="rId3"/>
    <sheet name="SO 01 RD Pol" sheetId="3" state="visible" r:id="rId4"/>
  </sheets>
  <definedNames>
    <definedName function="false" hidden="false" localSheetId="0" name="_xlnm.Print_Area" vbProcedure="false">'SO 01 RD KL'!$A$1:$G$35</definedName>
    <definedName function="false" hidden="false" localSheetId="2" name="_xlnm.Print_Area" vbProcedure="false">'SO 01 RD Pol'!$A$1:$K$2331</definedName>
    <definedName function="false" hidden="false" localSheetId="2" name="_xlnm.Print_Titles" vbProcedure="false">'SO 01 RD Pol'!$1:$6</definedName>
    <definedName function="false" hidden="false" localSheetId="1" name="_xlnm.Print_Area" vbProcedure="false">'SO 01 RD Rek'!$A$1:$I$55</definedName>
    <definedName function="false" hidden="false" localSheetId="1" name="_xlnm.Print_Titles" vbProcedure="false">'SO 01 RD Rek'!$1:$6</definedName>
    <definedName function="false" hidden="false" localSheetId="1" name="_xlnm.Print_Titles" vbProcedure="false">'SO 01 RD Rek'!$1:$6</definedName>
    <definedName function="false" hidden="false" localSheetId="2" name="solver_lin" vbProcedure="false">0</definedName>
    <definedName function="false" hidden="false" localSheetId="2" name="solver_num" vbProcedure="false">0</definedName>
    <definedName function="false" hidden="false" localSheetId="2" name="solver_opt" vbProcedure="false">'so 01 rd pol'!#ref!</definedName>
    <definedName function="false" hidden="false" localSheetId="2" name="solver_typ" vbProcedure="false">1</definedName>
    <definedName function="false" hidden="false" localSheetId="2" name="solver_val" vbProcedure="false">0</definedName>
    <definedName function="false" hidden="false" localSheetId="2" name="_xlnm.Print_Titles" vbProcedure="false">'SO 01 RD Pol'!$1:$6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<sst xmlns="http://schemas.openxmlformats.org/spreadsheetml/2006/main" count="5077" uniqueCount="1876">
  <si>
    <t xml:space="preserve">SLEPÝ ROZPOČET</t>
  </si>
  <si>
    <t xml:space="preserve">Rozpočet</t>
  </si>
  <si>
    <t xml:space="preserve">01</t>
  </si>
  <si>
    <t xml:space="preserve">Stavební část</t>
  </si>
  <si>
    <t xml:space="preserve">JKSO </t>
  </si>
  <si>
    <t xml:space="preserve">Objekt</t>
  </si>
  <si>
    <t xml:space="preserve">SKP </t>
  </si>
  <si>
    <t xml:space="preserve">SO 01</t>
  </si>
  <si>
    <t xml:space="preserve">Objekt RD</t>
  </si>
  <si>
    <t xml:space="preserve">Měrná jednotka</t>
  </si>
  <si>
    <t xml:space="preserve">Stavba</t>
  </si>
  <si>
    <t xml:space="preserve">Počet jednotek</t>
  </si>
  <si>
    <t xml:space="preserve">233/2016</t>
  </si>
  <si>
    <t xml:space="preserve">Novostavba RD s atriem Osnice</t>
  </si>
  <si>
    <t xml:space="preserve">Náklady na m.j.</t>
  </si>
  <si>
    <t xml:space="preserve">Projektant</t>
  </si>
  <si>
    <t xml:space="preserve"> </t>
  </si>
  <si>
    <t xml:space="preserve">Typ rozpočtu</t>
  </si>
  <si>
    <t xml:space="preserve">Zpracovatel projektu</t>
  </si>
  <si>
    <t xml:space="preserve">Objednatel</t>
  </si>
  <si>
    <t xml:space="preserve">Dodavatel</t>
  </si>
  <si>
    <t xml:space="preserve">Zakázkové číslo </t>
  </si>
  <si>
    <t xml:space="preserve">Rozpočtoval</t>
  </si>
  <si>
    <t xml:space="preserve">Počet listů</t>
  </si>
  <si>
    <t xml:space="preserve">ROZPOČTOVÉ NÁKLADY</t>
  </si>
  <si>
    <t xml:space="preserve">Základní rozpočtové náklady</t>
  </si>
  <si>
    <t xml:space="preserve">Ostatní rozpočtové náklady</t>
  </si>
  <si>
    <t xml:space="preserve">HSV celkem</t>
  </si>
  <si>
    <t xml:space="preserve">Z</t>
  </si>
  <si>
    <t xml:space="preserve">PSV celkem</t>
  </si>
  <si>
    <t xml:space="preserve">R</t>
  </si>
  <si>
    <t xml:space="preserve">M práce celkem</t>
  </si>
  <si>
    <t xml:space="preserve">N</t>
  </si>
  <si>
    <t xml:space="preserve">M dodávky celkem</t>
  </si>
  <si>
    <t xml:space="preserve">ZRN celkem</t>
  </si>
  <si>
    <t xml:space="preserve">HZS</t>
  </si>
  <si>
    <t xml:space="preserve">ZRN+HZS</t>
  </si>
  <si>
    <t xml:space="preserve">Ostatní náklady neuvedené</t>
  </si>
  <si>
    <t xml:space="preserve">ZRN+ost.náklady+HZS</t>
  </si>
  <si>
    <t xml:space="preserve">Ostatní náklady celkem</t>
  </si>
  <si>
    <t xml:space="preserve">Vypracoval</t>
  </si>
  <si>
    <t xml:space="preserve">Za zhotovitele</t>
  </si>
  <si>
    <t xml:space="preserve">Za objednatele</t>
  </si>
  <si>
    <t xml:space="preserve">Jméno :</t>
  </si>
  <si>
    <t xml:space="preserve">Datum :</t>
  </si>
  <si>
    <t xml:space="preserve">Podpis :</t>
  </si>
  <si>
    <t xml:space="preserve">Podpis:</t>
  </si>
  <si>
    <t xml:space="preserve">Základ pro DPH</t>
  </si>
  <si>
    <t xml:space="preserve">%  </t>
  </si>
  <si>
    <t xml:space="preserve">DPH</t>
  </si>
  <si>
    <t xml:space="preserve">% </t>
  </si>
  <si>
    <t xml:space="preserve">CENA ZA OBJEKT CELKEM</t>
  </si>
  <si>
    <t xml:space="preserve">Stavba :</t>
  </si>
  <si>
    <t xml:space="preserve">233/2016 Novostavba RD s atriem Osnice</t>
  </si>
  <si>
    <t xml:space="preserve">Rozpočet :</t>
  </si>
  <si>
    <t xml:space="preserve">Objekt :</t>
  </si>
  <si>
    <t xml:space="preserve">SO 01 Objekt RD</t>
  </si>
  <si>
    <t xml:space="preserve">REKAPITULACE  STAVEBNÍCH  DÍLŮ</t>
  </si>
  <si>
    <t xml:space="preserve">Stavební díl</t>
  </si>
  <si>
    <t xml:space="preserve">HSV</t>
  </si>
  <si>
    <t xml:space="preserve">PSV</t>
  </si>
  <si>
    <t xml:space="preserve">Dodávka</t>
  </si>
  <si>
    <t xml:space="preserve">Montáž</t>
  </si>
  <si>
    <t xml:space="preserve">CELKEM  OBJEKT</t>
  </si>
  <si>
    <t xml:space="preserve">VEDLEJŠÍ ROZPOČTOVÉ  NÁKLADY</t>
  </si>
  <si>
    <t xml:space="preserve">Název VRN</t>
  </si>
  <si>
    <t xml:space="preserve">Kč</t>
  </si>
  <si>
    <t xml:space="preserve">%</t>
  </si>
  <si>
    <t xml:space="preserve">Základna</t>
  </si>
  <si>
    <t xml:space="preserve">Ztížené výrobní podmínky</t>
  </si>
  <si>
    <t xml:space="preserve">Oborová přirážka</t>
  </si>
  <si>
    <t xml:space="preserve">Přesun stavebních kapacit</t>
  </si>
  <si>
    <t xml:space="preserve">Mimostaveništní doprava</t>
  </si>
  <si>
    <t xml:space="preserve">Zařízení staveniště</t>
  </si>
  <si>
    <t xml:space="preserve">Provoz investora</t>
  </si>
  <si>
    <t xml:space="preserve">Kompletační činnost (IČD)</t>
  </si>
  <si>
    <t xml:space="preserve">Rezerva rozpočtu</t>
  </si>
  <si>
    <t xml:space="preserve">CELKEM VRN</t>
  </si>
  <si>
    <t xml:space="preserve">Slepý rozpočet</t>
  </si>
  <si>
    <t xml:space="preserve">Rozpočet:</t>
  </si>
  <si>
    <t xml:space="preserve">P.č.</t>
  </si>
  <si>
    <t xml:space="preserve">Číslo položky</t>
  </si>
  <si>
    <t xml:space="preserve">Název položky</t>
  </si>
  <si>
    <t xml:space="preserve">MJ</t>
  </si>
  <si>
    <t xml:space="preserve">množství</t>
  </si>
  <si>
    <t xml:space="preserve">cena / MJ</t>
  </si>
  <si>
    <t xml:space="preserve">celkem (Kč)</t>
  </si>
  <si>
    <t xml:space="preserve">Jednotková hmotnost</t>
  </si>
  <si>
    <t xml:space="preserve">Celková hmotnost</t>
  </si>
  <si>
    <t xml:space="preserve">Jednotková dem.hmot.</t>
  </si>
  <si>
    <t xml:space="preserve">Celková dem.hmot.</t>
  </si>
  <si>
    <t xml:space="preserve">Díl:</t>
  </si>
  <si>
    <t xml:space="preserve">1</t>
  </si>
  <si>
    <t xml:space="preserve">Zemní práce</t>
  </si>
  <si>
    <t xml:space="preserve">115101201R00</t>
  </si>
  <si>
    <t xml:space="preserve">Čerpání vody na výšku do 10 m, přítok do 500 l/min </t>
  </si>
  <si>
    <t xml:space="preserve">h</t>
  </si>
  <si>
    <t xml:space="preserve">odhad:</t>
  </si>
  <si>
    <t xml:space="preserve">24*15</t>
  </si>
  <si>
    <t xml:space="preserve">115101301R00</t>
  </si>
  <si>
    <t xml:space="preserve">Pohotovost čerp.soupravy, výška 10 m, přítok 500 l </t>
  </si>
  <si>
    <t xml:space="preserve">den</t>
  </si>
  <si>
    <t xml:space="preserve">121101102R00</t>
  </si>
  <si>
    <t xml:space="preserve">Sejmutí ornice s přemístěním přes 50 do 100 m </t>
  </si>
  <si>
    <t xml:space="preserve">m3</t>
  </si>
  <si>
    <t xml:space="preserve">sejmutá ornice zůstane na pozemku investora a :</t>
  </si>
  <si>
    <t xml:space="preserve">bude použitá na terenní a parkové úpravy parcely:</t>
  </si>
  <si>
    <t xml:space="preserve">RD:</t>
  </si>
  <si>
    <t xml:space="preserve">3,87*0,60*2*0,15</t>
  </si>
  <si>
    <t xml:space="preserve">14,60*14,40*0,15</t>
  </si>
  <si>
    <t xml:space="preserve">(17,60*6,35+16,50*6,70)*0,15</t>
  </si>
  <si>
    <t xml:space="preserve">12,98*3,775*0,15</t>
  </si>
  <si>
    <t xml:space="preserve">terasa:</t>
  </si>
  <si>
    <t xml:space="preserve">1,90*3,42*0,10</t>
  </si>
  <si>
    <t xml:space="preserve">(16,945*2,30+(2,305*1,93)/2)*0,10</t>
  </si>
  <si>
    <t xml:space="preserve">5,40*3,00*0,10</t>
  </si>
  <si>
    <t xml:space="preserve">131201101R00</t>
  </si>
  <si>
    <t xml:space="preserve">Hloubení nezapažených jam v hor.3 do 100 m3 </t>
  </si>
  <si>
    <t xml:space="preserve">od kóty -1,900:</t>
  </si>
  <si>
    <t xml:space="preserve">6,85*1,55*0,35</t>
  </si>
  <si>
    <t xml:space="preserve">1,15*4,50*0,35</t>
  </si>
  <si>
    <t xml:space="preserve">2,05*0,30*0,35</t>
  </si>
  <si>
    <t xml:space="preserve">od kóty -1,970:</t>
  </si>
  <si>
    <t xml:space="preserve">24,55*4,415*0,28</t>
  </si>
  <si>
    <t xml:space="preserve">od kóty -2,550:</t>
  </si>
  <si>
    <t xml:space="preserve">(25,50+6,80+1,175)*(0,40*0,80)/2</t>
  </si>
  <si>
    <t xml:space="preserve">((5,50+4,00)*2)*(0,40*0,80)/2</t>
  </si>
  <si>
    <t xml:space="preserve">(15,75+3,35)*(0,40*0,80)/2</t>
  </si>
  <si>
    <t xml:space="preserve">1,80*1,72*0,80</t>
  </si>
  <si>
    <t xml:space="preserve">7,109*0,597*0,6075</t>
  </si>
  <si>
    <t xml:space="preserve">kanál:</t>
  </si>
  <si>
    <t xml:space="preserve">1,57*6,00*0,48</t>
  </si>
  <si>
    <t xml:space="preserve">6,46*1,45*0,48</t>
  </si>
  <si>
    <t xml:space="preserve">131201109R00</t>
  </si>
  <si>
    <t xml:space="preserve">Příplatek za lepivost - hloubení nezap.jam v hor.3 </t>
  </si>
  <si>
    <t xml:space="preserve">131201201R00</t>
  </si>
  <si>
    <t xml:space="preserve">Hloubení zapažených jam v hor.3 do 100 m3 </t>
  </si>
  <si>
    <t xml:space="preserve">od kóty -3,285:</t>
  </si>
  <si>
    <t xml:space="preserve">1,235*0,60*1,70</t>
  </si>
  <si>
    <t xml:space="preserve">0,735*1,295*1,935</t>
  </si>
  <si>
    <t xml:space="preserve">od kóty -4,020:</t>
  </si>
  <si>
    <t xml:space="preserve">5,89*4,925*2,60</t>
  </si>
  <si>
    <t xml:space="preserve">9,45*5,875*2,60</t>
  </si>
  <si>
    <t xml:space="preserve">5,89*0,50*2,60</t>
  </si>
  <si>
    <t xml:space="preserve">6,80*1,09*2,30</t>
  </si>
  <si>
    <t xml:space="preserve">(4,88+14,375)*1,090*2,30</t>
  </si>
  <si>
    <t xml:space="preserve">6,12*1,138*2,55</t>
  </si>
  <si>
    <t xml:space="preserve">(4,425+0,915+8,275)*0,90*1,80</t>
  </si>
  <si>
    <t xml:space="preserve">131201209R00</t>
  </si>
  <si>
    <t xml:space="preserve">Příplatek za lepivost - hloubení zapaž.jam v hor.3 </t>
  </si>
  <si>
    <t xml:space="preserve">335,645/2</t>
  </si>
  <si>
    <t xml:space="preserve">132201101R00</t>
  </si>
  <si>
    <t xml:space="preserve">Hloubení rýh šířky do 60 cm v hor.3 do 100 m3 </t>
  </si>
  <si>
    <t xml:space="preserve">od kóty -1,800:</t>
  </si>
  <si>
    <t xml:space="preserve">15,75*0,60*0,30</t>
  </si>
  <si>
    <t xml:space="preserve">1,50*0,60*0,30</t>
  </si>
  <si>
    <t xml:space="preserve">1,50*0,80*0,30</t>
  </si>
  <si>
    <t xml:space="preserve">od kóty -2,300:</t>
  </si>
  <si>
    <t xml:space="preserve">6,85*0,60*0,65</t>
  </si>
  <si>
    <t xml:space="preserve">3,55*0,80*0,65</t>
  </si>
  <si>
    <t xml:space="preserve">1,55*3,55*0,65</t>
  </si>
  <si>
    <t xml:space="preserve">15,60*0,50*0,65</t>
  </si>
  <si>
    <t xml:space="preserve">3,55*0,60*0,65</t>
  </si>
  <si>
    <t xml:space="preserve">2,00*1,20*0,65</t>
  </si>
  <si>
    <t xml:space="preserve">2,30*0,60*0,65</t>
  </si>
  <si>
    <t xml:space="preserve">2,035*0,60*0,78</t>
  </si>
  <si>
    <t xml:space="preserve">0,80*0,60*0,78</t>
  </si>
  <si>
    <t xml:space="preserve">15,90*0,60*0,78</t>
  </si>
  <si>
    <t xml:space="preserve">4,80*0,55*0,78</t>
  </si>
  <si>
    <t xml:space="preserve">132201109R00</t>
  </si>
  <si>
    <t xml:space="preserve">Příplatek za lepivost - hloubení rýh 60 cm v hor.3 </t>
  </si>
  <si>
    <t xml:space="preserve">132201202R00</t>
  </si>
  <si>
    <t xml:space="preserve">Hloubení rýh šířky do 200 cm v hor.3 do 1000 m3 </t>
  </si>
  <si>
    <t xml:space="preserve">6,90*1,515*0,65</t>
  </si>
  <si>
    <t xml:space="preserve">7,80*0,98*0,65</t>
  </si>
  <si>
    <t xml:space="preserve">0,90*1,00*0,65</t>
  </si>
  <si>
    <t xml:space="preserve">15,70*0,98*0,65</t>
  </si>
  <si>
    <t xml:space="preserve">1,00*0,50*0,65</t>
  </si>
  <si>
    <t xml:space="preserve">(25,60+6,00)*0,90*0,65</t>
  </si>
  <si>
    <t xml:space="preserve">1,05*3,55*0,78</t>
  </si>
  <si>
    <t xml:space="preserve">1,05*0,70*0,78</t>
  </si>
  <si>
    <t xml:space="preserve">(6,30+2,875)*2*0,90*0,78</t>
  </si>
  <si>
    <t xml:space="preserve">(25,60+6,00)*0,90*0,80</t>
  </si>
  <si>
    <t xml:space="preserve">5,05*1,05*0,65</t>
  </si>
  <si>
    <t xml:space="preserve">132201209R00</t>
  </si>
  <si>
    <t xml:space="preserve">Příplatek za lepivost - hloubení rýh 200cm v hor.3 </t>
  </si>
  <si>
    <t xml:space="preserve">133201101R00</t>
  </si>
  <si>
    <t xml:space="preserve">Hloubení šachet v hor.3 do 100 m3 </t>
  </si>
  <si>
    <t xml:space="preserve">od kóty -1,950:</t>
  </si>
  <si>
    <t xml:space="preserve">0,40*0,40*0,90*46</t>
  </si>
  <si>
    <t xml:space="preserve">133201109R00</t>
  </si>
  <si>
    <t xml:space="preserve">Příplatek za lepivost - hloubení šachet v hor.3 </t>
  </si>
  <si>
    <t xml:space="preserve">151101102R00</t>
  </si>
  <si>
    <t xml:space="preserve">Pažení a rozepření stěn rýh - příložné - hl. do 4m </t>
  </si>
  <si>
    <t xml:space="preserve">m2</t>
  </si>
  <si>
    <t xml:space="preserve">2,035*0,78*2</t>
  </si>
  <si>
    <t xml:space="preserve">0,80*0,78*2</t>
  </si>
  <si>
    <t xml:space="preserve">15,90*0,78*2</t>
  </si>
  <si>
    <t xml:space="preserve">4,80*0,78*2</t>
  </si>
  <si>
    <t xml:space="preserve">1,05*0,78*2</t>
  </si>
  <si>
    <t xml:space="preserve">(6,30+2,875)*2*0,78*2</t>
  </si>
  <si>
    <t xml:space="preserve">(25,60+6,00)*0,80*2</t>
  </si>
  <si>
    <t xml:space="preserve">151101112R00</t>
  </si>
  <si>
    <t xml:space="preserve">Odstranění pažení stěn rýh - příložné - hl. do 4 m </t>
  </si>
  <si>
    <t xml:space="preserve">151101201R00</t>
  </si>
  <si>
    <t xml:space="preserve">Pažení stěn výkopu - příložné - hloubky do 4 m </t>
  </si>
  <si>
    <t xml:space="preserve">(1,235*2+0,735*2)*1,80</t>
  </si>
  <si>
    <t xml:space="preserve">(5,89+5,433+0,915+8,95+5,875+14,375+0,90+0,50)*2,60</t>
  </si>
  <si>
    <t xml:space="preserve">151101211R00</t>
  </si>
  <si>
    <t xml:space="preserve">Odstranění pažení stěn - příložné - hl. do 4 m </t>
  </si>
  <si>
    <t xml:space="preserve">151101401R00</t>
  </si>
  <si>
    <t xml:space="preserve">Vzepření stěn pažení - příložné - hl. do 4 m </t>
  </si>
  <si>
    <t xml:space="preserve">7,525*2,60</t>
  </si>
  <si>
    <t xml:space="preserve">151101411R00</t>
  </si>
  <si>
    <t xml:space="preserve">Odstranění vzepření stěn - příložné - hl. do 4 m </t>
  </si>
  <si>
    <t xml:space="preserve">161101101R00</t>
  </si>
  <si>
    <t xml:space="preserve">Svislé přemístění výkopku z hor.1-4 do 2,5 m </t>
  </si>
  <si>
    <t xml:space="preserve">zemina na meziskládce:</t>
  </si>
  <si>
    <t xml:space="preserve">109,9687+33,9693+83,7214</t>
  </si>
  <si>
    <t xml:space="preserve">161101102R00</t>
  </si>
  <si>
    <t xml:space="preserve">Svislé přemístění výkopku z hor.1-4 do 4,0 m </t>
  </si>
  <si>
    <t xml:space="preserve">230,53+83,72</t>
  </si>
  <si>
    <t xml:space="preserve">162201102R00</t>
  </si>
  <si>
    <t xml:space="preserve">Vodorovné přemístění výkopku z hor.1-4 do 50 m </t>
  </si>
  <si>
    <t xml:space="preserve">zemina na meziskládce použita na zásyp a obsyp:</t>
  </si>
  <si>
    <t xml:space="preserve">objektu:</t>
  </si>
  <si>
    <t xml:space="preserve">52,5984+335,6645+33,9693+83,7214+6,6240</t>
  </si>
  <si>
    <t xml:space="preserve">zásyp:</t>
  </si>
  <si>
    <t xml:space="preserve">321,1759</t>
  </si>
  <si>
    <t xml:space="preserve">167101101R00</t>
  </si>
  <si>
    <t xml:space="preserve">Nakládání výkopku z hor.1-4 v množství do 100 m3 </t>
  </si>
  <si>
    <t xml:space="preserve">zemina určená k zásypu:</t>
  </si>
  <si>
    <t xml:space="preserve">322,978</t>
  </si>
  <si>
    <t xml:space="preserve">171101103R00</t>
  </si>
  <si>
    <t xml:space="preserve">Uložení sypaniny do násypů zhutněných na 100% PS </t>
  </si>
  <si>
    <t xml:space="preserve">174101101R00</t>
  </si>
  <si>
    <t xml:space="preserve">Zásyp jam, rýh, šachet se zhutněním </t>
  </si>
  <si>
    <t xml:space="preserve">pod části A:</t>
  </si>
  <si>
    <t xml:space="preserve">(1,50+1,425+4,005+5,275+10,002+0,45)*0,575*0,625</t>
  </si>
  <si>
    <t xml:space="preserve">(6,60*1,50+5,275*4,05+10,375*4,05+10,002*0,40)*0,91</t>
  </si>
  <si>
    <t xml:space="preserve">pod části B:</t>
  </si>
  <si>
    <t xml:space="preserve">13,20*0,445*3,58</t>
  </si>
  <si>
    <t xml:space="preserve">13,20*3,78*0,6975</t>
  </si>
  <si>
    <t xml:space="preserve">(2,70*3,35)/2*13,20</t>
  </si>
  <si>
    <t xml:space="preserve">(5,50+4,00)*0,515*0,80</t>
  </si>
  <si>
    <t xml:space="preserve">(1,175+6,45+25,60)*0,585*0,80</t>
  </si>
  <si>
    <t xml:space="preserve">-1,18*0,643*0,48</t>
  </si>
  <si>
    <t xml:space="preserve">-0,65*15,34*0,48</t>
  </si>
  <si>
    <t xml:space="preserve">-6,62*0,65*0,48</t>
  </si>
  <si>
    <t xml:space="preserve">0</t>
  </si>
  <si>
    <t xml:space="preserve">181101102R00</t>
  </si>
  <si>
    <t xml:space="preserve">Úprava pláně v zářezech v hor. 1-4, se zhutněním </t>
  </si>
  <si>
    <t xml:space="preserve">3,87*0,60*2</t>
  </si>
  <si>
    <t xml:space="preserve">14,60*14,40</t>
  </si>
  <si>
    <t xml:space="preserve">17,60*6,35+16,50*6,70</t>
  </si>
  <si>
    <t xml:space="preserve">181301102R00</t>
  </si>
  <si>
    <t xml:space="preserve">Rozprostření ornice, rovina, tl. 10-15 cm,do 500m2 </t>
  </si>
  <si>
    <t xml:space="preserve">atrium:</t>
  </si>
  <si>
    <t xml:space="preserve">5,01*3,51</t>
  </si>
  <si>
    <t xml:space="preserve">svah ze zeminy u opěrné stěny:</t>
  </si>
  <si>
    <t xml:space="preserve">13,20*4,08</t>
  </si>
  <si>
    <t xml:space="preserve">182201101R00</t>
  </si>
  <si>
    <t xml:space="preserve">Svahování násypů </t>
  </si>
  <si>
    <t xml:space="preserve">215901101RT5</t>
  </si>
  <si>
    <t xml:space="preserve">Zhutnění podloží z hornin nesoudržných do 92% PS vibrační deskou</t>
  </si>
  <si>
    <t xml:space="preserve">936946301U00</t>
  </si>
  <si>
    <t xml:space="preserve">Položení + dodávka zemnícího pásku FeZn 32/4mm do výkopů základových pásů</t>
  </si>
  <si>
    <t xml:space="preserve">m</t>
  </si>
  <si>
    <t xml:space="preserve">0,60+5,22+18,175+6,35+1,10+6,175</t>
  </si>
  <si>
    <t xml:space="preserve">30,59+17,745+0,60+3,87+12,80+3,87</t>
  </si>
  <si>
    <t xml:space="preserve">Celkem za</t>
  </si>
  <si>
    <t xml:space="preserve">1 Zemní práce</t>
  </si>
  <si>
    <t xml:space="preserve">27</t>
  </si>
  <si>
    <t xml:space="preserve">Základy</t>
  </si>
  <si>
    <t xml:space="preserve">271532213U00</t>
  </si>
  <si>
    <t xml:space="preserve">Štěrkový podsyp tl.100mm </t>
  </si>
  <si>
    <t xml:space="preserve">16,945*2,30*0,10+(2,305*1,93)/2*0,10</t>
  </si>
  <si>
    <t xml:space="preserve">273321321R00</t>
  </si>
  <si>
    <t xml:space="preserve">Železobeton základových desek C 20/25 XC2 </t>
  </si>
  <si>
    <t xml:space="preserve">RD - část A:</t>
  </si>
  <si>
    <t xml:space="preserve">od kóty -0,450 po kótu -0,250:</t>
  </si>
  <si>
    <t xml:space="preserve">18,175*2,52*0,20+17,05*3,83*0,20</t>
  </si>
  <si>
    <t xml:space="preserve">273321411R00</t>
  </si>
  <si>
    <t xml:space="preserve">Železobeton základových desek C 25/30 XC1 </t>
  </si>
  <si>
    <t xml:space="preserve">RD - bazén:</t>
  </si>
  <si>
    <t xml:space="preserve">od kóty -1,900 po kótu -1,750:</t>
  </si>
  <si>
    <t xml:space="preserve">4,90*1,20*0,15+2,00*4,90*1,30*0,15</t>
  </si>
  <si>
    <t xml:space="preserve">2,65*0,575*0,15+1,75*3,15*0,15</t>
  </si>
  <si>
    <t xml:space="preserve">4,40*5,55*0,15</t>
  </si>
  <si>
    <t xml:space="preserve">273324117R00</t>
  </si>
  <si>
    <t xml:space="preserve">Železobeton základových desek z betonu C 25/30 XA1 </t>
  </si>
  <si>
    <t xml:space="preserve">od kóty -3,870 po kótu -3,570 :</t>
  </si>
  <si>
    <t xml:space="preserve">4,875*8,275*0,30</t>
  </si>
  <si>
    <t xml:space="preserve">5,853*4,425*0,30</t>
  </si>
  <si>
    <t xml:space="preserve">od kóty -3,470 po kótu -3,220:</t>
  </si>
  <si>
    <t xml:space="preserve">3,00*2,65*0,25</t>
  </si>
  <si>
    <t xml:space="preserve">2,00*7,33*0,25</t>
  </si>
  <si>
    <t xml:space="preserve">od kóty -2,020 po kótu -1,500:</t>
  </si>
  <si>
    <t xml:space="preserve">3,00*0,50*0,52+7,33*0,50*0,52</t>
  </si>
  <si>
    <t xml:space="preserve">1,00*0,50*0,52+2,65*0,50*0,52</t>
  </si>
  <si>
    <t xml:space="preserve">4,00*0,50*0,52+9,98*0,50*0,52</t>
  </si>
  <si>
    <t xml:space="preserve">-(3,00+7,33+1,00+2,65+4,00+9,98)*0,14*0,25</t>
  </si>
  <si>
    <t xml:space="preserve">od kóty -1,750 po kótu -1,970:</t>
  </si>
  <si>
    <t xml:space="preserve">7,80*3,51*0,22+2,10*0,90*0,22</t>
  </si>
  <si>
    <t xml:space="preserve">3,05*3,10*0,22+25,725*6,375*0,22</t>
  </si>
  <si>
    <t xml:space="preserve">1,50*0,70*0,22</t>
  </si>
  <si>
    <t xml:space="preserve">od kóty - 1,970 po kótu -2,150:</t>
  </si>
  <si>
    <t xml:space="preserve">(7,81+1,91+4,695+5,995+22,275+4,775+25,718)*0,877*0,18</t>
  </si>
  <si>
    <t xml:space="preserve">2,265*1,20*0,18</t>
  </si>
  <si>
    <t xml:space="preserve">od kóty -2,050 po kótu -1,650:</t>
  </si>
  <si>
    <t xml:space="preserve">1,50*3,35*0,40</t>
  </si>
  <si>
    <t xml:space="preserve">odečet topných kanálků:</t>
  </si>
  <si>
    <t xml:space="preserve">-(2,97*0,30*0,25*4+1,47*0,30*0,25*3)</t>
  </si>
  <si>
    <t xml:space="preserve">-(1,875*0,30*0,25+1,195*0,30*0,25)</t>
  </si>
  <si>
    <t xml:space="preserve">273351215R00</t>
  </si>
  <si>
    <t xml:space="preserve">Bednění stěn základových desek - zřízení </t>
  </si>
  <si>
    <t xml:space="preserve">(5,853+4,425+0,95+8,275+4,875+12,70)*0,25</t>
  </si>
  <si>
    <t xml:space="preserve">(2,00+7,33+1,00+2,65+2,90)*0,25</t>
  </si>
  <si>
    <t xml:space="preserve">(3,00+7,83+1,50+3,65+4,00+10,98)*0,50</t>
  </si>
  <si>
    <t xml:space="preserve">(2,00+7,33+1,00+2,65+2,90)*0,50</t>
  </si>
  <si>
    <t xml:space="preserve">(1,175*2+4,88)*0,50</t>
  </si>
  <si>
    <t xml:space="preserve">(7,80+3,53+5,50+3,995+5,50+3,975)*0,45</t>
  </si>
  <si>
    <t xml:space="preserve">(6,375+25,725+9,45+0,915+4,425)*0,45</t>
  </si>
  <si>
    <t xml:space="preserve">(7,81+1,91+4,695+5,995+22,275+4,775+25,718+0,90)*0,18</t>
  </si>
  <si>
    <t xml:space="preserve">(18,175+6,35+17,05+3,83+1,50)*0,20</t>
  </si>
  <si>
    <t xml:space="preserve">(1,50+3,35)*2*0,40</t>
  </si>
  <si>
    <t xml:space="preserve">topných kanálků:</t>
  </si>
  <si>
    <t xml:space="preserve">(2,97+0,30)*2*0,25*4+(1,47+0,30)*0,25*3</t>
  </si>
  <si>
    <t xml:space="preserve">(1,875+0,30)*2*0,25+(1,195+0,30)*2*0,25</t>
  </si>
  <si>
    <t xml:space="preserve">(3,00+7,33+1,00+2,65+4,00+9,98)*2*0,25</t>
  </si>
  <si>
    <t xml:space="preserve">273351216R00</t>
  </si>
  <si>
    <t xml:space="preserve">Bednění stěn základových desek - odstranění </t>
  </si>
  <si>
    <t xml:space="preserve">273361721R00</t>
  </si>
  <si>
    <t xml:space="preserve">Výztuž základových desek, ocel 10425 (BSt 500 S) </t>
  </si>
  <si>
    <t xml:space="preserve">t</t>
  </si>
  <si>
    <t xml:space="preserve">dle statického výpočtu - 10% ztratné:</t>
  </si>
  <si>
    <t xml:space="preserve">část A - výztuž ŽB desky  + ŽB zdí:</t>
  </si>
  <si>
    <t xml:space="preserve">horní:846,70*0,001*1,10</t>
  </si>
  <si>
    <t xml:space="preserve">spodní:740,70*0,001*1,10</t>
  </si>
  <si>
    <t xml:space="preserve">část B - výztuž ŽB desky + ŽB zdí:</t>
  </si>
  <si>
    <t xml:space="preserve">horní:4711,60*0,001*1,10</t>
  </si>
  <si>
    <t xml:space="preserve">spodní:3583,80*0,001*1,10</t>
  </si>
  <si>
    <t xml:space="preserve">bazén:</t>
  </si>
  <si>
    <t xml:space="preserve">horní:2196,70*0,001*1,10</t>
  </si>
  <si>
    <t xml:space="preserve">spodní:1120,20*0,001*1,10</t>
  </si>
  <si>
    <t xml:space="preserve">výztuž ZD pod bazénem:</t>
  </si>
  <si>
    <t xml:space="preserve">2029,90*0,001*1,10</t>
  </si>
  <si>
    <t xml:space="preserve">274313611R00</t>
  </si>
  <si>
    <t xml:space="preserve">Beton základových pasů, deska prostý C 16/20 </t>
  </si>
  <si>
    <t xml:space="preserve">od kóty -2,450 (kanál):</t>
  </si>
  <si>
    <t xml:space="preserve">1,18*0,643*0,135</t>
  </si>
  <si>
    <t xml:space="preserve">0,65*15,34*0,135</t>
  </si>
  <si>
    <t xml:space="preserve">6,62*0,65*0,135</t>
  </si>
  <si>
    <t xml:space="preserve">(1,18+15,33+6,62+7,27+15,34+0,53+0,34)*0,135*0,45</t>
  </si>
  <si>
    <t xml:space="preserve">274321321R00</t>
  </si>
  <si>
    <t xml:space="preserve">Železobeton základových pasů C 20/25 XC2 </t>
  </si>
  <si>
    <t xml:space="preserve">od kóty -1,800 po kótu -0,500:</t>
  </si>
  <si>
    <t xml:space="preserve">(15,85+1,50*2)*0,60*1,30</t>
  </si>
  <si>
    <t xml:space="preserve">od kóty -2,300 po kótu -0,500:</t>
  </si>
  <si>
    <t xml:space="preserve">(4,25+0,575)*0,60*1,80</t>
  </si>
  <si>
    <t xml:space="preserve">2,50*0,60*1,80+1,175*1,35*1,80</t>
  </si>
  <si>
    <t xml:space="preserve">3,55*0,60*1,80*2</t>
  </si>
  <si>
    <t xml:space="preserve">od kóty -2,550 po kótu -0,800:</t>
  </si>
  <si>
    <t xml:space="preserve">2,035*0,60*1,75*2+0,80*0,60*1,75</t>
  </si>
  <si>
    <t xml:space="preserve">od kóty -1,820 po kótu -0,800:</t>
  </si>
  <si>
    <t xml:space="preserve">1,835*0,60*1,02*2</t>
  </si>
  <si>
    <t xml:space="preserve">od kóty -3,285 po kótu -0,800:</t>
  </si>
  <si>
    <t xml:space="preserve">1,235*0,60*2,485</t>
  </si>
  <si>
    <t xml:space="preserve">274351215R00</t>
  </si>
  <si>
    <t xml:space="preserve">Bednění stěn základových pasů - zřízení </t>
  </si>
  <si>
    <t xml:space="preserve">(15,85+5,05+15,25+1,50*3)*1,30</t>
  </si>
  <si>
    <t xml:space="preserve">(4,25+1,10)*1,80+(3,65+0,575)*1,80</t>
  </si>
  <si>
    <t xml:space="preserve">(2,325*2+1,35+0,30)*1,80</t>
  </si>
  <si>
    <t xml:space="preserve">2,035*2*1,75+0,80*2*1,75</t>
  </si>
  <si>
    <t xml:space="preserve">1,835*1,02*4+0,60*1,02*2</t>
  </si>
  <si>
    <t xml:space="preserve">1,235*2*2,485</t>
  </si>
  <si>
    <t xml:space="preserve">(1,18+15,33+6,62+7,27+15,34+0,53+0,34)*0,585*2</t>
  </si>
  <si>
    <t xml:space="preserve">274351216R00</t>
  </si>
  <si>
    <t xml:space="preserve">Bednění stěn základových pasů - odstranění </t>
  </si>
  <si>
    <t xml:space="preserve">274354022R00</t>
  </si>
  <si>
    <t xml:space="preserve">Bednění prostupu základem do 0,02 m2, dl. 0,5 m </t>
  </si>
  <si>
    <t xml:space="preserve">kus</t>
  </si>
  <si>
    <t xml:space="preserve">prostupy v základech (deska, zdi, základy):</t>
  </si>
  <si>
    <t xml:space="preserve">26</t>
  </si>
  <si>
    <t xml:space="preserve">274354032R00</t>
  </si>
  <si>
    <t xml:space="preserve">Bednění prostupu základem do 0,05 m2, dl.0,5 m </t>
  </si>
  <si>
    <t xml:space="preserve">prostupy základy:</t>
  </si>
  <si>
    <t xml:space="preserve">6+3+1</t>
  </si>
  <si>
    <t xml:space="preserve">279321312R-1</t>
  </si>
  <si>
    <t xml:space="preserve">Železobeton základových zdí C 20/25 XA1 </t>
  </si>
  <si>
    <t xml:space="preserve">od kóty -3,570 po kótu -1,750 (bazén):</t>
  </si>
  <si>
    <t xml:space="preserve">(12,40+4,025+0,915+8,275)*0,20*1,82</t>
  </si>
  <si>
    <t xml:space="preserve">4,875*0,20*1,42</t>
  </si>
  <si>
    <t xml:space="preserve">od kóty -3,220 po kótu -0,450 (vana bazénu):</t>
  </si>
  <si>
    <t xml:space="preserve">(2,53+7,33+0,99+3,39+10,72)*0,25*1,20</t>
  </si>
  <si>
    <t xml:space="preserve">3,54*0,25*1,75</t>
  </si>
  <si>
    <t xml:space="preserve">od kóty -1,800 po kótu -0,450:</t>
  </si>
  <si>
    <t xml:space="preserve">(16,11+4,075+1,125+3,45)*0,20*1,20</t>
  </si>
  <si>
    <t xml:space="preserve">279321312R00</t>
  </si>
  <si>
    <t xml:space="preserve">Železobeton základových zdí C 20/25 XC2 </t>
  </si>
  <si>
    <t xml:space="preserve">zeď mezi části A části B:</t>
  </si>
  <si>
    <t xml:space="preserve">od kóty -1,750 po kótu -0,250:</t>
  </si>
  <si>
    <t xml:space="preserve">(2,52+1,10+3,83+15,875)*0,20*1,50</t>
  </si>
  <si>
    <t xml:space="preserve">279321411R00</t>
  </si>
  <si>
    <t xml:space="preserve">Železobeton základových zdí C 25/30 XF1 </t>
  </si>
  <si>
    <t xml:space="preserve">opěrné stěny:</t>
  </si>
  <si>
    <t xml:space="preserve">od kóty -0,800 po kótu +2,200:</t>
  </si>
  <si>
    <t xml:space="preserve">(1,96*0,20*3,00+(2,25*3,00)/2*0,20)*2</t>
  </si>
  <si>
    <t xml:space="preserve">od kóty -3,570 po kótu +2,070:</t>
  </si>
  <si>
    <t xml:space="preserve">5,79*0,20*5,94</t>
  </si>
  <si>
    <t xml:space="preserve">od kóty -1,750 po kótu +2,070:</t>
  </si>
  <si>
    <t xml:space="preserve">7,81*0,20*3,82</t>
  </si>
  <si>
    <t xml:space="preserve">279351105R00</t>
  </si>
  <si>
    <t xml:space="preserve">Bednění stěn základových zdí, oboustranné-zřízení </t>
  </si>
  <si>
    <t xml:space="preserve">od kóty -3,570 po kótu -2,150:</t>
  </si>
  <si>
    <t xml:space="preserve">(4,875+12,305+5,79+4,025+0,915+8,275)*1,82</t>
  </si>
  <si>
    <t xml:space="preserve">(16,11+4,075+1,125+3,45)*1,20</t>
  </si>
  <si>
    <t xml:space="preserve">od kóty -2,780 po kótu -1,580 (bazén):</t>
  </si>
  <si>
    <t xml:space="preserve">(2,50+7,33+1,00+2,65+3,50)*1,20</t>
  </si>
  <si>
    <t xml:space="preserve">9,98*1,712</t>
  </si>
  <si>
    <t xml:space="preserve">(1,96*3,00+(2,25*3,00)/2)*2</t>
  </si>
  <si>
    <t xml:space="preserve">od kóty -1,750 po kótu +1,500:</t>
  </si>
  <si>
    <t xml:space="preserve">13,60*3,25</t>
  </si>
  <si>
    <t xml:space="preserve">279351106R00</t>
  </si>
  <si>
    <t xml:space="preserve">Bednění stěn základových zdí, oboustranné-odstran. </t>
  </si>
  <si>
    <t xml:space="preserve">411351101RT4</t>
  </si>
  <si>
    <t xml:space="preserve">Bednění stropů deskových, bednění vlastní -zřízení systémové, včetně podepření, tl. stropu 24 cm</t>
  </si>
  <si>
    <t xml:space="preserve">prostor pro technologie bazénu:</t>
  </si>
  <si>
    <t xml:space="preserve">2,355*4,025+1,445*3,825</t>
  </si>
  <si>
    <t xml:space="preserve">0,45*2,65+4,475*1,80</t>
  </si>
  <si>
    <t xml:space="preserve">411351102R00</t>
  </si>
  <si>
    <t xml:space="preserve">Bednění stropů deskových, vlastní - odstranění </t>
  </si>
  <si>
    <t xml:space="preserve">411354173R00</t>
  </si>
  <si>
    <t xml:space="preserve">Podpěrná konstr. stropů do 12 kPa - zřízení </t>
  </si>
  <si>
    <t xml:space="preserve">411354174R00</t>
  </si>
  <si>
    <t xml:space="preserve">Podpěrná konstr. stropů do 12 kPa - odstranění </t>
  </si>
  <si>
    <t xml:space="preserve">27 Základy</t>
  </si>
  <si>
    <t xml:space="preserve">31</t>
  </si>
  <si>
    <t xml:space="preserve">Zdi podpěrné a volné</t>
  </si>
  <si>
    <t xml:space="preserve">311101214R00</t>
  </si>
  <si>
    <t xml:space="preserve">Vytvoření prostupů pl. do 0,20 m2 v nosných zdech </t>
  </si>
  <si>
    <t xml:space="preserve">prostup atikou:</t>
  </si>
  <si>
    <t xml:space="preserve">0,20*5</t>
  </si>
  <si>
    <t xml:space="preserve">311271175PC</t>
  </si>
  <si>
    <t xml:space="preserve">Zdivo z tvárnic Ytong Multipor tl. 10 cm </t>
  </si>
  <si>
    <t xml:space="preserve">část A - m.č.1.05:</t>
  </si>
  <si>
    <t xml:space="preserve">10,92*2,92</t>
  </si>
  <si>
    <t xml:space="preserve">-(3,00*0,60)</t>
  </si>
  <si>
    <t xml:space="preserve">část B - m.č.1.20:</t>
  </si>
  <si>
    <t xml:space="preserve">(3,15*2+5,33)*3,25</t>
  </si>
  <si>
    <t xml:space="preserve">-(1,00*2,75)</t>
  </si>
  <si>
    <t xml:space="preserve">311271177RT6</t>
  </si>
  <si>
    <t xml:space="preserve">Zdivo z tvárnic Ytong hladkých tl. 30 cm tvárnice P 6 - 650, 499 x 249 x 300 mm</t>
  </si>
  <si>
    <t xml:space="preserve">stěna mezi halkou a garáží - část A:</t>
  </si>
  <si>
    <t xml:space="preserve">od kóty -0,250:</t>
  </si>
  <si>
    <t xml:space="preserve">6,00*3,10</t>
  </si>
  <si>
    <t xml:space="preserve">-0,80*2,30</t>
  </si>
  <si>
    <t xml:space="preserve">311271628R00</t>
  </si>
  <si>
    <t xml:space="preserve">Zdivo tl. 175 z váp.písk. kvádrů lep., VAPIS </t>
  </si>
  <si>
    <t xml:space="preserve">část A - od kóty -0,250:</t>
  </si>
  <si>
    <t xml:space="preserve">(1,425+14,925+6,00+18,35+6,00+5,26)*3,10</t>
  </si>
  <si>
    <t xml:space="preserve">2,00*3,10</t>
  </si>
  <si>
    <t xml:space="preserve">-(1,00*2,50+3,00*0,60*3)</t>
  </si>
  <si>
    <t xml:space="preserve">-(1,25*0,60+1,095*0,60+1,51*2,50)</t>
  </si>
  <si>
    <t xml:space="preserve">část B - od kóty -1,750:</t>
  </si>
  <si>
    <t xml:space="preserve">(6,00+30,60+13,50)*3,25</t>
  </si>
  <si>
    <t xml:space="preserve">4,05*3,10+1,325*3,10</t>
  </si>
  <si>
    <t xml:space="preserve">4,05*4,60+3,45*3,10</t>
  </si>
  <si>
    <t xml:space="preserve">(5,675+4,00+10,05)*3,25</t>
  </si>
  <si>
    <t xml:space="preserve">0,60*2*3,25</t>
  </si>
  <si>
    <t xml:space="preserve">-(1,225*2,75+1,50*2,75)</t>
  </si>
  <si>
    <t xml:space="preserve">-(1,50*2,75+1,00*1,00)</t>
  </si>
  <si>
    <t xml:space="preserve">-(1,50*2,75*2+1,00*1,00)</t>
  </si>
  <si>
    <t xml:space="preserve">-(3,00*2,75*3+1,50*2,75)</t>
  </si>
  <si>
    <t xml:space="preserve">-(1,00*2,75+0,88*2,75)</t>
  </si>
  <si>
    <t xml:space="preserve">-(3,00*2,75+0,88*2,75)</t>
  </si>
  <si>
    <t xml:space="preserve">-(1,095*2,75)</t>
  </si>
  <si>
    <t xml:space="preserve">311271663R00</t>
  </si>
  <si>
    <t xml:space="preserve">Zdivo z vápenopískových kvádrů VAPIS, tl.200mm </t>
  </si>
  <si>
    <t xml:space="preserve">(3,495+3,98+2,10)*3,25</t>
  </si>
  <si>
    <t xml:space="preserve">-(0,75*2,30)</t>
  </si>
  <si>
    <t xml:space="preserve">317121043RT4</t>
  </si>
  <si>
    <t xml:space="preserve">Překlad nosný porobeton, světlost otv. do 105 cm překlad nosný NOP II / 4 / 23 129 x 24,9 x 30 cm</t>
  </si>
  <si>
    <t xml:space="preserve">317144212R00</t>
  </si>
  <si>
    <t xml:space="preserve">Překlad nosný Liapor PN 115 x 115 - 990/750 mm </t>
  </si>
  <si>
    <t xml:space="preserve">část A:1</t>
  </si>
  <si>
    <t xml:space="preserve">317144213R00</t>
  </si>
  <si>
    <t xml:space="preserve">Překlad nosný Liapor PN 115 x 115 - 1240/1000 mm </t>
  </si>
  <si>
    <t xml:space="preserve">část B:7</t>
  </si>
  <si>
    <t xml:space="preserve">317144214R00</t>
  </si>
  <si>
    <t xml:space="preserve">Překlad nosný Liapor PN 115 x 115 - 1490/1000 mm </t>
  </si>
  <si>
    <t xml:space="preserve">část B:1</t>
  </si>
  <si>
    <t xml:space="preserve">317144217R00</t>
  </si>
  <si>
    <t xml:space="preserve">Překlad nosný Liapor PN 115 x 115 - 2240/1750 mm </t>
  </si>
  <si>
    <t xml:space="preserve">část B:2</t>
  </si>
  <si>
    <t xml:space="preserve">317144224R00</t>
  </si>
  <si>
    <t xml:space="preserve">Překlad nosný Liapor PN 175 x 115 - 1490/1000 mm </t>
  </si>
  <si>
    <t xml:space="preserve">317144243R00</t>
  </si>
  <si>
    <t xml:space="preserve">Překlad nosný Liapor PS 175 x 240 - 1240/1000 mm </t>
  </si>
  <si>
    <t xml:space="preserve">část B:</t>
  </si>
  <si>
    <t xml:space="preserve">ozn.Pr03:5</t>
  </si>
  <si>
    <t xml:space="preserve">317144245R00</t>
  </si>
  <si>
    <t xml:space="preserve">Překlad nosný Liapor PS 175 x 240 - 1740/1250 mm </t>
  </si>
  <si>
    <t xml:space="preserve">ozn.Pr04:1</t>
  </si>
  <si>
    <t xml:space="preserve">317144246R00</t>
  </si>
  <si>
    <t xml:space="preserve">Překlad nosný Liapor PS 175 x 240 - 1990/1500 mm </t>
  </si>
  <si>
    <t xml:space="preserve">ozn.Pr02:5</t>
  </si>
  <si>
    <t xml:space="preserve">317144250R00</t>
  </si>
  <si>
    <t xml:space="preserve">Překlad nosný Liapor PS 175 x 240 - 3490/3000 mm </t>
  </si>
  <si>
    <t xml:space="preserve">část B :</t>
  </si>
  <si>
    <t xml:space="preserve">ozn.Pr01 :5</t>
  </si>
  <si>
    <t xml:space="preserve">317144282R00</t>
  </si>
  <si>
    <t xml:space="preserve">Překlad nosný Liapor PS 200 x 240 - 990/750 mm </t>
  </si>
  <si>
    <t xml:space="preserve">část B :1</t>
  </si>
  <si>
    <t xml:space="preserve">317321311R00</t>
  </si>
  <si>
    <t xml:space="preserve">Beton překladů železový  C 16/20 </t>
  </si>
  <si>
    <t xml:space="preserve">ŽB překlady nosných pilířků - bazén:</t>
  </si>
  <si>
    <t xml:space="preserve">0,50*0,15*7*0,30</t>
  </si>
  <si>
    <t xml:space="preserve">317351101R00</t>
  </si>
  <si>
    <t xml:space="preserve">Bednění klenbových pásů - zřízení </t>
  </si>
  <si>
    <t xml:space="preserve">(0,50+0,15)*2*0,30*7</t>
  </si>
  <si>
    <t xml:space="preserve">317351102R00</t>
  </si>
  <si>
    <t xml:space="preserve">Bednění klenbových pásů - odstranění </t>
  </si>
  <si>
    <t xml:space="preserve">317361821R00</t>
  </si>
  <si>
    <t xml:space="preserve">Výztuž překladů a říms z betonářské ocelí 10505 </t>
  </si>
  <si>
    <t xml:space="preserve">hrubý výpočet:</t>
  </si>
  <si>
    <t xml:space="preserve">0,1575*90,00*0,001</t>
  </si>
  <si>
    <t xml:space="preserve">346244311R00</t>
  </si>
  <si>
    <t xml:space="preserve">Obezdívky van z desek Ytong tl. 50 mm </t>
  </si>
  <si>
    <t xml:space="preserve">m.č.1.13:</t>
  </si>
  <si>
    <t xml:space="preserve">1,78*0,60</t>
  </si>
  <si>
    <t xml:space="preserve">314248125RT4</t>
  </si>
  <si>
    <t xml:space="preserve">Komínové těleso - nerezové, dimenze dle návrhu krbu, pozink, barva RAL šedá, dle výběru investora</t>
  </si>
  <si>
    <t xml:space="preserve">bm</t>
  </si>
  <si>
    <t xml:space="preserve">ozn.Kc/2:6,56</t>
  </si>
  <si>
    <t xml:space="preserve">31 Zdi podpěrné a volné</t>
  </si>
  <si>
    <t xml:space="preserve">34</t>
  </si>
  <si>
    <t xml:space="preserve">Stěny a příčky</t>
  </si>
  <si>
    <t xml:space="preserve">341321410R00</t>
  </si>
  <si>
    <t xml:space="preserve">Beton nosných stěn železový C 25/30 XC1 </t>
  </si>
  <si>
    <t xml:space="preserve">pozn.:</t>
  </si>
  <si>
    <t xml:space="preserve">výztuž viz. oddíl 44 - Žb strop</t>
  </si>
  <si>
    <t xml:space="preserve">atika - část A:</t>
  </si>
  <si>
    <t xml:space="preserve">od kóty +3,070 po kótu +3,420:</t>
  </si>
  <si>
    <t xml:space="preserve">(18,35+6,00)*2*0,20*0,35</t>
  </si>
  <si>
    <t xml:space="preserve">atika - část B:</t>
  </si>
  <si>
    <t xml:space="preserve">od kóty +1,720 po kótu +2,070:</t>
  </si>
  <si>
    <t xml:space="preserve">(5,50+1,105+13,60+13,85+30,25)*0,20*0,35</t>
  </si>
  <si>
    <t xml:space="preserve">(5,93+13,00+4,175)*0,20*0,35</t>
  </si>
  <si>
    <t xml:space="preserve">341351101R00</t>
  </si>
  <si>
    <t xml:space="preserve">Bednění stěn nosných jednostranné - zřízení </t>
  </si>
  <si>
    <t xml:space="preserve">(18,35+6,40)*2*0,35</t>
  </si>
  <si>
    <t xml:space="preserve">(17,29+6,00)*2*0,35</t>
  </si>
  <si>
    <t xml:space="preserve">(13,60+13,878+30,60+5,93+1,105)*0,35</t>
  </si>
  <si>
    <t xml:space="preserve">(0,905+13,25+13,50+30,25+5,755)*0,35</t>
  </si>
  <si>
    <t xml:space="preserve">(13,005+7,575+5,50+4,00+5,50)*0,35</t>
  </si>
  <si>
    <t xml:space="preserve">(5,50*2+4,35)*0,35</t>
  </si>
  <si>
    <t xml:space="preserve">341351102R00</t>
  </si>
  <si>
    <t xml:space="preserve">Bednění stěn nosných jednostranné - odstranění </t>
  </si>
  <si>
    <t xml:space="preserve">342263410R00</t>
  </si>
  <si>
    <t xml:space="preserve">Osazení revizních dvířek do SDK příček, do 0,25 m2 </t>
  </si>
  <si>
    <t xml:space="preserve">ozn.Z8b:4</t>
  </si>
  <si>
    <t xml:space="preserve">342263513RS1</t>
  </si>
  <si>
    <t xml:space="preserve">Revizní dvířka do zděné příčky, 300x300 mm typ SP, ozn.Z8a</t>
  </si>
  <si>
    <t xml:space="preserve">- přesný typ určí investor/architekt</t>
  </si>
  <si>
    <t xml:space="preserve">342271322R00</t>
  </si>
  <si>
    <t xml:space="preserve">Příčky z tvárnic vápenopískových VAPIS tl.150 mm </t>
  </si>
  <si>
    <t xml:space="preserve">pilířky - bazén:</t>
  </si>
  <si>
    <t xml:space="preserve">0,50*1,37*7</t>
  </si>
  <si>
    <t xml:space="preserve">342278001U00</t>
  </si>
  <si>
    <t xml:space="preserve">Příčka tl 71mm vápenpísk VAPIS </t>
  </si>
  <si>
    <t xml:space="preserve">(0,955+1,045)*3,25</t>
  </si>
  <si>
    <t xml:space="preserve">2,10*3,25</t>
  </si>
  <si>
    <t xml:space="preserve">-(0,70*2,30)</t>
  </si>
  <si>
    <t xml:space="preserve">342278002U00</t>
  </si>
  <si>
    <t xml:space="preserve">Příčka tl 115mm vápenpísk VAPIS </t>
  </si>
  <si>
    <t xml:space="preserve">část A:</t>
  </si>
  <si>
    <t xml:space="preserve">(0,74*2+2,45+3,73)*3,10</t>
  </si>
  <si>
    <t xml:space="preserve">1,345*3,10</t>
  </si>
  <si>
    <t xml:space="preserve">-(0,80*2,30+0,70*2,30+1,345*2,30)</t>
  </si>
  <si>
    <t xml:space="preserve">(15,715+3,98*3+1,915+0,625+2,065)*3,25</t>
  </si>
  <si>
    <t xml:space="preserve">(1,845*2+3,15+1,47+0,90+1,57+3,075*2)*3,25</t>
  </si>
  <si>
    <t xml:space="preserve">(1,11+2,99)*3,25</t>
  </si>
  <si>
    <t xml:space="preserve">-(0,80*2,30*8)</t>
  </si>
  <si>
    <t xml:space="preserve">-(1,845*2,30*2)</t>
  </si>
  <si>
    <t xml:space="preserve">342948111R00</t>
  </si>
  <si>
    <t xml:space="preserve">Ukotvení příček k cihel.konstr. kotvami na hmožd. </t>
  </si>
  <si>
    <t xml:space="preserve">část A:3,10*6</t>
  </si>
  <si>
    <t xml:space="preserve">část B:3,25*28</t>
  </si>
  <si>
    <t xml:space="preserve">342948112R00</t>
  </si>
  <si>
    <t xml:space="preserve">Ukotvení příček k beton.kcím přistřelenými kotvami </t>
  </si>
  <si>
    <t xml:space="preserve">0,955+1,045+2,10</t>
  </si>
  <si>
    <t xml:space="preserve">0,74*2+2,45+3,73</t>
  </si>
  <si>
    <t xml:space="preserve">15,715+3,98*3+1,915+0,625+2,065</t>
  </si>
  <si>
    <t xml:space="preserve">1,845*2+3,15+1,47+0,90+1,57+3,075*2+1,11+2,99</t>
  </si>
  <si>
    <t xml:space="preserve">34 PC/01</t>
  </si>
  <si>
    <t xml:space="preserve">Založení příček varovky KS ISO Kimmstein 2 řady, lamda = 0,33 W/mK</t>
  </si>
  <si>
    <t xml:space="preserve">- včetně vyrovnávací zakládací malty</t>
  </si>
  <si>
    <t xml:space="preserve">28349014</t>
  </si>
  <si>
    <t xml:space="preserve">Dvířka revizní plná SI 3030 rozměr 300x300 mm ozn.Z8b</t>
  </si>
  <si>
    <t xml:space="preserve">34 Stěny a příčky</t>
  </si>
  <si>
    <t xml:space="preserve">41</t>
  </si>
  <si>
    <t xml:space="preserve">Stropy a stropní konstrukce</t>
  </si>
  <si>
    <t xml:space="preserve">342091014R00</t>
  </si>
  <si>
    <t xml:space="preserve">Zřízení otvoru do 4 m2, OK 2x CW, 2x opláštění včetně příplatku za pracnost</t>
  </si>
  <si>
    <t xml:space="preserve">2</t>
  </si>
  <si>
    <t xml:space="preserve">6+2+5+4+4+3+2+2+2+5</t>
  </si>
  <si>
    <t xml:space="preserve">342119999R00</t>
  </si>
  <si>
    <t xml:space="preserve">Tmelení spár SDVK podhledů </t>
  </si>
  <si>
    <t xml:space="preserve">m.č.1.04:</t>
  </si>
  <si>
    <t xml:space="preserve">3,13+1,22+3,13</t>
  </si>
  <si>
    <t xml:space="preserve">m.č.1.06:</t>
  </si>
  <si>
    <t xml:space="preserve">9,855+1,98+0,60+3,98+10,605</t>
  </si>
  <si>
    <t xml:space="preserve">0,45+0,56+0,19*2+0,435*2+0,19*4</t>
  </si>
  <si>
    <t xml:space="preserve">m.č.1.07:</t>
  </si>
  <si>
    <t xml:space="preserve">(3,474+1,845)*2</t>
  </si>
  <si>
    <t xml:space="preserve">m.č.1.08:</t>
  </si>
  <si>
    <t xml:space="preserve">(1,76+3,98)*2</t>
  </si>
  <si>
    <t xml:space="preserve">m.č.1.09:</t>
  </si>
  <si>
    <t xml:space="preserve">(11,940+1,845)*2+0,19*2</t>
  </si>
  <si>
    <t xml:space="preserve">m.č.1.10:</t>
  </si>
  <si>
    <t xml:space="preserve">3,21+1,915+0,625+2,065+2,585+3,98+0,19*2</t>
  </si>
  <si>
    <t xml:space="preserve">m.č.1.11:</t>
  </si>
  <si>
    <t xml:space="preserve">2,68+3,98+3,305+0,19*2+1,92+0,625+2,06</t>
  </si>
  <si>
    <t xml:space="preserve">m.č.1.12:</t>
  </si>
  <si>
    <t xml:space="preserve">1,97+1,97+3,495+3,495+0,145</t>
  </si>
  <si>
    <t xml:space="preserve">(1,78+3,505)*2</t>
  </si>
  <si>
    <t xml:space="preserve">m.č.1.14:</t>
  </si>
  <si>
    <t xml:space="preserve">(3,145+3,98)*2+0,19*4+0,145</t>
  </si>
  <si>
    <t xml:space="preserve">m.č.1.15:</t>
  </si>
  <si>
    <t xml:space="preserve">3,215+0,88+0,19+0,385+0,97+0,155+2,055</t>
  </si>
  <si>
    <t xml:space="preserve">m.č.1.16:</t>
  </si>
  <si>
    <t xml:space="preserve">5,365+1,37+0,93+0,955+0,93+1,47+0,93</t>
  </si>
  <si>
    <t xml:space="preserve">9,67+4,675+0,19*3+0,19*2+13,47</t>
  </si>
  <si>
    <t xml:space="preserve">m.č.1.17:</t>
  </si>
  <si>
    <t xml:space="preserve">(1,23+2,10)*2</t>
  </si>
  <si>
    <t xml:space="preserve">m.č.1.20:</t>
  </si>
  <si>
    <t xml:space="preserve">(5,33+3,02)*2+0,29*2</t>
  </si>
  <si>
    <t xml:space="preserve">416021221R00</t>
  </si>
  <si>
    <t xml:space="preserve">Podhledy SDK, kovová.kce CD. 2x deska RB 12,5 mm </t>
  </si>
  <si>
    <t xml:space="preserve">včetně akustické izolace rozvodů VZT, ZTI</t>
  </si>
  <si>
    <t xml:space="preserve">m.č.1.06:61,11</t>
  </si>
  <si>
    <t xml:space="preserve">(2,00*2+2,10)*0,25</t>
  </si>
  <si>
    <t xml:space="preserve">(1,55*2+2,40)*0,25</t>
  </si>
  <si>
    <t xml:space="preserve">(0,35*2+2,40)*0,25</t>
  </si>
  <si>
    <t xml:space="preserve">3,00*0,19*3</t>
  </si>
  <si>
    <t xml:space="preserve">m.č.1.07:6,24</t>
  </si>
  <si>
    <t xml:space="preserve">m.č.1.09:22,23</t>
  </si>
  <si>
    <t xml:space="preserve">(0,595*2+2,00)*0,25</t>
  </si>
  <si>
    <t xml:space="preserve">1,195*0,19</t>
  </si>
  <si>
    <t xml:space="preserve">m.č.1.10:11,48</t>
  </si>
  <si>
    <t xml:space="preserve">1,50*0,19</t>
  </si>
  <si>
    <t xml:space="preserve">m.č.1.11:11,86</t>
  </si>
  <si>
    <t xml:space="preserve">m.č.1.12:6,81</t>
  </si>
  <si>
    <t xml:space="preserve">m.č.1.14:12,52</t>
  </si>
  <si>
    <t xml:space="preserve">1,50*0,19*2</t>
  </si>
  <si>
    <t xml:space="preserve">m.č.1.15:3,40</t>
  </si>
  <si>
    <t xml:space="preserve">m.č.1.18:8,12</t>
  </si>
  <si>
    <t xml:space="preserve">m.č.1.20:16,09</t>
  </si>
  <si>
    <t xml:space="preserve">1,00*0,29</t>
  </si>
  <si>
    <t xml:space="preserve">416021223R00</t>
  </si>
  <si>
    <t xml:space="preserve">Podhledy SDK, kovová.kce CD. 2x deska 12,5 mm SDK - do vlhkých prostor</t>
  </si>
  <si>
    <t xml:space="preserve">ozn.1.04:3,13*1,235+1,235*0,25</t>
  </si>
  <si>
    <t xml:space="preserve">m.č.1.08:7,00</t>
  </si>
  <si>
    <t xml:space="preserve">m.č.1.13:6,29</t>
  </si>
  <si>
    <t xml:space="preserve">m.č.1.16:61,88</t>
  </si>
  <si>
    <t xml:space="preserve">(1,11+1,85*2)*0,25</t>
  </si>
  <si>
    <t xml:space="preserve">(2,00+1,60*2)*0,25</t>
  </si>
  <si>
    <t xml:space="preserve">(2,00+0,40*2)*0,25</t>
  </si>
  <si>
    <t xml:space="preserve">(2,00+2,00*2)*0,25</t>
  </si>
  <si>
    <t xml:space="preserve">3,00*0,19*2+1,50*0,19</t>
  </si>
  <si>
    <t xml:space="preserve">m.č.1.17:2,86</t>
  </si>
  <si>
    <t xml:space="preserve">416091083R00</t>
  </si>
  <si>
    <t xml:space="preserve">Příplatek k podhledu sádrokart. za plochu do 10 m2 </t>
  </si>
  <si>
    <t xml:space="preserve">ozn.1.04:4,55</t>
  </si>
  <si>
    <t xml:space="preserve">m.č.1.19:2,19</t>
  </si>
  <si>
    <t xml:space="preserve">41 Stropy a stropní konstrukce</t>
  </si>
  <si>
    <t xml:space="preserve">43</t>
  </si>
  <si>
    <t xml:space="preserve">Schodiště</t>
  </si>
  <si>
    <t xml:space="preserve">430321313R00</t>
  </si>
  <si>
    <t xml:space="preserve">Schodišťové konstrukce, železobeton C 16/20 </t>
  </si>
  <si>
    <t xml:space="preserve">vnitřní schodiště z časti A do části B:</t>
  </si>
  <si>
    <t xml:space="preserve">2,76*1,095*0,15</t>
  </si>
  <si>
    <t xml:space="preserve">430361921R00</t>
  </si>
  <si>
    <t xml:space="preserve">Výztuž schodišťových konstrukcí svařovanou sítí </t>
  </si>
  <si>
    <t xml:space="preserve">nutno dořešit se s tatikem na stavbě:</t>
  </si>
  <si>
    <t xml:space="preserve">2,76*1,095*5,50*0,001*1,10*2</t>
  </si>
  <si>
    <t xml:space="preserve">431351121R00</t>
  </si>
  <si>
    <t xml:space="preserve">Bednění podest přímočarých - zřízení </t>
  </si>
  <si>
    <t xml:space="preserve">1,095*3,11</t>
  </si>
  <si>
    <t xml:space="preserve">431351122R00</t>
  </si>
  <si>
    <t xml:space="preserve">Bednění podest přímočarých - odstranění </t>
  </si>
  <si>
    <t xml:space="preserve">434311114R00</t>
  </si>
  <si>
    <t xml:space="preserve">Stupně dusané na terén, na desku, z betonu C 16/20 </t>
  </si>
  <si>
    <t xml:space="preserve">1,095*8</t>
  </si>
  <si>
    <t xml:space="preserve">vnitřní schodiště v části B - vstup k technologii:</t>
  </si>
  <si>
    <t xml:space="preserve">0,855*11</t>
  </si>
  <si>
    <t xml:space="preserve">434351141R00</t>
  </si>
  <si>
    <t xml:space="preserve">Bednění stupňů přímočarých - zřízení </t>
  </si>
  <si>
    <t xml:space="preserve">1,095*0,25*9</t>
  </si>
  <si>
    <t xml:space="preserve">434351142R00</t>
  </si>
  <si>
    <t xml:space="preserve">Bednění stupňů přímočarých - odstranění </t>
  </si>
  <si>
    <t xml:space="preserve">43 Schodiště</t>
  </si>
  <si>
    <t xml:space="preserve">44</t>
  </si>
  <si>
    <t xml:space="preserve">Zastřešení</t>
  </si>
  <si>
    <t xml:space="preserve">440321414R00</t>
  </si>
  <si>
    <t xml:space="preserve">Střešní konstrukce z betonu železového C 25/30 XC1 </t>
  </si>
  <si>
    <t xml:space="preserve">strop nad části A:</t>
  </si>
  <si>
    <t xml:space="preserve">18,35*6,35*0,22</t>
  </si>
  <si>
    <t xml:space="preserve">strop nad části B:</t>
  </si>
  <si>
    <t xml:space="preserve">13,40*7,70*0,22</t>
  </si>
  <si>
    <t xml:space="preserve">30,65*6,175*0,22</t>
  </si>
  <si>
    <t xml:space="preserve">strop nad části B - terasa:</t>
  </si>
  <si>
    <t xml:space="preserve">14,534*2,485*0,22</t>
  </si>
  <si>
    <t xml:space="preserve">(2,485*2,17)/2*0,22</t>
  </si>
  <si>
    <t xml:space="preserve">440351201R00</t>
  </si>
  <si>
    <t xml:space="preserve">Bednění střešní konstr. šířky do 25 cm - zřízení </t>
  </si>
  <si>
    <t xml:space="preserve">18,35*6,35</t>
  </si>
  <si>
    <t xml:space="preserve">(18,35+6,35)*2*0,25</t>
  </si>
  <si>
    <t xml:space="preserve">13,40*7,70</t>
  </si>
  <si>
    <t xml:space="preserve">30,65*6,175</t>
  </si>
  <si>
    <t xml:space="preserve">(1,325+13,60+16,58+14,534+3,01)*0,25</t>
  </si>
  <si>
    <t xml:space="preserve">(13,98+6,175)*0,25</t>
  </si>
  <si>
    <t xml:space="preserve">14,534*2,485</t>
  </si>
  <si>
    <t xml:space="preserve">(2,485*2,17)/2</t>
  </si>
  <si>
    <t xml:space="preserve">440351202R00</t>
  </si>
  <si>
    <t xml:space="preserve">Bednění střešní konstr. šířky do 25 cm -odstranění </t>
  </si>
  <si>
    <t xml:space="preserve">440351215R00</t>
  </si>
  <si>
    <t xml:space="preserve">Podpěrná konstrukce střech do 20 kPa - zřízení </t>
  </si>
  <si>
    <t xml:space="preserve">440351216R00</t>
  </si>
  <si>
    <t xml:space="preserve">Podpěrná konstrukce střech do 20 kPa - odstranění </t>
  </si>
  <si>
    <t xml:space="preserve">440361721R00</t>
  </si>
  <si>
    <t xml:space="preserve">Výztuž střešní konstrukce ocelí 10 425 (BSt 500 S) </t>
  </si>
  <si>
    <t xml:space="preserve">dle statického výpočtu:</t>
  </si>
  <si>
    <t xml:space="preserve">část A - výztuž žb stropu + atiky :</t>
  </si>
  <si>
    <t xml:space="preserve">horní:676,50*0,001</t>
  </si>
  <si>
    <t xml:space="preserve">spodní:856,80*0,001</t>
  </si>
  <si>
    <t xml:space="preserve">část B - výztuž žb stropu + atiky:</t>
  </si>
  <si>
    <t xml:space="preserve">horní:1991,10*0,001</t>
  </si>
  <si>
    <t xml:space="preserve">spodní:2693,40*0,001</t>
  </si>
  <si>
    <t xml:space="preserve">44 Zastřešení</t>
  </si>
  <si>
    <t xml:space="preserve">59</t>
  </si>
  <si>
    <t xml:space="preserve">Dlažby a předlažby komunikací</t>
  </si>
  <si>
    <t xml:space="preserve">597073102RS2</t>
  </si>
  <si>
    <t xml:space="preserve">Žlab odvodňovací 1000,dl.1000 mm,C 250 světlá šířka 100 mm, výška 175 mm, bez spádu</t>
  </si>
  <si>
    <t xml:space="preserve">část A - m.č.1.05:5</t>
  </si>
  <si>
    <t xml:space="preserve">597073105R00</t>
  </si>
  <si>
    <t xml:space="preserve">Čelní stěna plná pro žlab EN 1000, výšky 150-250mm </t>
  </si>
  <si>
    <t xml:space="preserve">část A - m.č.1.05:2</t>
  </si>
  <si>
    <t xml:space="preserve">597073126RU1</t>
  </si>
  <si>
    <t xml:space="preserve">Krycí rošt EN 1000, zatížení D 400, dl. 500 mm rošt můstkový, litina, oka 5/100</t>
  </si>
  <si>
    <t xml:space="preserve">část A - m.č.1.05:5,00/0,50</t>
  </si>
  <si>
    <t xml:space="preserve">59 Dlažby a předlažby komunikací</t>
  </si>
  <si>
    <t xml:space="preserve">61</t>
  </si>
  <si>
    <t xml:space="preserve">Upravy povrchů vnitřní</t>
  </si>
  <si>
    <t xml:space="preserve">601011235RT1</t>
  </si>
  <si>
    <t xml:space="preserve">Omítka stropů 1vrs.sádrová hlaz. strojně tloušťka vrstvy 10 mm</t>
  </si>
  <si>
    <t xml:space="preserve">m.č.1.01:10,01</t>
  </si>
  <si>
    <t xml:space="preserve">m.č.1.02:7,01</t>
  </si>
  <si>
    <t xml:space="preserve">m.č.1.03:15,12</t>
  </si>
  <si>
    <t xml:space="preserve">m.č.1.04:1,235*0,60</t>
  </si>
  <si>
    <t xml:space="preserve">m.č.1.05:64,10</t>
  </si>
  <si>
    <t xml:space="preserve">601011261RT3</t>
  </si>
  <si>
    <t xml:space="preserve">Omítka stropů 2vrs.sádrová hlaz. strojně tloušťka vrstvy 15 mm</t>
  </si>
  <si>
    <t xml:space="preserve">601016195R00</t>
  </si>
  <si>
    <t xml:space="preserve">Penetrace hloubk. stropů </t>
  </si>
  <si>
    <t xml:space="preserve">vrstva 2x:</t>
  </si>
  <si>
    <t xml:space="preserve">m.č.1.01:10,01*2</t>
  </si>
  <si>
    <t xml:space="preserve">m.č.1.02:7,01*2</t>
  </si>
  <si>
    <t xml:space="preserve">m.č.1.03:15,12*2</t>
  </si>
  <si>
    <t xml:space="preserve">m.č.1.04:1,235*0,60*2</t>
  </si>
  <si>
    <t xml:space="preserve">m.č.1.05:64,10*2</t>
  </si>
  <si>
    <t xml:space="preserve">m.č.1.18:8,12*2</t>
  </si>
  <si>
    <t xml:space="preserve">602016195R00</t>
  </si>
  <si>
    <t xml:space="preserve">Penetrace hloubková stěn </t>
  </si>
  <si>
    <t xml:space="preserve">m.č.1.01:</t>
  </si>
  <si>
    <t xml:space="preserve">(0,75+3,355+2,095+5,625+1,345+2,25)*2,85</t>
  </si>
  <si>
    <t xml:space="preserve">-(1,51*2,50+0,80*2,30*2+1,345*2,30)</t>
  </si>
  <si>
    <t xml:space="preserve">m.č.1.02:</t>
  </si>
  <si>
    <t xml:space="preserve">(1,095+2,40*2)*2,85</t>
  </si>
  <si>
    <t xml:space="preserve">(1,30*2+1,095)*4,40</t>
  </si>
  <si>
    <t xml:space="preserve">2,35*3,625*2</t>
  </si>
  <si>
    <t xml:space="preserve">-(1,345*2,30+1,095*0,60)</t>
  </si>
  <si>
    <t xml:space="preserve">m.č.1.03:</t>
  </si>
  <si>
    <t xml:space="preserve">(4,055+3,89)*2*2,85</t>
  </si>
  <si>
    <t xml:space="preserve">-(0,80*2,30+3,00*0,60+0,70*2,30)</t>
  </si>
  <si>
    <t xml:space="preserve">(1,22+3,73)*2*2,65</t>
  </si>
  <si>
    <t xml:space="preserve">-(1,25*0,60+0,70*2,30)</t>
  </si>
  <si>
    <t xml:space="preserve">m.č.1.05:</t>
  </si>
  <si>
    <t xml:space="preserve">(10,92+5,90)*2*2,85</t>
  </si>
  <si>
    <t xml:space="preserve">-(5,00*2,50+1,00*2,50)</t>
  </si>
  <si>
    <t xml:space="preserve">-(3,00*0,60*2+0,80*2,30)</t>
  </si>
  <si>
    <t xml:space="preserve">Mezisoučet</t>
  </si>
  <si>
    <t xml:space="preserve">(9,905+5,97)*2*2,80</t>
  </si>
  <si>
    <t xml:space="preserve">(0,45+0,19*2+0,60*3+1,49)*2,85</t>
  </si>
  <si>
    <t xml:space="preserve">-(0,80*2,30+3,00*2,75*3)</t>
  </si>
  <si>
    <t xml:space="preserve">-(0,925*2,30*2+1,095*2,75)</t>
  </si>
  <si>
    <t xml:space="preserve">-(1,49*2,75)</t>
  </si>
  <si>
    <t xml:space="preserve">(3,475+1,845)*2*2,80</t>
  </si>
  <si>
    <t xml:space="preserve">-(0,925*2,30*2+0,80*2,30)</t>
  </si>
  <si>
    <t xml:space="preserve">(1,76+3,98)*2*2,65</t>
  </si>
  <si>
    <t xml:space="preserve">-(0,80*2,30+1,00*1,00)</t>
  </si>
  <si>
    <t xml:space="preserve">(11,94+1,845)*2*2,80</t>
  </si>
  <si>
    <t xml:space="preserve">-(1,225*2,75+0,80*2,30*3)</t>
  </si>
  <si>
    <t xml:space="preserve">(2,585+1,915+0,625+2,06+2,585+3,98)*2,80</t>
  </si>
  <si>
    <t xml:space="preserve">-(1,50*2,75+0,80*2,30)</t>
  </si>
  <si>
    <t xml:space="preserve">(1,842+3,98+3,305+1,92+0,625+2,06)*2,80</t>
  </si>
  <si>
    <t xml:space="preserve">(3,49+1,97)*2*2,80</t>
  </si>
  <si>
    <t xml:space="preserve">-(0,80*2,30*2+0,75*2,30)</t>
  </si>
  <si>
    <t xml:space="preserve">(3,49+1,78)*2*2,65</t>
  </si>
  <si>
    <t xml:space="preserve">-(0,75*2,30+1,00*1,00)</t>
  </si>
  <si>
    <t xml:space="preserve">(3,145+3,98)*2*2,80</t>
  </si>
  <si>
    <t xml:space="preserve">(0,80+2,30*2)*0,14</t>
  </si>
  <si>
    <t xml:space="preserve">-(1,50*275+1,50*2,75+0,80*2,30)</t>
  </si>
  <si>
    <t xml:space="preserve">(2,175+1,11)*2*2,80</t>
  </si>
  <si>
    <t xml:space="preserve">-(1,11*2,30+1,015*2,30+0,85*2,30)</t>
  </si>
  <si>
    <t xml:space="preserve">(5,085+1,47+0,60+1,055+1,47+0,90*2+2,39)*2,80</t>
  </si>
  <si>
    <t xml:space="preserve">(1,11+4,405+1,75+4,435)*2,80</t>
  </si>
  <si>
    <t xml:space="preserve">13,50*2,80</t>
  </si>
  <si>
    <t xml:space="preserve">-(3,00*2,75+1,50*2,75)</t>
  </si>
  <si>
    <t xml:space="preserve">-(0,70*2,30+1,11*2,30)</t>
  </si>
  <si>
    <t xml:space="preserve">-(1,49*2,75+3,00*2,75)</t>
  </si>
  <si>
    <t xml:space="preserve">(2,10+1,23)*2*2,80</t>
  </si>
  <si>
    <t xml:space="preserve">-(0,80*2,30*2)</t>
  </si>
  <si>
    <t xml:space="preserve">m.č.1.18:</t>
  </si>
  <si>
    <t xml:space="preserve">(2,33+3,795+2,03+1,60+0,945*2+0,07+0,30+1,40)*3,05</t>
  </si>
  <si>
    <t xml:space="preserve">-(0,80*2,30)</t>
  </si>
  <si>
    <t xml:space="preserve">(5,33+3,05)*2*2,80</t>
  </si>
  <si>
    <t xml:space="preserve">-(0,90*2,30)</t>
  </si>
  <si>
    <t xml:space="preserve">druhý nátěr:329,9176</t>
  </si>
  <si>
    <t xml:space="preserve">610991002R00</t>
  </si>
  <si>
    <t xml:space="preserve">Začišťovací okenní lišta pro omítku tl. 9 mm </t>
  </si>
  <si>
    <t xml:space="preserve">část A+B:</t>
  </si>
  <si>
    <t xml:space="preserve">137,59</t>
  </si>
  <si>
    <t xml:space="preserve">610991111R00</t>
  </si>
  <si>
    <t xml:space="preserve">Zakrývání výplní vnitřních otvorů </t>
  </si>
  <si>
    <t xml:space="preserve">5,00*2,50+3,00*0,60*2</t>
  </si>
  <si>
    <t xml:space="preserve">1,25*0,60+3,00*0,60</t>
  </si>
  <si>
    <t xml:space="preserve">1,095*0,60+1,00*2,50</t>
  </si>
  <si>
    <t xml:space="preserve">1,225*2,75+1,50*2,75*2</t>
  </si>
  <si>
    <t xml:space="preserve">1,00*1,00*2+1,50*2,75*2</t>
  </si>
  <si>
    <t xml:space="preserve">3,00*2,75*4+1,50*2,75</t>
  </si>
  <si>
    <t xml:space="preserve">1,00*2,75+0,80*2,75*2</t>
  </si>
  <si>
    <t xml:space="preserve">3,00*2,75</t>
  </si>
  <si>
    <t xml:space="preserve">611481211RT2</t>
  </si>
  <si>
    <t xml:space="preserve">Montáž výztužné sítě (perlinky) do stěrky-stropy včetně výztužné sítě a stěrkového tmelu</t>
  </si>
  <si>
    <t xml:space="preserve">612409991R00</t>
  </si>
  <si>
    <t xml:space="preserve">Začištění omítek kolem oken,dveří apod. </t>
  </si>
  <si>
    <t xml:space="preserve">612445106R00</t>
  </si>
  <si>
    <t xml:space="preserve">Stěrka sádrová, penetrace, tl. 5 mm </t>
  </si>
  <si>
    <t xml:space="preserve">stěny:219,0898</t>
  </si>
  <si>
    <t xml:space="preserve">ostění:6,669</t>
  </si>
  <si>
    <t xml:space="preserve">stěny:113,7728</t>
  </si>
  <si>
    <t xml:space="preserve">ostění:21,865</t>
  </si>
  <si>
    <t xml:space="preserve">odečet jiného povrchu stěn:</t>
  </si>
  <si>
    <t xml:space="preserve">-42,1070</t>
  </si>
  <si>
    <t xml:space="preserve">odečet obkladů:</t>
  </si>
  <si>
    <t xml:space="preserve">-59,0528</t>
  </si>
  <si>
    <t xml:space="preserve">odečet epoxid stěrky:</t>
  </si>
  <si>
    <t xml:space="preserve">-46,0528</t>
  </si>
  <si>
    <t xml:space="preserve">612445107</t>
  </si>
  <si>
    <t xml:space="preserve">Stěrka epoxidová, penetrace, tl. 5 mm </t>
  </si>
  <si>
    <t xml:space="preserve">část A - m.č.1.04:</t>
  </si>
  <si>
    <t xml:space="preserve">(3,76+1,22)*2,60+0,775*0,25</t>
  </si>
  <si>
    <t xml:space="preserve">0,60*0,19</t>
  </si>
  <si>
    <t xml:space="preserve">část B - m.č.1.08:</t>
  </si>
  <si>
    <t xml:space="preserve">1,77*2,60*2+3,99*2,60</t>
  </si>
  <si>
    <t xml:space="preserve">(1,00+1,00*2)*0,19</t>
  </si>
  <si>
    <t xml:space="preserve">-0,80*2,30*2</t>
  </si>
  <si>
    <t xml:space="preserve">(1,80+1,78)*2,60</t>
  </si>
  <si>
    <t xml:space="preserve">-0,75*2,30</t>
  </si>
  <si>
    <t xml:space="preserve">(1,23+2,10+1,23)*2,60</t>
  </si>
  <si>
    <t xml:space="preserve">612445710R00</t>
  </si>
  <si>
    <t xml:space="preserve">Omítka sádrová, penetrace, tl. 10 mm </t>
  </si>
  <si>
    <t xml:space="preserve">612445921RT1</t>
  </si>
  <si>
    <t xml:space="preserve">Omítka sádrová vnitřního ostění - hladká ze sádrové omítky tl. 10 mm</t>
  </si>
  <si>
    <t xml:space="preserve">(5,00+2,50*2)*0,20</t>
  </si>
  <si>
    <t xml:space="preserve">(3,00+0,60*2)*0,20*2</t>
  </si>
  <si>
    <t xml:space="preserve">(1,25+0,60*2)*0,20</t>
  </si>
  <si>
    <t xml:space="preserve">(3,00+0,60*2)*0,20</t>
  </si>
  <si>
    <t xml:space="preserve">(1,095+0,60*2)*0,20</t>
  </si>
  <si>
    <t xml:space="preserve">(1,00+2,50*2)*0,20</t>
  </si>
  <si>
    <t xml:space="preserve">(1,225+2,75*2)*0,20</t>
  </si>
  <si>
    <t xml:space="preserve">(1,50+2,75*2)*0,20*2</t>
  </si>
  <si>
    <t xml:space="preserve">(1,00+1,00*2)*0,20*2</t>
  </si>
  <si>
    <t xml:space="preserve">(3,00+2,75*2)*0,20*4</t>
  </si>
  <si>
    <t xml:space="preserve">(1,00+2,75*2)*0,20</t>
  </si>
  <si>
    <t xml:space="preserve">(0,80+2,75*2)*0,20*2</t>
  </si>
  <si>
    <t xml:space="preserve">612481211RT2</t>
  </si>
  <si>
    <t xml:space="preserve">Montáž výztužné sítě (perlinky) do stěrky-stěny včetně výztužné sítě a stěrkového tmelu Baumit</t>
  </si>
  <si>
    <t xml:space="preserve">612901112R00</t>
  </si>
  <si>
    <t xml:space="preserve">Ubroušení výstupků betonu po odbednění stěn </t>
  </si>
  <si>
    <t xml:space="preserve">(5,085+2,33+5,43+3,15)*3,10</t>
  </si>
  <si>
    <t xml:space="preserve">(3,81+3,475+11,94)*1,32</t>
  </si>
  <si>
    <t xml:space="preserve">61 Upravy povrchů vnitřní</t>
  </si>
  <si>
    <t xml:space="preserve">62</t>
  </si>
  <si>
    <t xml:space="preserve">Úpravy povrchů vnější</t>
  </si>
  <si>
    <t xml:space="preserve">620991121R00</t>
  </si>
  <si>
    <t xml:space="preserve">Zakrývání výplní vnějších otvorů z lešení </t>
  </si>
  <si>
    <t xml:space="preserve">622131121U00</t>
  </si>
  <si>
    <t xml:space="preserve">Penetrace ASN vně stěna ru </t>
  </si>
  <si>
    <t xml:space="preserve">omítka:307,9236</t>
  </si>
  <si>
    <t xml:space="preserve">ostění:29,4987</t>
  </si>
  <si>
    <t xml:space="preserve">622300152R00</t>
  </si>
  <si>
    <t xml:space="preserve">Montáž dilatační lišty </t>
  </si>
  <si>
    <t xml:space="preserve">dilatační lišty:</t>
  </si>
  <si>
    <t xml:space="preserve">3,85+2,20</t>
  </si>
  <si>
    <t xml:space="preserve">622311020R00</t>
  </si>
  <si>
    <t xml:space="preserve">Soklová lišta hliník KZS Baumit tl. 223 mm </t>
  </si>
  <si>
    <t xml:space="preserve">1,915+1,10*2+15,415+7,00+1,175+6,42</t>
  </si>
  <si>
    <t xml:space="preserve">31,09+11,87+3,47+5,47+5,05</t>
  </si>
  <si>
    <t xml:space="preserve">622311563R00</t>
  </si>
  <si>
    <t xml:space="preserve">Zateplovací systém Baumit, parapet, XPS tl. 20 mm včetně parapetní lišty</t>
  </si>
  <si>
    <t xml:space="preserve">(3,00*3+1,25+1,00)*0,22</t>
  </si>
  <si>
    <t xml:space="preserve">(1,225+1,50*5+1,00+3,00*5+1,00+0,80+1,51)*0,22</t>
  </si>
  <si>
    <t xml:space="preserve">622311737RV1</t>
  </si>
  <si>
    <t xml:space="preserve">Zatepl.syst. Baumit, fasáda, miner.desky KV 220 mm zakončený stěrkou s výztužnou tkaninou</t>
  </si>
  <si>
    <t xml:space="preserve">pozn.: lepidlo ProContact</t>
  </si>
  <si>
    <t xml:space="preserve">včetně přislušných lišt KZS - rohová, okenní atd.</t>
  </si>
  <si>
    <t xml:space="preserve">pohled severovýchodní:</t>
  </si>
  <si>
    <t xml:space="preserve">6,84*4,20</t>
  </si>
  <si>
    <t xml:space="preserve">0,95*3,38</t>
  </si>
  <si>
    <t xml:space="preserve">6,395*3,60</t>
  </si>
  <si>
    <t xml:space="preserve">3,01*0,95</t>
  </si>
  <si>
    <t xml:space="preserve">-(1,225*2,75+1,50*2,75+3,00*0,60)</t>
  </si>
  <si>
    <t xml:space="preserve">pohled jihozápadní:</t>
  </si>
  <si>
    <t xml:space="preserve">2,395*1,30+4,00*4,67</t>
  </si>
  <si>
    <t xml:space="preserve">4,98*2,83-(2,638*3,466)/2</t>
  </si>
  <si>
    <t xml:space="preserve">11,845*3,80+2,30*0,95</t>
  </si>
  <si>
    <t xml:space="preserve">(4,00+5,50*2)*3,32</t>
  </si>
  <si>
    <t xml:space="preserve">-(3,00*2,75+0,80*2,75*2)</t>
  </si>
  <si>
    <t xml:space="preserve">pohled jihovýchodní:</t>
  </si>
  <si>
    <t xml:space="preserve">1,217*3,72</t>
  </si>
  <si>
    <t xml:space="preserve">(18,84+0,665)*1,51</t>
  </si>
  <si>
    <t xml:space="preserve">-(3,00*0,60*2+1,25*0,60+1,095*0,60)</t>
  </si>
  <si>
    <t xml:space="preserve">14,11*3,77</t>
  </si>
  <si>
    <t xml:space="preserve">16,975*2,85</t>
  </si>
  <si>
    <t xml:space="preserve">15,045*0,95</t>
  </si>
  <si>
    <t xml:space="preserve">-(3,00*2,75*3+1,50*2,75*3+1,00*1,00*2)</t>
  </si>
  <si>
    <t xml:space="preserve">pohled severozápadní:</t>
  </si>
  <si>
    <t xml:space="preserve">18,885*3,55+1,10*2,50*2</t>
  </si>
  <si>
    <t xml:space="preserve">-(5,00*2,50+1,51*2,50+1,00*2,50)</t>
  </si>
  <si>
    <t xml:space="preserve">622311752RV1</t>
  </si>
  <si>
    <t xml:space="preserve">Zatepl.syst. Baumit, miner.desky KV 20 mm zakončený stěrkou s výztužnou tkaninou</t>
  </si>
  <si>
    <t xml:space="preserve">atika:</t>
  </si>
  <si>
    <t xml:space="preserve">(15,045+3,01)*0,95</t>
  </si>
  <si>
    <t xml:space="preserve">622311754RV1</t>
  </si>
  <si>
    <t xml:space="preserve">Zatepl.syst. Baumit, ostění, miner.desky KV 40 mm zakončený stěrkou s výztužnou tkaninou</t>
  </si>
  <si>
    <t xml:space="preserve">(5,00+2,50*2)*0,22</t>
  </si>
  <si>
    <t xml:space="preserve">(3,00+0,60*2)*3*0,22</t>
  </si>
  <si>
    <t xml:space="preserve">(1,25+0,60*2)*0,22</t>
  </si>
  <si>
    <t xml:space="preserve">(1,00+2,50*2)*0,22</t>
  </si>
  <si>
    <t xml:space="preserve">(1,225+2,75*2)*0,22</t>
  </si>
  <si>
    <t xml:space="preserve">(1,50+2,75*2)*5*0,22</t>
  </si>
  <si>
    <t xml:space="preserve">(1,00+1,00*2)*2*0,22</t>
  </si>
  <si>
    <t xml:space="preserve">(3,00+2,75*2)*5*0,22</t>
  </si>
  <si>
    <t xml:space="preserve">(0,80+2,75*2)*0,22</t>
  </si>
  <si>
    <t xml:space="preserve">(1,51+2,50*2)*0,22</t>
  </si>
  <si>
    <t xml:space="preserve">622473187RT2</t>
  </si>
  <si>
    <t xml:space="preserve">Příplatek za okenní lištu (APU) - montáž včetně dodávky lišty</t>
  </si>
  <si>
    <t xml:space="preserve">5,00+2,50*2</t>
  </si>
  <si>
    <t xml:space="preserve">(3,00+0,60*2)*3</t>
  </si>
  <si>
    <t xml:space="preserve">1,25+0,60*2</t>
  </si>
  <si>
    <t xml:space="preserve">1,00+2,50*2</t>
  </si>
  <si>
    <t xml:space="preserve">1,225+2,75*2</t>
  </si>
  <si>
    <t xml:space="preserve">(1,50+2,75*2)*5</t>
  </si>
  <si>
    <t xml:space="preserve">(1,00+1,00*2)*2</t>
  </si>
  <si>
    <t xml:space="preserve">(3,00+2,75*2)*5</t>
  </si>
  <si>
    <t xml:space="preserve">0,80+2,75*2</t>
  </si>
  <si>
    <t xml:space="preserve">1,51+2,50*2</t>
  </si>
  <si>
    <t xml:space="preserve">622481211RT2</t>
  </si>
  <si>
    <t xml:space="preserve">(5,46+3,472)*0,35</t>
  </si>
  <si>
    <t xml:space="preserve">7,00*0,40</t>
  </si>
  <si>
    <t xml:space="preserve">602021112</t>
  </si>
  <si>
    <t xml:space="preserve">Omítka stěn Baumit CreativTop S-Fine - šedá tl.25mm</t>
  </si>
  <si>
    <t xml:space="preserve">stěny:311,2937</t>
  </si>
  <si>
    <t xml:space="preserve">odečet bílé:-176,7476</t>
  </si>
  <si>
    <t xml:space="preserve">ostění:</t>
  </si>
  <si>
    <t xml:space="preserve">(1,50+2,75*2)*4*0,22</t>
  </si>
  <si>
    <t xml:space="preserve">vnitřní stěny:</t>
  </si>
  <si>
    <t xml:space="preserve">13,50*2,85</t>
  </si>
  <si>
    <t xml:space="preserve">(3,00+2,75*2)*0,19</t>
  </si>
  <si>
    <t xml:space="preserve">(1,50+2,75*2)*0,19</t>
  </si>
  <si>
    <t xml:space="preserve">602021113</t>
  </si>
  <si>
    <t xml:space="preserve">Omítka stěn Baumit CreativTop S-Fine - bílá tl.25mm</t>
  </si>
  <si>
    <t xml:space="preserve">6,84*3,99+0,95*3,38</t>
  </si>
  <si>
    <t xml:space="preserve">-3,00*0,60</t>
  </si>
  <si>
    <t xml:space="preserve">6,475*2,85</t>
  </si>
  <si>
    <t xml:space="preserve">-3,00*2,75</t>
  </si>
  <si>
    <t xml:space="preserve">1,56*1,10</t>
  </si>
  <si>
    <t xml:space="preserve">(1,50+2,75*2)*0,22</t>
  </si>
  <si>
    <t xml:space="preserve">(1,00+1,00*2)*0,22</t>
  </si>
  <si>
    <t xml:space="preserve">(3,00+2,75*2)*4*0,22</t>
  </si>
  <si>
    <t xml:space="preserve">553420180</t>
  </si>
  <si>
    <t xml:space="preserve">Lišta dilatační</t>
  </si>
  <si>
    <t xml:space="preserve">10% prořez:</t>
  </si>
  <si>
    <t xml:space="preserve">6,05*1,10</t>
  </si>
  <si>
    <t xml:space="preserve">62 Úpravy povrchů vnější</t>
  </si>
  <si>
    <t xml:space="preserve">63</t>
  </si>
  <si>
    <t xml:space="preserve">Podlahy a podlahové konstrukce</t>
  </si>
  <si>
    <t xml:space="preserve">631312511R00</t>
  </si>
  <si>
    <t xml:space="preserve">Mazanina betonová tl. 5 - 8 cm C 12/15 </t>
  </si>
  <si>
    <t xml:space="preserve">ochranný beton pod ŽB desku:</t>
  </si>
  <si>
    <t xml:space="preserve">14,60*13,875*0,05</t>
  </si>
  <si>
    <t xml:space="preserve">17,675*12,525*0,05</t>
  </si>
  <si>
    <t xml:space="preserve">-(1,175*6,175*0,05)</t>
  </si>
  <si>
    <t xml:space="preserve">631312611R00</t>
  </si>
  <si>
    <t xml:space="preserve">Mazanina betonová tl. 5 - 8 cm C 16/20 </t>
  </si>
  <si>
    <t xml:space="preserve">skladba P.8, P.11:</t>
  </si>
  <si>
    <t xml:space="preserve">m.č.1.04:4,55*0,075</t>
  </si>
  <si>
    <t xml:space="preserve">m.č.1.05:64,10*0,075</t>
  </si>
  <si>
    <t xml:space="preserve">631313511R00</t>
  </si>
  <si>
    <t xml:space="preserve">Mazanina betonová tl. 8 - 12 cm C 12/15 </t>
  </si>
  <si>
    <t xml:space="preserve">podkladní beton :</t>
  </si>
  <si>
    <t xml:space="preserve">5,89*0,50*0,10</t>
  </si>
  <si>
    <t xml:space="preserve">6,79*5,425*0,10</t>
  </si>
  <si>
    <t xml:space="preserve">5,875*8,28*0,10</t>
  </si>
  <si>
    <t xml:space="preserve">25,325*0,90*0,10</t>
  </si>
  <si>
    <t xml:space="preserve">5,335*1,17*0,10</t>
  </si>
  <si>
    <t xml:space="preserve">13,796*9,20*0,10</t>
  </si>
  <si>
    <t xml:space="preserve">8,25*0,50*0,10</t>
  </si>
  <si>
    <t xml:space="preserve">17,65*5,05*0,10</t>
  </si>
  <si>
    <t xml:space="preserve">17,00*6,50*0,10</t>
  </si>
  <si>
    <t xml:space="preserve">0,90*0,90*0,10</t>
  </si>
  <si>
    <t xml:space="preserve">(3,35+15,6)*0,50*0,10</t>
  </si>
  <si>
    <t xml:space="preserve">-(4,50*2,875*0,10)</t>
  </si>
  <si>
    <t xml:space="preserve">631313611R00</t>
  </si>
  <si>
    <t xml:space="preserve">Mazanina betonová tl. 8 - 12 cm C 16/20 </t>
  </si>
  <si>
    <t xml:space="preserve">podkladní beton:</t>
  </si>
  <si>
    <t xml:space="preserve">(6,00+25,50)*0,40*0,25</t>
  </si>
  <si>
    <t xml:space="preserve">(2,00+3,995+5,90+4,80+4,30)*0,40*0,25</t>
  </si>
  <si>
    <t xml:space="preserve">631319161R00</t>
  </si>
  <si>
    <t xml:space="preserve">Příplatek za konečnou úpravu mazanin tl. 8 cm </t>
  </si>
  <si>
    <t xml:space="preserve">631319171R00</t>
  </si>
  <si>
    <t xml:space="preserve">Příplatek za stržení povrchu mazaniny tl. 8 cm </t>
  </si>
  <si>
    <t xml:space="preserve">20,8349+5,1487</t>
  </si>
  <si>
    <t xml:space="preserve">631319173R00</t>
  </si>
  <si>
    <t xml:space="preserve">Příplatek za stržení povrchu mazaniny tl. 12 cm </t>
  </si>
  <si>
    <t xml:space="preserve">44,5488+5,295</t>
  </si>
  <si>
    <t xml:space="preserve">631319181R00</t>
  </si>
  <si>
    <t xml:space="preserve">Příplatek za sklon mazaniny 15°-35°  tl. 5 - 8 cm </t>
  </si>
  <si>
    <t xml:space="preserve">631351101R00</t>
  </si>
  <si>
    <t xml:space="preserve">Bednění stěn, rýh a otvorů v podlahách - zřízení </t>
  </si>
  <si>
    <t xml:space="preserve">část A :</t>
  </si>
  <si>
    <t xml:space="preserve">m.č.1.04:1,22*0,20</t>
  </si>
  <si>
    <t xml:space="preserve">m.č.1.05:6,00*0,50*2+0,50*0,50*2</t>
  </si>
  <si>
    <t xml:space="preserve">(0,15+0,20)*2*5,00</t>
  </si>
  <si>
    <t xml:space="preserve">m.č.1.13:1,78*0,10</t>
  </si>
  <si>
    <t xml:space="preserve">631351102R00</t>
  </si>
  <si>
    <t xml:space="preserve">Bednění stěn, rýh a otvorů v podlahách -odstranění </t>
  </si>
  <si>
    <t xml:space="preserve">632441016RT1</t>
  </si>
  <si>
    <t xml:space="preserve">Potěr anhydritový, plocha do 100 m2, tl.55 mm samonivelační potěr Cemflow</t>
  </si>
  <si>
    <t xml:space="preserve">- včetně dilatací kolem stěn a v otvorech</t>
  </si>
  <si>
    <t xml:space="preserve">skladba P.3 :</t>
  </si>
  <si>
    <t xml:space="preserve">-(10,55*2,55+3,20*1,00)</t>
  </si>
  <si>
    <t xml:space="preserve">m.č.1.17:2,88</t>
  </si>
  <si>
    <t xml:space="preserve">skladba P.9:</t>
  </si>
  <si>
    <t xml:space="preserve">632441017RT</t>
  </si>
  <si>
    <t xml:space="preserve">Potěr anhydritový ,plocha do 100 m2, tl.57 mm samonivelační potěr Cemflow</t>
  </si>
  <si>
    <t xml:space="preserve">skladba P.10:</t>
  </si>
  <si>
    <t xml:space="preserve">632441017RT1</t>
  </si>
  <si>
    <t xml:space="preserve">Potěr anhydritový ,plocha od 100 m2, tl.70 mm samonivelační potěr Cemflow</t>
  </si>
  <si>
    <t xml:space="preserve">skladba P.1:</t>
  </si>
  <si>
    <t xml:space="preserve">m.č.1.02:1,095*1,48+0,80*0,19</t>
  </si>
  <si>
    <t xml:space="preserve">skladba P.2 :</t>
  </si>
  <si>
    <t xml:space="preserve">skladba P.5 :</t>
  </si>
  <si>
    <t xml:space="preserve">skladba P.7:</t>
  </si>
  <si>
    <t xml:space="preserve">632441491R00</t>
  </si>
  <si>
    <t xml:space="preserve">Broušení anhydritových potěrů </t>
  </si>
  <si>
    <t xml:space="preserve">skladba P.1 - P.3:</t>
  </si>
  <si>
    <t xml:space="preserve">83,8075+6,81+144,51</t>
  </si>
  <si>
    <t xml:space="preserve">632459111R00</t>
  </si>
  <si>
    <t xml:space="preserve">Příplatek za provedení žlábku 200 x 100 mm </t>
  </si>
  <si>
    <t xml:space="preserve">část A - m.č.1.05:5,00</t>
  </si>
  <si>
    <t xml:space="preserve">63 Podlahy a podlahové konstrukce</t>
  </si>
  <si>
    <t xml:space="preserve">64</t>
  </si>
  <si>
    <t xml:space="preserve">Výplně otvorů</t>
  </si>
  <si>
    <t xml:space="preserve">641941171R00</t>
  </si>
  <si>
    <t xml:space="preserve">Osazení rámů oken ocel. bez nebo s dveřmi do 1 m2 </t>
  </si>
  <si>
    <t xml:space="preserve">ozn.W/05:1</t>
  </si>
  <si>
    <t xml:space="preserve">ozn.W/06:1</t>
  </si>
  <si>
    <t xml:space="preserve">ozn.W/10:1</t>
  </si>
  <si>
    <t xml:space="preserve">641941372R00</t>
  </si>
  <si>
    <t xml:space="preserve">Osazení rámů oken ocel. bez nebo s dveřmi do 4 m2 </t>
  </si>
  <si>
    <t xml:space="preserve">ozn.W/04:3</t>
  </si>
  <si>
    <t xml:space="preserve">ozn.W/07:1</t>
  </si>
  <si>
    <t xml:space="preserve">ozn.W/17:2</t>
  </si>
  <si>
    <t xml:space="preserve">ozn.W/18:1</t>
  </si>
  <si>
    <t xml:space="preserve">641941472R00</t>
  </si>
  <si>
    <t xml:space="preserve">Osazení rámů oken ocel. bez nebo s dveřmi do 10 m2 </t>
  </si>
  <si>
    <t xml:space="preserve">ozn.W/08:1</t>
  </si>
  <si>
    <t xml:space="preserve">ozn.W/09:1</t>
  </si>
  <si>
    <t xml:space="preserve">ozn.W/11:1</t>
  </si>
  <si>
    <t xml:space="preserve">ozn.W/12:1</t>
  </si>
  <si>
    <t xml:space="preserve">ozn.W/13:3</t>
  </si>
  <si>
    <t xml:space="preserve">ozn.W/14:1</t>
  </si>
  <si>
    <t xml:space="preserve">ozn.W/15:1</t>
  </si>
  <si>
    <t xml:space="preserve">ozn.W/16:1</t>
  </si>
  <si>
    <t xml:space="preserve">642941121RT7</t>
  </si>
  <si>
    <t xml:space="preserve">Systémové pouzdro pro posuvné dveře do příčky tl.125mm, rozměry 1845x2750mm, ozn.X4</t>
  </si>
  <si>
    <t xml:space="preserve">pozn.</t>
  </si>
  <si>
    <t xml:space="preserve">- např. Eclipse nebo dodávka výrobců intériérových dveří, velikost dle dveřního otvoru</t>
  </si>
  <si>
    <t xml:space="preserve">- osazeno do SDK</t>
  </si>
  <si>
    <t xml:space="preserve">64 Výplně otvorů</t>
  </si>
  <si>
    <t xml:space="preserve">89</t>
  </si>
  <si>
    <t xml:space="preserve">Ostatní konstrukce na trubním vedení</t>
  </si>
  <si>
    <t xml:space="preserve">89 PC/01</t>
  </si>
  <si>
    <t xml:space="preserve">Provedení drenáže včetně dodávky potrubí, napojení, obsypu a podsypu</t>
  </si>
  <si>
    <t xml:space="preserve">kpl</t>
  </si>
  <si>
    <t xml:space="preserve"> - nutno dořešit při realizaci stavby!!</t>
  </si>
  <si>
    <t xml:space="preserve">89 Ostatní konstrukce na trubním vedení</t>
  </si>
  <si>
    <t xml:space="preserve">94</t>
  </si>
  <si>
    <t xml:space="preserve">Lešení a stavební výtahy</t>
  </si>
  <si>
    <t xml:space="preserve">941941031R00</t>
  </si>
  <si>
    <t xml:space="preserve">Montáž lešení leh.řad.s podlahami,š.do 1 m, H 10 m </t>
  </si>
  <si>
    <t xml:space="preserve">7,84*4,30+7,175*3,85</t>
  </si>
  <si>
    <t xml:space="preserve">4,00*3,85</t>
  </si>
  <si>
    <t xml:space="preserve">3,30*3,85+14,12*3,85</t>
  </si>
  <si>
    <t xml:space="preserve">3,39*3,255+2,10*2,66</t>
  </si>
  <si>
    <t xml:space="preserve">16,935*3,85+15,085*2,85</t>
  </si>
  <si>
    <t xml:space="preserve">19,80*4,05</t>
  </si>
  <si>
    <t xml:space="preserve">12,88*5,99</t>
  </si>
  <si>
    <t xml:space="preserve">4,00*6,00+5,01*3,84</t>
  </si>
  <si>
    <t xml:space="preserve">(5,035*2+3,535)*3,85</t>
  </si>
  <si>
    <t xml:space="preserve">941941191R00</t>
  </si>
  <si>
    <t xml:space="preserve">Příplatek za každý měsíc použití lešení k pol.1031 </t>
  </si>
  <si>
    <t xml:space="preserve">příplatek 2 měsíce:</t>
  </si>
  <si>
    <t xml:space="preserve">521,5741*2</t>
  </si>
  <si>
    <t xml:space="preserve">941941831R00</t>
  </si>
  <si>
    <t xml:space="preserve">Demontáž lešení leh.řad.s podlahami,š.1 m, H 10 m </t>
  </si>
  <si>
    <t xml:space="preserve">941955002R00</t>
  </si>
  <si>
    <t xml:space="preserve">Lešení lehké pomocné, výška podlahy do 1,9 m </t>
  </si>
  <si>
    <t xml:space="preserve">(15,50+3,01)*1,90</t>
  </si>
  <si>
    <t xml:space="preserve">94 Lešení a stavební výtahy</t>
  </si>
  <si>
    <t xml:space="preserve">95</t>
  </si>
  <si>
    <t xml:space="preserve">Dokončovací konstrukce na pozemních stavbách</t>
  </si>
  <si>
    <t xml:space="preserve">900      R01</t>
  </si>
  <si>
    <t xml:space="preserve">HZS stavební dělník v tarifní třídě 4</t>
  </si>
  <si>
    <t xml:space="preserve">pomocné práce, pracnost:</t>
  </si>
  <si>
    <t xml:space="preserve">70</t>
  </si>
  <si>
    <t xml:space="preserve">952901111R00</t>
  </si>
  <si>
    <t xml:space="preserve">Vyčištění budov o výšce podlaží do 4 m </t>
  </si>
  <si>
    <t xml:space="preserve">17,97*6,00</t>
  </si>
  <si>
    <t xml:space="preserve">13,15*7,515+1,095*4,065</t>
  </si>
  <si>
    <t xml:space="preserve">30,185*3,98</t>
  </si>
  <si>
    <t xml:space="preserve">95 Dokončovací konstrukce na pozemních stavbách</t>
  </si>
  <si>
    <t xml:space="preserve">97</t>
  </si>
  <si>
    <t xml:space="preserve">Prorážení otvorů</t>
  </si>
  <si>
    <t xml:space="preserve">973031345R00</t>
  </si>
  <si>
    <t xml:space="preserve">Vysekání kapes zeď cih. MVC pl. 0,25 m2, hl. 30 cm </t>
  </si>
  <si>
    <t xml:space="preserve">ozn. X3:4</t>
  </si>
  <si>
    <t xml:space="preserve">979081111R00</t>
  </si>
  <si>
    <t xml:space="preserve">Odvoz suti a vybour. hmot na skládku do 1 km </t>
  </si>
  <si>
    <t xml:space="preserve">97 Prorážení otvorů</t>
  </si>
  <si>
    <t xml:space="preserve">99</t>
  </si>
  <si>
    <t xml:space="preserve">Staveništní přesun hmot</t>
  </si>
  <si>
    <t xml:space="preserve">998011001R00</t>
  </si>
  <si>
    <t xml:space="preserve">Přesun hmot pro budovy zděné výšky do 6 m </t>
  </si>
  <si>
    <t xml:space="preserve">99 Staveništní přesun hmot</t>
  </si>
  <si>
    <t xml:space="preserve">711</t>
  </si>
  <si>
    <t xml:space="preserve">Izolace proti vodě</t>
  </si>
  <si>
    <t xml:space="preserve">711111001RZ1</t>
  </si>
  <si>
    <t xml:space="preserve">Izolace proti vlhkosti vodor. nátěr ALP za studena 1x nátěr - včetně dodávky penetračního laku ALP</t>
  </si>
  <si>
    <t xml:space="preserve">skladba P.6, P.7,P.8, P.11:</t>
  </si>
  <si>
    <t xml:space="preserve">18,175*2,32+16,85*3,83</t>
  </si>
  <si>
    <t xml:space="preserve">skladba P.1,P.2,P.3,P.4,P.5,P.9,P.10:</t>
  </si>
  <si>
    <t xml:space="preserve">7,634*3,50+5,79*4,425</t>
  </si>
  <si>
    <t xml:space="preserve">9,45*4,88+2,14*0,92</t>
  </si>
  <si>
    <t xml:space="preserve">3,05*3,24+25,74*6,57</t>
  </si>
  <si>
    <t xml:space="preserve">1,50*4,03</t>
  </si>
  <si>
    <t xml:space="preserve">0,60*3,87*2+1,145*0,20</t>
  </si>
  <si>
    <t xml:space="preserve">711112001RZ1</t>
  </si>
  <si>
    <t xml:space="preserve">Izolace proti vlhkosti svis. nátěr ALP, za studena 1x nátěr - včetně dodávky asfaltového laku</t>
  </si>
  <si>
    <t xml:space="preserve">(1,355+2,30+4,22+1,145)*2,30</t>
  </si>
  <si>
    <t xml:space="preserve">(15,85+2,10)*2,30</t>
  </si>
  <si>
    <t xml:space="preserve">(1,50+10,275+4,175)*1,85</t>
  </si>
  <si>
    <t xml:space="preserve">(1,50+1,425+4,05+5,275+10,05+0,40)*1,75</t>
  </si>
  <si>
    <t xml:space="preserve">(3,55+16,275+3,855+1,30+2,32)*1,70</t>
  </si>
  <si>
    <t xml:space="preserve">(4,875+12,075+8,275+0,915+4,425)*2,47</t>
  </si>
  <si>
    <t xml:space="preserve">(5,50+3,95)*2*1,20</t>
  </si>
  <si>
    <t xml:space="preserve">(25,75+6,175)*0,90</t>
  </si>
  <si>
    <t xml:space="preserve">skladba F.11, F.12:</t>
  </si>
  <si>
    <t xml:space="preserve">7,60*4,35+5,59*6,07</t>
  </si>
  <si>
    <t xml:space="preserve">(1,235*5,335+0,80*4,60+1,835*3,87)*2</t>
  </si>
  <si>
    <t xml:space="preserve">-(3,40*2,60)/2*2</t>
  </si>
  <si>
    <t xml:space="preserve">711141559RT1</t>
  </si>
  <si>
    <t xml:space="preserve">Izolace proti vlhk. vodorovná pásy přitavením 1 vrstva - materiál ve specifikaci</t>
  </si>
  <si>
    <t xml:space="preserve">část A :106,7015</t>
  </si>
  <si>
    <t xml:space="preserve">část B:290,3363</t>
  </si>
  <si>
    <t xml:space="preserve">711142559RT1</t>
  </si>
  <si>
    <t xml:space="preserve">Izolace proti vlhkosti svislá pásy přitavením 1 vrstva - materiál ve specifikaci</t>
  </si>
  <si>
    <t xml:space="preserve">část A:131,2635</t>
  </si>
  <si>
    <t xml:space="preserve">část B:259,5408</t>
  </si>
  <si>
    <t xml:space="preserve">711212000RT1</t>
  </si>
  <si>
    <t xml:space="preserve">Penetrace podkladu pod hydroizolační nátěr </t>
  </si>
  <si>
    <t xml:space="preserve">m.č.1.04:4,55</t>
  </si>
  <si>
    <t xml:space="preserve">(3,00*2+1,22)*0,30</t>
  </si>
  <si>
    <t xml:space="preserve">(1,00*2+1,22)*2,00</t>
  </si>
  <si>
    <t xml:space="preserve">(1,76+3,08*2)*0,30</t>
  </si>
  <si>
    <t xml:space="preserve">(1,00*2+1,76)*2,00</t>
  </si>
  <si>
    <t xml:space="preserve">-(0,80*0,30)</t>
  </si>
  <si>
    <t xml:space="preserve">(2,70*2+1,78)*0,30</t>
  </si>
  <si>
    <t xml:space="preserve">1,78*0,60+(0,80*2+1,78)*2,00</t>
  </si>
  <si>
    <t xml:space="preserve">-(3,55*3,20+2,55*7,35)</t>
  </si>
  <si>
    <t xml:space="preserve">(5,085+1,47+0,60+1,055+0,90*2+1,47)*2,00</t>
  </si>
  <si>
    <t xml:space="preserve">(6,90+4,50+12,98)*2,00</t>
  </si>
  <si>
    <t xml:space="preserve">(3,00+2,75*2)*2*0,19</t>
  </si>
  <si>
    <t xml:space="preserve">-(0,70*2,30+0,80*2,30+3,00*2,75*2)</t>
  </si>
  <si>
    <t xml:space="preserve">(1,23*2+2,10)*0,30</t>
  </si>
  <si>
    <t xml:space="preserve">2,10*2,00</t>
  </si>
  <si>
    <t xml:space="preserve">711212002RT1</t>
  </si>
  <si>
    <t xml:space="preserve">Hydroizolační povlak - nátěr nebo stěrka 2x Aquafin 2K proti vlhkosti, tl. 2mm,</t>
  </si>
  <si>
    <t xml:space="preserve">711491171RT1</t>
  </si>
  <si>
    <t xml:space="preserve">Izolace tlaková, podkladní textilie, vodorovná materiál ve specifikaci</t>
  </si>
  <si>
    <t xml:space="preserve">vodorovná :</t>
  </si>
  <si>
    <t xml:space="preserve">část A:106,7015</t>
  </si>
  <si>
    <t xml:space="preserve">711491172RT1</t>
  </si>
  <si>
    <t xml:space="preserve">Izolace tlaková, ochranná textilie, vodorovná materiál ve specifikaci</t>
  </si>
  <si>
    <t xml:space="preserve">711491271RT1</t>
  </si>
  <si>
    <t xml:space="preserve">Izolace tlaková, podkladní textilie svislá materiál ve specifikaci</t>
  </si>
  <si>
    <t xml:space="preserve">svislá:</t>
  </si>
  <si>
    <t xml:space="preserve">skladba F.11, F.12:92,8916</t>
  </si>
  <si>
    <t xml:space="preserve">711491272RT1</t>
  </si>
  <si>
    <t xml:space="preserve">Izolace tlaková, ochranná textilie svislá materiál ve specifikaci</t>
  </si>
  <si>
    <t xml:space="preserve">711823121RT5</t>
  </si>
  <si>
    <t xml:space="preserve">Montáž nopové fólie svisle včetně dodávky fólie DEKDREN N8</t>
  </si>
  <si>
    <t xml:space="preserve">13,20*1,63*1,03</t>
  </si>
  <si>
    <t xml:space="preserve">(2,03+4,25)*1,63*2*1,03</t>
  </si>
  <si>
    <t xml:space="preserve">711823129RT2</t>
  </si>
  <si>
    <t xml:space="preserve">Montáž ukončovací lišty k nopové fólii včetně dodávky lišty</t>
  </si>
  <si>
    <t xml:space="preserve">13,20+(2,03+4,25)*2</t>
  </si>
  <si>
    <t xml:space="preserve">283220182</t>
  </si>
  <si>
    <t xml:space="preserve">Fólie ALKORPLAN 35034 tl. 1,5 mm š. 2050 mm</t>
  </si>
  <si>
    <t xml:space="preserve">15% prořez :</t>
  </si>
  <si>
    <t xml:space="preserve">část A:106,7015*1,15</t>
  </si>
  <si>
    <t xml:space="preserve">část B:290,3363*1,15</t>
  </si>
  <si>
    <t xml:space="preserve">skladba F.11, F.12:92,8916*1,15</t>
  </si>
  <si>
    <t xml:space="preserve">část A:131,2635*1,15</t>
  </si>
  <si>
    <t xml:space="preserve">část B:259,5408*1,15</t>
  </si>
  <si>
    <t xml:space="preserve">69366198</t>
  </si>
  <si>
    <t xml:space="preserve">Geotextilie FILTEK 300 g/m2 š. 200cm 100% PP</t>
  </si>
  <si>
    <t xml:space="preserve">998711101R00</t>
  </si>
  <si>
    <t xml:space="preserve">Přesun hmot pro izolace proti vodě, výšky do 6 m </t>
  </si>
  <si>
    <t xml:space="preserve">711 Izolace proti vodě</t>
  </si>
  <si>
    <t xml:space="preserve">712</t>
  </si>
  <si>
    <t xml:space="preserve">Živičné krytiny</t>
  </si>
  <si>
    <t xml:space="preserve">712311101R00</t>
  </si>
  <si>
    <t xml:space="preserve">Povlaková krytina střech do 10°, za studena ALP </t>
  </si>
  <si>
    <t xml:space="preserve">(18,35+6,00)*2*0,35</t>
  </si>
  <si>
    <t xml:space="preserve">(18,35+6,00)*2*0,20</t>
  </si>
  <si>
    <t xml:space="preserve">(5,50+1,105+13,60+13,85+30,25)*0,35</t>
  </si>
  <si>
    <t xml:space="preserve">(5,93+13,00+4,175)*0,35</t>
  </si>
  <si>
    <t xml:space="preserve">(5,50+1,105+13,60+13,85+30,25)*0,20</t>
  </si>
  <si>
    <t xml:space="preserve">(5,93+13,00+4,175)*0,20</t>
  </si>
  <si>
    <t xml:space="preserve">plocha střechy:</t>
  </si>
  <si>
    <t xml:space="preserve">část A - skladba S.1, S.2, S.4:</t>
  </si>
  <si>
    <t xml:space="preserve">18,00*6,00</t>
  </si>
  <si>
    <t xml:space="preserve">část B - skladba S.1, S.2, S.3, S.4:</t>
  </si>
  <si>
    <t xml:space="preserve">5,50*3,15+7,575*3,15</t>
  </si>
  <si>
    <t xml:space="preserve">7,575*4,175+30,25*6,00</t>
  </si>
  <si>
    <t xml:space="preserve">terasa - zastřešení:</t>
  </si>
  <si>
    <t xml:space="preserve">0,92*2,305+0,40*2,305+0,30*2,305+0,30*2,305</t>
  </si>
  <si>
    <t xml:space="preserve">6,70*2,24+(1,965*2,24)/2</t>
  </si>
  <si>
    <t xml:space="preserve">712341559RT1</t>
  </si>
  <si>
    <t xml:space="preserve">Povlaková krytina střech do 10°, NAIP přitavením 1 vrstva - materiál ve specifikaci</t>
  </si>
  <si>
    <t xml:space="preserve">(18,84+5,51)*2*0,665</t>
  </si>
  <si>
    <t xml:space="preserve">(14,40+0,66+13,01+31,09+6,175)*0,665</t>
  </si>
  <si>
    <t xml:space="preserve">(12,76+4,16+5,01)*0,665</t>
  </si>
  <si>
    <t xml:space="preserve">712361703RT1</t>
  </si>
  <si>
    <t xml:space="preserve">Povlaková krytina střech do 10°, fólií lepenou 1 vrstva - fólie ve specifikaci</t>
  </si>
  <si>
    <t xml:space="preserve">pozn.: mechanicky kotvena</t>
  </si>
  <si>
    <t xml:space="preserve">712391171RT1</t>
  </si>
  <si>
    <t xml:space="preserve">Povlaková krytina střech do 10°, podklad. textilie 1 vrstva - materiál ve specifikaci</t>
  </si>
  <si>
    <t xml:space="preserve">712963703RT1</t>
  </si>
  <si>
    <t xml:space="preserve">Zesílení spár fólií přilepenou v ploše rš. 500 mm 1 vrstva - fólie ve specifikaci</t>
  </si>
  <si>
    <t xml:space="preserve">(14,40+0,66+13,01+31,09+6,175)*0,65</t>
  </si>
  <si>
    <t xml:space="preserve">(12,76+4,16+5,01)*0,65</t>
  </si>
  <si>
    <t xml:space="preserve">(2,34+0,94)*2</t>
  </si>
  <si>
    <t xml:space="preserve">712971801RZ5</t>
  </si>
  <si>
    <t xml:space="preserve">Překrytí spár fólií PVC přitav.k podkladu rš.50 cm 1 vrstva - vč. dodávky fólie 810 1,5 mm</t>
  </si>
  <si>
    <t xml:space="preserve">6936619</t>
  </si>
  <si>
    <t xml:space="preserve">Geotextilie FILTEK 300 g/m2 š. 200cm 100% PP </t>
  </si>
  <si>
    <t xml:space="preserve">15% prořez:</t>
  </si>
  <si>
    <t xml:space="preserve">celá plocha střechy:409,9504*1,15</t>
  </si>
  <si>
    <t xml:space="preserve">11163230</t>
  </si>
  <si>
    <t xml:space="preserve">Nátěr asfaltový penetrační DEKPRIMER</t>
  </si>
  <si>
    <t xml:space="preserve">kg</t>
  </si>
  <si>
    <t xml:space="preserve">15% ztratné:</t>
  </si>
  <si>
    <t xml:space="preserve">celá plocha střechy včetně atiky:</t>
  </si>
  <si>
    <t xml:space="preserve">458,8068*0,40*1,15</t>
  </si>
  <si>
    <t xml:space="preserve">28322011</t>
  </si>
  <si>
    <t xml:space="preserve">Fólie ALKORPLAN 35176 tl. 1,5 mm š. 2100 mm</t>
  </si>
  <si>
    <t xml:space="preserve">15% prožez:</t>
  </si>
  <si>
    <t xml:space="preserve">atika - část A:42,1255*1,15</t>
  </si>
  <si>
    <t xml:space="preserve">atika - část B:75,5132*1,15</t>
  </si>
  <si>
    <t xml:space="preserve">část A - skladba S.1, S.2, S.4:108,00*1,15</t>
  </si>
  <si>
    <t xml:space="preserve">část B - skladba S.1, S.2, S.3, S.4:254,3119*1,15</t>
  </si>
  <si>
    <t xml:space="preserve">terasa - zastřešení:21,6344*1,15</t>
  </si>
  <si>
    <t xml:space="preserve">62852269</t>
  </si>
  <si>
    <t xml:space="preserve">Pás modif. asfalt samolep Glastek 30</t>
  </si>
  <si>
    <t xml:space="preserve">atika - část A:49,4305*1,15</t>
  </si>
  <si>
    <t xml:space="preserve">atika - část B:88,6247*1,15</t>
  </si>
  <si>
    <t xml:space="preserve">998712101R00</t>
  </si>
  <si>
    <t xml:space="preserve">Přesun hmot pro povlakové krytiny, výšky do 6 m </t>
  </si>
  <si>
    <t xml:space="preserve">712 Živičné krytiny</t>
  </si>
  <si>
    <t xml:space="preserve">713</t>
  </si>
  <si>
    <t xml:space="preserve">Izolace tepelné</t>
  </si>
  <si>
    <t xml:space="preserve">713111221RK4</t>
  </si>
  <si>
    <t xml:space="preserve">Montáž parozábrany, zavěšené podhl., přelep. spojů Jutafol N 140 speciál</t>
  </si>
  <si>
    <t xml:space="preserve">713121121RT1</t>
  </si>
  <si>
    <t xml:space="preserve">Izolace tepelná podlah na sucho, dvouvrstvá materiál ve specifikaci</t>
  </si>
  <si>
    <t xml:space="preserve">skladba P.1 - 100+80mm:</t>
  </si>
  <si>
    <t xml:space="preserve">skladba P.2 - 80+50mm:</t>
  </si>
  <si>
    <t xml:space="preserve">skladba P.3 - 80+50mm:</t>
  </si>
  <si>
    <t xml:space="preserve">skladba P.5 - 100+80mm:</t>
  </si>
  <si>
    <t xml:space="preserve">skladba P.6 - 100+80mm:</t>
  </si>
  <si>
    <t xml:space="preserve">skladba P.8 - 60+50mm:</t>
  </si>
  <si>
    <t xml:space="preserve">skladba P.9 - 100+80mm:</t>
  </si>
  <si>
    <t xml:space="preserve">skladba P.10 - 80+50mm:</t>
  </si>
  <si>
    <t xml:space="preserve">skladba P.11 - 60+50mm:</t>
  </si>
  <si>
    <t xml:space="preserve">bazén . izolace spodní části desky:</t>
  </si>
  <si>
    <t xml:space="preserve">10,55*2,55+3,20*1,00</t>
  </si>
  <si>
    <t xml:space="preserve">713131131R00</t>
  </si>
  <si>
    <t xml:space="preserve">Izolace tepelná stěn lepením </t>
  </si>
  <si>
    <t xml:space="preserve">zateplení základu, Žb desky:</t>
  </si>
  <si>
    <t xml:space="preserve">RD:(1,72+1,30+3,855+4,157+10,275+1,00)*1,00</t>
  </si>
  <si>
    <t xml:space="preserve">(1,72+1,30+3,855+4,157+10,275+5,505+1,00*2+0,40)*1,50</t>
  </si>
  <si>
    <t xml:space="preserve">(4,88+13,85)*1,50</t>
  </si>
  <si>
    <t xml:space="preserve">(4,88+13,85)*1,00</t>
  </si>
  <si>
    <t xml:space="preserve">(2,00+7,33+1,00+2,65+3,00+9,90)*1,55</t>
  </si>
  <si>
    <t xml:space="preserve">(4,875+8,275+0,915+4,425)*1,60</t>
  </si>
  <si>
    <t xml:space="preserve">12,675*1,40</t>
  </si>
  <si>
    <t xml:space="preserve">zateplení vnější strany základů :</t>
  </si>
  <si>
    <t xml:space="preserve">styrodur - 200:(5,025+18,175+6,84+0,955)*1,00</t>
  </si>
  <si>
    <t xml:space="preserve">styrodur - 200:(6,42+30,59+11,87)*0,95</t>
  </si>
  <si>
    <t xml:space="preserve">(5,50+3,51)*2*1,20</t>
  </si>
  <si>
    <t xml:space="preserve">1,235*3,135+0,80*2,40+1,835*1,67</t>
  </si>
  <si>
    <t xml:space="preserve">2,035*2,40+1,835*1,67</t>
  </si>
  <si>
    <t xml:space="preserve">100:7,60*4,35+5,59*6,07</t>
  </si>
  <si>
    <t xml:space="preserve">13,20*1,63</t>
  </si>
  <si>
    <t xml:space="preserve">1,235*5,335+0,80*4,60+1,835*3,87</t>
  </si>
  <si>
    <t xml:space="preserve">(1,99+4,285)*1,63</t>
  </si>
  <si>
    <t xml:space="preserve">(2,035+4,25)*1,63*2</t>
  </si>
  <si>
    <t xml:space="preserve">-(2,86*2,34)/2*2</t>
  </si>
  <si>
    <t xml:space="preserve">pir - 100:(6,42+30,59+11,87)*0,65</t>
  </si>
  <si>
    <t xml:space="preserve">(5,50+3,51)*2*0,65</t>
  </si>
  <si>
    <t xml:space="preserve">část A - atika:</t>
  </si>
  <si>
    <t xml:space="preserve">(18,84+5,51)*0,665</t>
  </si>
  <si>
    <t xml:space="preserve">část B - atika:</t>
  </si>
  <si>
    <t xml:space="preserve">(0,66+14,09+13,01+31,09+5,51+12,76)*0,665</t>
  </si>
  <si>
    <t xml:space="preserve">(4,16+5,01)*0,65</t>
  </si>
  <si>
    <t xml:space="preserve">izolace mezi překlady:</t>
  </si>
  <si>
    <t xml:space="preserve">část A:(5,50+2,245)*0,35</t>
  </si>
  <si>
    <t xml:space="preserve">část B:3,00*3*0,25</t>
  </si>
  <si>
    <t xml:space="preserve">713141125R00</t>
  </si>
  <si>
    <t xml:space="preserve">Izolace tepelná střech, desky, na lepidlo PUK </t>
  </si>
  <si>
    <t xml:space="preserve">skladba S.1, S.2, S.3, S4:</t>
  </si>
  <si>
    <t xml:space="preserve">18,00*6,00*2</t>
  </si>
  <si>
    <t xml:space="preserve">(13,25*3,15+7,56*4,175+30,25*6,00)*2</t>
  </si>
  <si>
    <t xml:space="preserve">13,25*3,15+7,56*4,175+30,25*6,00</t>
  </si>
  <si>
    <t xml:space="preserve">713191100RT9</t>
  </si>
  <si>
    <t xml:space="preserve">Položení separační fólie včetně dodávky fólie PE</t>
  </si>
  <si>
    <t xml:space="preserve">skladba P.2:</t>
  </si>
  <si>
    <t xml:space="preserve">skladba P.3:</t>
  </si>
  <si>
    <t xml:space="preserve">skladba P.6 :</t>
  </si>
  <si>
    <t xml:space="preserve">skladba P.8 :</t>
  </si>
  <si>
    <t xml:space="preserve">skladba P.11 :</t>
  </si>
  <si>
    <t xml:space="preserve">713411111R00</t>
  </si>
  <si>
    <t xml:space="preserve">Izolace tepelná potrubí rohožemi a drátem 1vrstvá </t>
  </si>
  <si>
    <t xml:space="preserve">nutno doměřit na stavbě!</t>
  </si>
  <si>
    <t xml:space="preserve">izolace svodů v KZS - PUR:</t>
  </si>
  <si>
    <t xml:space="preserve">(5,50+4,00*3+5,50*2)*0,20</t>
  </si>
  <si>
    <t xml:space="preserve">713 PC/01</t>
  </si>
  <si>
    <t xml:space="preserve">Dilatace v místě stropní desky část A rozdíl mezi vytápěnou a nevytápěnou části, XPS</t>
  </si>
  <si>
    <t xml:space="preserve">část A - v.220mm - 10% prořez:</t>
  </si>
  <si>
    <t xml:space="preserve">6,38*1,10</t>
  </si>
  <si>
    <t xml:space="preserve">283754601</t>
  </si>
  <si>
    <t xml:space="preserve">Polystyren extrudovaný XPS 600 x 1250 mm</t>
  </si>
  <si>
    <t xml:space="preserve">3% prořez:</t>
  </si>
  <si>
    <t xml:space="preserve">(18,84+5,51)*0,665*0,09*1,03</t>
  </si>
  <si>
    <t xml:space="preserve">(0,66+14,09+13,01+31,09+5,51+12,76)*0,665*0,09*1,03</t>
  </si>
  <si>
    <t xml:space="preserve">(4,16+5,01)*0,65*0,09*1,03</t>
  </si>
  <si>
    <t xml:space="preserve">izolace mezi překlady - tl.30mm:</t>
  </si>
  <si>
    <t xml:space="preserve">část A:(5,50+2,245)*0,35*0,03*1,03</t>
  </si>
  <si>
    <t xml:space="preserve">28375705</t>
  </si>
  <si>
    <t xml:space="preserve">Deska izolační stabilizov. EPS 150S  1000 x 500 mm</t>
  </si>
  <si>
    <t xml:space="preserve">3% prořez :</t>
  </si>
  <si>
    <t xml:space="preserve">m.č.1.06:61,11*0,18*1,03</t>
  </si>
  <si>
    <t xml:space="preserve">m.č.1.19:2,19*0,18*1,03</t>
  </si>
  <si>
    <t xml:space="preserve">m.č.1.07:6,24*0,13*1,03</t>
  </si>
  <si>
    <t xml:space="preserve">m.č.1.09:22,23*0,13*1,03</t>
  </si>
  <si>
    <t xml:space="preserve">m.č.1.15:3,40*0,13*1,03</t>
  </si>
  <si>
    <t xml:space="preserve">m.č.1.18:8,12*0,13*1,03</t>
  </si>
  <si>
    <t xml:space="preserve">m.č.1.08:7,00*0,13*1,03</t>
  </si>
  <si>
    <t xml:space="preserve">m.č.1.13:6,29*0,13*1,03</t>
  </si>
  <si>
    <t xml:space="preserve">m.č.1.16:61,88*0,13*1,03</t>
  </si>
  <si>
    <t xml:space="preserve">-(10,55*2,55+3,20*1,00)*0,13</t>
  </si>
  <si>
    <t xml:space="preserve">m.č.1.17:2,88*0,13</t>
  </si>
  <si>
    <t xml:space="preserve">m.č.1.20:16,09*0,18*1,03</t>
  </si>
  <si>
    <t xml:space="preserve">m.č.1.02:7,01*0,18*1,03</t>
  </si>
  <si>
    <t xml:space="preserve">m.č.1.01:10,01*0,18*1,03</t>
  </si>
  <si>
    <t xml:space="preserve">m.č.1.03:15,12*0,18*1,03</t>
  </si>
  <si>
    <t xml:space="preserve">m.č.1.05:64,10*0,11*1,03</t>
  </si>
  <si>
    <t xml:space="preserve">m.č.1.10:11,48*0,18*1,03</t>
  </si>
  <si>
    <t xml:space="preserve">m.č.1.11:11,86*0,18*1,03</t>
  </si>
  <si>
    <t xml:space="preserve">m.č.1.14:12,52*0,18*1,03</t>
  </si>
  <si>
    <t xml:space="preserve">skladba P.10 + 80+50mm:</t>
  </si>
  <si>
    <t xml:space="preserve">m.č.1.12:6,81*0,13*1,03</t>
  </si>
  <si>
    <t xml:space="preserve">m.č.1.04:4,55*0,11*1,03</t>
  </si>
  <si>
    <t xml:space="preserve">skladba S.1, S.2, S.3, S4 - tl.100+100mm:</t>
  </si>
  <si>
    <t xml:space="preserve">18,00*6,00*2*0,10*1,03</t>
  </si>
  <si>
    <t xml:space="preserve">(13,25*3,15+7,56*4,175+30,25*6,00)*2*0,10*1,03</t>
  </si>
  <si>
    <t xml:space="preserve">28375919</t>
  </si>
  <si>
    <t xml:space="preserve">Deska perimetr. polystyrenová 500x1000mm</t>
  </si>
  <si>
    <t xml:space="preserve">(5,025+18,175+6,84+0,955)*1,00*0,22*1,03</t>
  </si>
  <si>
    <t xml:space="preserve">(6,42+30,59+11,87)*0,95*0,22*1,03</t>
  </si>
  <si>
    <t xml:space="preserve">(5,50+3,51)*2*1,20*0,22*1,03</t>
  </si>
  <si>
    <t xml:space="preserve">(1,235*3,135+0,80*2,40+1,835*1,67)*0,22*1,03</t>
  </si>
  <si>
    <t xml:space="preserve">(2,035*2,40+1,835*1,67)*0,22*1,03</t>
  </si>
  <si>
    <t xml:space="preserve">28375972</t>
  </si>
  <si>
    <t xml:space="preserve">Deska spádová EPS 150 S Stabil</t>
  </si>
  <si>
    <t xml:space="preserve">skladba S.1, S.2, S.3, S4 - tl.40(20)-160mm:</t>
  </si>
  <si>
    <t xml:space="preserve">18,00*6,00*0,10*1,03</t>
  </si>
  <si>
    <t xml:space="preserve">(13,25*3,15+7,56*4,175+30,25*6,00)*0,10*1,03</t>
  </si>
  <si>
    <t xml:space="preserve">28375997</t>
  </si>
  <si>
    <t xml:space="preserve">Deska izolační EPS Perimetr 1250x600x100 mm</t>
  </si>
  <si>
    <t xml:space="preserve">RD:(1,72+1,30+3,855+4,157+10,275+1,00)*1,00*1,03</t>
  </si>
  <si>
    <t xml:space="preserve">(1,72+1,30+3,855+4,157+10,275+5,505+1,00*2+0,40)*1,50*1,03</t>
  </si>
  <si>
    <t xml:space="preserve">(4,88+13,85)*1,50*1,03</t>
  </si>
  <si>
    <t xml:space="preserve">(4,88+13,85)*1,00*1,03</t>
  </si>
  <si>
    <t xml:space="preserve">(2,00+7,33+1,00+2,65+3,00+9,90)*1,55*1,03</t>
  </si>
  <si>
    <t xml:space="preserve">(4,875+8,275+0,915+4,425)*1,60*1,03</t>
  </si>
  <si>
    <t xml:space="preserve">12,675*1,40*1,03</t>
  </si>
  <si>
    <t xml:space="preserve">283763405</t>
  </si>
  <si>
    <t xml:space="preserve">Deska XPS Styrodur 3035 CS 1265 x 615 x 100 mm</t>
  </si>
  <si>
    <t xml:space="preserve">(7,60*4,35+5,59*6,07)*1,03</t>
  </si>
  <si>
    <t xml:space="preserve">(1,235*5,335+0,80*4,60+1,835*3,87)*1,03</t>
  </si>
  <si>
    <t xml:space="preserve">(1,99+4,285)*1,63*1,03</t>
  </si>
  <si>
    <t xml:space="preserve">(2,035*2,40+1,835*1,67)*1,03</t>
  </si>
  <si>
    <t xml:space="preserve">(2,035+4,25)*1,63*2*1,03</t>
  </si>
  <si>
    <t xml:space="preserve">283764752</t>
  </si>
  <si>
    <t xml:space="preserve">Panel BACHL tecta - PUR 024 2500x1250x200 mm</t>
  </si>
  <si>
    <t xml:space="preserve">(5,50+4,00*3+5,50*2)*0,20*1,03</t>
  </si>
  <si>
    <t xml:space="preserve">28376497</t>
  </si>
  <si>
    <t xml:space="preserve">Dílec izolační PIR kašírovaný 3750x1000x100mm</t>
  </si>
  <si>
    <t xml:space="preserve">3% ztratné:</t>
  </si>
  <si>
    <t xml:space="preserve">zateplení základů:</t>
  </si>
  <si>
    <t xml:space="preserve">(6,42+30,59+11,87)*0,65*1,03</t>
  </si>
  <si>
    <t xml:space="preserve">(5,50+3,51)*2*0,65*1,03</t>
  </si>
  <si>
    <t xml:space="preserve">63140115</t>
  </si>
  <si>
    <t xml:space="preserve">Izolace překladů - min.deska  tl. 100 mm</t>
  </si>
  <si>
    <t xml:space="preserve">část A:(5,50+2,245)*0,35*1,03</t>
  </si>
  <si>
    <t xml:space="preserve">část B:3,00*3*0,25*1,03</t>
  </si>
  <si>
    <t xml:space="preserve">998713101R00</t>
  </si>
  <si>
    <t xml:space="preserve">Přesun hmot pro izolace tepelné, výšky do 6 m </t>
  </si>
  <si>
    <t xml:space="preserve">713 Izolace tepelné</t>
  </si>
  <si>
    <t xml:space="preserve">720</t>
  </si>
  <si>
    <t xml:space="preserve">Zdravotechnická instalace</t>
  </si>
  <si>
    <t xml:space="preserve">720 PC/01</t>
  </si>
  <si>
    <t xml:space="preserve">D+M Zdravoinstalace rozpočet založen v samostatné složce specialisty</t>
  </si>
  <si>
    <t xml:space="preserve">720 Zdravotechnická instalace</t>
  </si>
  <si>
    <t xml:space="preserve">721</t>
  </si>
  <si>
    <t xml:space="preserve">Vnitřní kanalizace</t>
  </si>
  <si>
    <t xml:space="preserve">721234106RT2</t>
  </si>
  <si>
    <t xml:space="preserve">Vtok střešní HL64.1B, ploché střechy vodor. odtok HL64.1B,živičný pás,s elektrickým ohřevem D 75/110</t>
  </si>
  <si>
    <t xml:space="preserve">998721101R00</t>
  </si>
  <si>
    <t xml:space="preserve">Přesun hmot pro vnitřní kanalizaci, výšky do 6 m </t>
  </si>
  <si>
    <t xml:space="preserve">721 Vnitřní kanalizace</t>
  </si>
  <si>
    <t xml:space="preserve">736</t>
  </si>
  <si>
    <t xml:space="preserve">Podlahové vytápění</t>
  </si>
  <si>
    <t xml:space="preserve">736322111R00</t>
  </si>
  <si>
    <t xml:space="preserve">Systém. deska s kroč. izolací Rehau Varionova 30-2 </t>
  </si>
  <si>
    <t xml:space="preserve">skladba P.8:</t>
  </si>
  <si>
    <t xml:space="preserve">skladba P.11:</t>
  </si>
  <si>
    <t xml:space="preserve">736322312R00</t>
  </si>
  <si>
    <t xml:space="preserve">Polystyrenová izolační deska  30-2 </t>
  </si>
  <si>
    <t xml:space="preserve">m.č.1.08:64,10</t>
  </si>
  <si>
    <t xml:space="preserve">998736201R00</t>
  </si>
  <si>
    <t xml:space="preserve">Přesun hmot pro podlahové vytápění, výšky do 6 m </t>
  </si>
  <si>
    <t xml:space="preserve">736 Podlahové vytápění</t>
  </si>
  <si>
    <t xml:space="preserve">762</t>
  </si>
  <si>
    <t xml:space="preserve">Konstrukce tesařské</t>
  </si>
  <si>
    <t xml:space="preserve">762441111RT3</t>
  </si>
  <si>
    <t xml:space="preserve">Montáž obložení atiky,OSB desky,1vrst.,přibíjením včetně dodávky desky OSB ECO 3 N tl. 20 mm</t>
  </si>
  <si>
    <t xml:space="preserve">včetně spojovacího materiálu</t>
  </si>
  <si>
    <t xml:space="preserve">3,01*1,10</t>
  </si>
  <si>
    <t xml:space="preserve">762441112RT2</t>
  </si>
  <si>
    <t xml:space="preserve">Montáž obložení,OSB desky,1vrst.,šroubováním včetně dodávky desky OSB ECO 3 N tl. 18 mm</t>
  </si>
  <si>
    <t xml:space="preserve">15,045*2,305*2+(2,305*2,085)/2*2</t>
  </si>
  <si>
    <t xml:space="preserve">-(3,00*2,24*2)*2</t>
  </si>
  <si>
    <t xml:space="preserve">(3,00+2,24)*2*0,95*2*2</t>
  </si>
  <si>
    <t xml:space="preserve">762495000R00</t>
  </si>
  <si>
    <t xml:space="preserve">Spojovací a ochranné prostř. obložení stěn, stropů </t>
  </si>
  <si>
    <t xml:space="preserve">20% ztratné:</t>
  </si>
  <si>
    <t xml:space="preserve">terasa - zastřešení - obložení vnější:</t>
  </si>
  <si>
    <t xml:space="preserve">(15,045*2,305+(2,305*2,085)/2)*1,20</t>
  </si>
  <si>
    <t xml:space="preserve">-(3,00*2,24*2)</t>
  </si>
  <si>
    <t xml:space="preserve">((3,00+2,24)*2*0,95*2)*1,20</t>
  </si>
  <si>
    <t xml:space="preserve">terasa - zastřešení - bednění OSB:</t>
  </si>
  <si>
    <t xml:space="preserve">(15,045*2,305*2+(2,305*2,085)/2*2)*1,20</t>
  </si>
  <si>
    <t xml:space="preserve">(3,00+2,24)*2*0,95*2*1,20</t>
  </si>
  <si>
    <t xml:space="preserve">762841210RT3</t>
  </si>
  <si>
    <t xml:space="preserve">Montáž podbíjení stropů, prkna hoblovaná včetně dodávky řeziva, prkna tl. 24 mm</t>
  </si>
  <si>
    <t xml:space="preserve">15,045*2,305+(2,305*2,085)/2</t>
  </si>
  <si>
    <t xml:space="preserve">(3,00+2,24)*2*0,95*2</t>
  </si>
  <si>
    <t xml:space="preserve">998762102R00</t>
  </si>
  <si>
    <t xml:space="preserve">Přesun hmot pro tesařské konstrukce, výšky do 12 m </t>
  </si>
  <si>
    <t xml:space="preserve">762 Konstrukce tesařské</t>
  </si>
  <si>
    <t xml:space="preserve">764</t>
  </si>
  <si>
    <t xml:space="preserve">Konstrukce klempířské</t>
  </si>
  <si>
    <t xml:space="preserve">764242440R00</t>
  </si>
  <si>
    <t xml:space="preserve">Lemování trub z pozink,hladká krytina, D do 200 mm ozn.Kc/3</t>
  </si>
  <si>
    <t xml:space="preserve">viz. výpis klempířských výrobků</t>
  </si>
  <si>
    <t xml:space="preserve">ozn.Kc/3:4</t>
  </si>
  <si>
    <t xml:space="preserve">764311201RT1</t>
  </si>
  <si>
    <t xml:space="preserve">Krytina hladká z Pz, tabule 2 x 1 m, do 30° z plechu tl. 0,55 mm, plocha do 10 m2</t>
  </si>
  <si>
    <t xml:space="preserve">- Systémové oplechování atiky a stěn na venkovní kuchyni, dvě šířky oplechování pozink</t>
  </si>
  <si>
    <t xml:space="preserve">- barva RAL šedá</t>
  </si>
  <si>
    <t xml:space="preserve">- dle výběru investora/architekta</t>
  </si>
  <si>
    <t xml:space="preserve">ozn.K/9:</t>
  </si>
  <si>
    <t xml:space="preserve">0,46*5,00</t>
  </si>
  <si>
    <t xml:space="preserve">1,16*3,40</t>
  </si>
  <si>
    <t xml:space="preserve">764333220R00</t>
  </si>
  <si>
    <t xml:space="preserve">Lemování zdí na plochých střechách Pz, rš 250 mm ozn.K/8</t>
  </si>
  <si>
    <t xml:space="preserve">ozn.K/8:19,15*1,10</t>
  </si>
  <si>
    <t xml:space="preserve">764410250R00</t>
  </si>
  <si>
    <t xml:space="preserve">Oplechování parapetů včetně rohů Pz, rš 280 mm </t>
  </si>
  <si>
    <t xml:space="preserve"> - systémová parapety hliníkové dle tabulky oken, okapnuce přes min.30mm, tl.0,7mm</t>
  </si>
  <si>
    <t xml:space="preserve">- barva dle rámu oken </t>
  </si>
  <si>
    <t xml:space="preserve">- dle výběru investora</t>
  </si>
  <si>
    <t xml:space="preserve">ozn.K/6:</t>
  </si>
  <si>
    <t xml:space="preserve">38,75*1,10</t>
  </si>
  <si>
    <t xml:space="preserve">764430210R0</t>
  </si>
  <si>
    <t xml:space="preserve">Oplechování zdí z Pz plechu, rš 200 mm ozn.K/2</t>
  </si>
  <si>
    <t xml:space="preserve">- Systémové oplechování atik, plechová okapnice v místě zastřešení terasy, pozink barva RAL šedá dle výběru investora/architekta</t>
  </si>
  <si>
    <t xml:space="preserve">ozn. K/2:</t>
  </si>
  <si>
    <t xml:space="preserve">6,00*1,10</t>
  </si>
  <si>
    <t xml:space="preserve">764430210R00</t>
  </si>
  <si>
    <t xml:space="preserve">Oplechování zdí z Pz plechu, rš 250 mm ozn.K/1, ozn.K/3</t>
  </si>
  <si>
    <t xml:space="preserve">- Systémové oplechování atik, plochová okapnice, posink barva RAL šedá dle výběru investora/architekta</t>
  </si>
  <si>
    <t xml:space="preserve">- Systémové oplechování atiky a stěn v místě přihrnutí zeminy k fasádě, plechová okapnice, pozink RAL šedá - dle výběru investora/ architekta</t>
  </si>
  <si>
    <t xml:space="preserve">ozn.K/1:</t>
  </si>
  <si>
    <t xml:space="preserve">140,28*1,10</t>
  </si>
  <si>
    <t xml:space="preserve">ozn.K/3:</t>
  </si>
  <si>
    <t xml:space="preserve">8,66*1,10</t>
  </si>
  <si>
    <t xml:space="preserve">764272211U00</t>
  </si>
  <si>
    <t xml:space="preserve">Systémové oplechování světlíku, pozink barva RAL - šedá dle výběru investora/architekta</t>
  </si>
  <si>
    <t xml:space="preserve">ozn.K/5:6,56*1,10</t>
  </si>
  <si>
    <t xml:space="preserve">998764101R00</t>
  </si>
  <si>
    <t xml:space="preserve">Přesun hmot pro klempířské konstr., výšky do 6 m </t>
  </si>
  <si>
    <t xml:space="preserve">764 Konstrukce klempířské</t>
  </si>
  <si>
    <t xml:space="preserve">766</t>
  </si>
  <si>
    <t xml:space="preserve">Konstrukce truhlářské</t>
  </si>
  <si>
    <t xml:space="preserve">766441111R00</t>
  </si>
  <si>
    <t xml:space="preserve">Položení dřevěné podlahy teras vč. podklad. roštu položeno na terče</t>
  </si>
  <si>
    <t xml:space="preserve">1,90*3,42</t>
  </si>
  <si>
    <t xml:space="preserve">16,945*2,30+(2,305*1,93)/2</t>
  </si>
  <si>
    <t xml:space="preserve">5,40*3,00</t>
  </si>
  <si>
    <t xml:space="preserve">766 PC/01</t>
  </si>
  <si>
    <t xml:space="preserve">Dodávka dřevěných terasových palubek dle výběru investora/architekta</t>
  </si>
  <si>
    <t xml:space="preserve">- použité dřevo tvrdé, vhodné na vnější použití</t>
  </si>
  <si>
    <t xml:space="preserve">- dřevo ošetřeno nátěr proti plísním a dřevokazným houbám</t>
  </si>
  <si>
    <t xml:space="preserve">- včetně kotvení a spojovacích prvků</t>
  </si>
  <si>
    <t xml:space="preserve">63,90*1,10</t>
  </si>
  <si>
    <t xml:space="preserve">766 PC/02</t>
  </si>
  <si>
    <t xml:space="preserve">Dodávka dřevěného roštu pod venkovní terasu </t>
  </si>
  <si>
    <t xml:space="preserve">63,8959*1,10</t>
  </si>
  <si>
    <t xml:space="preserve">766 PC/03</t>
  </si>
  <si>
    <t xml:space="preserve">D+M Dveře vnitřní, 1kř, otočné, plné, hladké bezfalcová se skrytými závěsy, rozměry 700x2300mm</t>
  </si>
  <si>
    <t xml:space="preserve">- povrch lakovaný lesk25% RAL 7024</t>
  </si>
  <si>
    <t xml:space="preserve">- kování výrobce M&amp;T - Morgan matná nerez, plochá kulatá rozeta, klika/klika, WC zámek</t>
  </si>
  <si>
    <t xml:space="preserve">- závěs skrytý výrobce např.SIMONSWERK - Tectus</t>
  </si>
  <si>
    <t xml:space="preserve">- zárubeň ocelová se stínovou drážkou typ "USD" , výrobce např.HSE, lakovaná lesk 25% RAL 7024</t>
  </si>
  <si>
    <t xml:space="preserve">viz. výpis výplní otvorů - dřevěné dveře</t>
  </si>
  <si>
    <t xml:space="preserve">ozn.VOL 1/L:1</t>
  </si>
  <si>
    <t xml:space="preserve">ozn.VOL 1/P:1</t>
  </si>
  <si>
    <t xml:space="preserve">766 PC/04</t>
  </si>
  <si>
    <t xml:space="preserve">D+M Dveře vnitřní, 1kř, otočné, plné, hladké bezfalcová se skrytými závěsy, rozměry 800x2300mm</t>
  </si>
  <si>
    <t xml:space="preserve">ozn.VOL 2/L:1</t>
  </si>
  <si>
    <t xml:space="preserve">ozn.VOL 2/P:1</t>
  </si>
  <si>
    <t xml:space="preserve">766 PC/05</t>
  </si>
  <si>
    <t xml:space="preserve">- kování výrobce M&amp;T - Morgan matná nerez, plochá kulatá rozeta, klika/klika, bez zámku</t>
  </si>
  <si>
    <t xml:space="preserve">ozn.VOL 3/L:4</t>
  </si>
  <si>
    <t xml:space="preserve">ozn.VOL 3/P:2</t>
  </si>
  <si>
    <t xml:space="preserve">998766101R00</t>
  </si>
  <si>
    <t xml:space="preserve">Přesun hmot pro truhlářské konstr., výšky do 6 m </t>
  </si>
  <si>
    <t xml:space="preserve">766 Konstrukce truhlářské</t>
  </si>
  <si>
    <t xml:space="preserve">767</t>
  </si>
  <si>
    <t xml:space="preserve">Konstrukce zámečnické</t>
  </si>
  <si>
    <t xml:space="preserve">767 PC/01</t>
  </si>
  <si>
    <t xml:space="preserve">D+M Vstupní dveře - sestava z hliníkových profilů rozměry 1510x2500mm, ozn.W/01</t>
  </si>
  <si>
    <t xml:space="preserve">ks</t>
  </si>
  <si>
    <t xml:space="preserve">- křídlo otevíravé pravé sklo pískované</t>
  </si>
  <si>
    <t xml:space="preserve">- sklo fixní čiré profilů s ALU exter. opláštěním, plná neotvíravá výplň</t>
  </si>
  <si>
    <t xml:space="preserve">- plná neotcíravá výplň - izolační trojsklo</t>
  </si>
  <si>
    <t xml:space="preserve">- barva - interiér RAL dle výběru investora</t>
  </si>
  <si>
    <t xml:space="preserve">- barva - exteriérov - ELOX/barva RAL - šedá</t>
  </si>
  <si>
    <t xml:space="preserve">- rozměry otvíravých dveří 900x2500mm dle profilů výplně</t>
  </si>
  <si>
    <t xml:space="preserve">- součástí dveří je - podkladní profil sestavy 150mm</t>
  </si>
  <si>
    <t xml:space="preserve">- kování dle výběru investora</t>
  </si>
  <si>
    <t xml:space="preserve">-požadavky - rám výplně otvoru Uf = 1,0 W(m2K)</t>
  </si>
  <si>
    <t xml:space="preserve">- výplň otvorů Un = 0,9 W(m2K)</t>
  </si>
  <si>
    <t xml:space="preserve">viz. výpis hliníkových profilů</t>
  </si>
  <si>
    <t xml:space="preserve">767 PC/02</t>
  </si>
  <si>
    <t xml:space="preserve">D+M Garážová vrata sekční, rozměry 5000x2500mm ozn.W/02</t>
  </si>
  <si>
    <t xml:space="preserve">- parametry dle vybraného dodavatele </t>
  </si>
  <si>
    <t xml:space="preserve">- izolační</t>
  </si>
  <si>
    <t xml:space="preserve">- barva - interiér, exteriér - barva Ral - šedá</t>
  </si>
  <si>
    <t xml:space="preserve">- součástí vrat je: kování dle výběru investora, dodavatel profilů a barva RAL určí architekt/investor</t>
  </si>
  <si>
    <t xml:space="preserve">- požadavek U = 1,70 W(m2K)</t>
  </si>
  <si>
    <t xml:space="preserve">- výplň otvoru mezi tempterovaným a venkovním prostřem</t>
  </si>
  <si>
    <t xml:space="preserve">767 PC/03</t>
  </si>
  <si>
    <t xml:space="preserve">D+M Vstupní dveře - garáž, rozměry 1000x2500mm ozn.W/03</t>
  </si>
  <si>
    <t xml:space="preserve">- křído otevíravé prové, plné</t>
  </si>
  <si>
    <t xml:space="preserve">- materiál - izolační</t>
  </si>
  <si>
    <t xml:space="preserve">- barva : interiér - barva RAL - dle výběru investora/architekta</t>
  </si>
  <si>
    <t xml:space="preserve">- barva : exteriér - barva RAL - dle výběru investora/architekta</t>
  </si>
  <si>
    <t xml:space="preserve">- součástí dveří</t>
  </si>
  <si>
    <t xml:space="preserve">- podkladní profil sestavy 150mm</t>
  </si>
  <si>
    <t xml:space="preserve">- dodavatelé profilů určí architekt/investora</t>
  </si>
  <si>
    <t xml:space="preserve">- požadavek - rám výplně otvorů Uf = 1,0 W(m2K)</t>
  </si>
  <si>
    <t xml:space="preserve">- výpň otvorů Un = 0,9 W(m2K)</t>
  </si>
  <si>
    <t xml:space="preserve">767 PC/04</t>
  </si>
  <si>
    <t xml:space="preserve">D+M Okno z hliníkových profilů křídlo sklopné rozměry 3000x600mm, ozn.W/04</t>
  </si>
  <si>
    <t xml:space="preserve">- křídlo sklopné</t>
  </si>
  <si>
    <t xml:space="preserve">- izolační trojsklo</t>
  </si>
  <si>
    <t xml:space="preserve">- barva - interiér hliník/barva RAL - šedá</t>
  </si>
  <si>
    <t xml:space="preserve">            - exteriér ELOX/barva RAL - šedá</t>
  </si>
  <si>
    <t xml:space="preserve">- součástí okna jsou:</t>
  </si>
  <si>
    <t xml:space="preserve"> ( v barvě rámu okna dle výběru investora/architekta)</t>
  </si>
  <si>
    <t xml:space="preserve">- pro kovový rám výplně otvorů Uf = w(M2k)</t>
  </si>
  <si>
    <t xml:space="preserve">- pro zasklení otvoru Ug = 0,8 W(m2K)</t>
  </si>
  <si>
    <t xml:space="preserve">767 PC/05</t>
  </si>
  <si>
    <t xml:space="preserve">D+M Okno z hliníkových profilů, křídlo sklopné rozměry 1250x600mm, ozn.W/05</t>
  </si>
  <si>
    <t xml:space="preserve">767 PC/06</t>
  </si>
  <si>
    <t xml:space="preserve">D+M Okno z hliníkových profilů, křídlo sklopné rozměry 1095x600mm, ozn.W/06</t>
  </si>
  <si>
    <t xml:space="preserve">767 PC/07</t>
  </si>
  <si>
    <t xml:space="preserve">D+M Vstupní dveře - technický vstup dveře z hliníkových prof.,rozměry 1125x2750mm,ozn.W/07</t>
  </si>
  <si>
    <t xml:space="preserve">- křídlo otevíravé pravé</t>
  </si>
  <si>
    <t xml:space="preserve">- barva - interiér - hliník/barva RAL - šedá</t>
  </si>
  <si>
    <t xml:space="preserve">- barva exteriér ELOX/barva RAL - šedá</t>
  </si>
  <si>
    <t xml:space="preserve">(v barvě rámu okna dle výběru investora/ architekta)</t>
  </si>
  <si>
    <t xml:space="preserve">- rám výplně otvorů Uf = 1,0 W(m2K)</t>
  </si>
  <si>
    <t xml:space="preserve">767 PC/08</t>
  </si>
  <si>
    <t xml:space="preserve">D+M Okno z hliníkových profilů, křídlo FIX rozměry 1500x2750mm,ozn.W/08</t>
  </si>
  <si>
    <t xml:space="preserve">- křídlo FIX</t>
  </si>
  <si>
    <t xml:space="preserve">- výplň otvorů Un = 0,8 W(m2K)</t>
  </si>
  <si>
    <t xml:space="preserve">767 PC/09</t>
  </si>
  <si>
    <t xml:space="preserve">D+M Okno z hliníkových profilů rozměry 1500x2750mm,ozn.W/09</t>
  </si>
  <si>
    <t xml:space="preserve">- křídlo sklopné/ otvíravé, křídlo FIX</t>
  </si>
  <si>
    <t xml:space="preserve">767 PC/10</t>
  </si>
  <si>
    <t xml:space="preserve">D+M Okno z hliníkových profilů, křídlo sklopné rozměry 1000x1000mm,ozn.W/10</t>
  </si>
  <si>
    <t xml:space="preserve">767 PC/11</t>
  </si>
  <si>
    <t xml:space="preserve">D+M Okno z hliníkových profilů rozměry 1500x2750mm,ozn.W/11</t>
  </si>
  <si>
    <t xml:space="preserve">- součástí okna</t>
  </si>
  <si>
    <t xml:space="preserve">767 PC/12</t>
  </si>
  <si>
    <t xml:space="preserve">D+M Okno z hliníkových profilů rozměry 1500x2750mm,ozn.W/12</t>
  </si>
  <si>
    <t xml:space="preserve">767 PC/13</t>
  </si>
  <si>
    <t xml:space="preserve">D+M Okno z hliníkových profilů rozměry 3000x2750mm,ozn.W/13</t>
  </si>
  <si>
    <t xml:space="preserve">767 PC/14</t>
  </si>
  <si>
    <t xml:space="preserve">D+M Okno z hliníkových profilů rozměry 3000x2750mm,ozn.W/14</t>
  </si>
  <si>
    <t xml:space="preserve">767 PC/15</t>
  </si>
  <si>
    <t xml:space="preserve">D+M Okno z hliníkových profilů, křídlo FIX rozměry 1500x2750mm,ozn.W/15</t>
  </si>
  <si>
    <t xml:space="preserve">767 PC/16</t>
  </si>
  <si>
    <t xml:space="preserve">D+M Okno z hliníkových profilů rozměry 3000x2750mm,ozn.W/16</t>
  </si>
  <si>
    <t xml:space="preserve">- 3kř, křídlo FIX 2x, křídlo otvíravé/sklopné 1x</t>
  </si>
  <si>
    <t xml:space="preserve">767 PC/17</t>
  </si>
  <si>
    <t xml:space="preserve">D+M Okno z hliníkových profilů, křídlo FIX rozměry 800x2750mm,ozn.W/17</t>
  </si>
  <si>
    <t xml:space="preserve">767 PC/18</t>
  </si>
  <si>
    <t xml:space="preserve">D+M Dveře z hliníkových profilů, křídlo otvíravé rozměry 1000x2300mm,ozn.W/18</t>
  </si>
  <si>
    <t xml:space="preserve">- křídlo otvíravé</t>
  </si>
  <si>
    <t xml:space="preserve">767 PC/19</t>
  </si>
  <si>
    <t xml:space="preserve">D+M Střešní bodový světlík fixní s přesklívací kopulí, rozměry 800x2200mm,ozn.W/19</t>
  </si>
  <si>
    <t xml:space="preserve">součástní je i provedení - zateplení</t>
  </si>
  <si>
    <t xml:space="preserve">767 PC/20</t>
  </si>
  <si>
    <t xml:space="preserve">D+M Schodišťové madlo, kruhové, pr. madla 40mm ozn. O 11, Z1</t>
  </si>
  <si>
    <t xml:space="preserve">-  krček madla kruhového průřezu nenastavitelný dodavatel např. J.A.P.</t>
  </si>
  <si>
    <t xml:space="preserve">- povrch kotvy a madlo z broušené nerezové oceli</t>
  </si>
  <si>
    <t xml:space="preserve">- ukončení madla navařenými zátkami kolmu na osu madla</t>
  </si>
  <si>
    <t xml:space="preserve">- půdorysný rozměr madla - mezi hranou výstupního a nástupního stupně</t>
  </si>
  <si>
    <t xml:space="preserve">- výška madla 900mm od hrany schodišťového stupně</t>
  </si>
  <si>
    <t xml:space="preserve">- počet a rozmístění kotev nutno upřesnit dle dodavatele</t>
  </si>
  <si>
    <t xml:space="preserve">- kotveno do zdi</t>
  </si>
  <si>
    <t xml:space="preserve">- variantní kotvení vložením krčku madla do vyvrtaného otvoru ve zdi, opatření krčku závitem a osazení do otvoru pomocí chemické kotvy</t>
  </si>
  <si>
    <t xml:space="preserve">767 PC/21</t>
  </si>
  <si>
    <t xml:space="preserve">D+M Větracích mřížek garáže , na fasádě kovové v barvě fasády, se síťkou, 200x200, ozn.Z2</t>
  </si>
  <si>
    <t xml:space="preserve">- celková volná plocha větracího otvoru musí být v součtu min. 0,05m2 pro místnost garáže</t>
  </si>
  <si>
    <t xml:space="preserve">767 PC/22</t>
  </si>
  <si>
    <t xml:space="preserve">D+M Žebříkové schodiště pro vstup do technologie bazénu ocelové, včetně zábradlí, ozn.Z3</t>
  </si>
  <si>
    <t xml:space="preserve">- kotveno k podlahové konstrukci</t>
  </si>
  <si>
    <t xml:space="preserve">- stupně 11x188/170, šířka 700mm</t>
  </si>
  <si>
    <t xml:space="preserve">- rozměry nutno ověřit na stavbě</t>
  </si>
  <si>
    <t xml:space="preserve">767 PC/23</t>
  </si>
  <si>
    <t xml:space="preserve">D+M Kotvení horizontální rolety pro zastínění terasy součástí samostatné dodávky, ozn.Z9</t>
  </si>
  <si>
    <t xml:space="preserve">- systémové řešení - součást dodávky dle výběru investora/architekta</t>
  </si>
  <si>
    <t xml:space="preserve">- délka cca. 3000mm - nutno dopřeřit při realizaci stavby</t>
  </si>
  <si>
    <t xml:space="preserve">767 PC/24</t>
  </si>
  <si>
    <t xml:space="preserve">D+M Zatřešení terasy, ocelová konstrukce </t>
  </si>
  <si>
    <t xml:space="preserve">nutno konstrukci dořeší při realizaci s architektem stavby</t>
  </si>
  <si>
    <t xml:space="preserve">v.950mm:</t>
  </si>
  <si>
    <t xml:space="preserve">2,55*14,534+2,485*3,01</t>
  </si>
  <si>
    <t xml:space="preserve">767 PC/25</t>
  </si>
  <si>
    <t xml:space="preserve">D+M Dveře vnitřní, 1kř, otočné, plné, prosklené rozměry 1345x2850mm, průchod 800x2850mm</t>
  </si>
  <si>
    <t xml:space="preserve">- prosklené z čirého skla v hliníkovém rámu s viditelnými nebo skrytými panty dle výrobce</t>
  </si>
  <si>
    <t xml:space="preserve">- pevná část bezrámová</t>
  </si>
  <si>
    <t xml:space="preserve">- povrchová úprava hliníkového rámu ELOX v barevnosti tmavě šedá dle vzorkovníku výrobce</t>
  </si>
  <si>
    <t xml:space="preserve">- bezrámové zasklení v profilech z broušené nerezové oceli</t>
  </si>
  <si>
    <t xml:space="preserve">- kování dle výrobce klika/klika bez zámku</t>
  </si>
  <si>
    <t xml:space="preserve">- závěs viditelný nebo skrytý dle výrobce</t>
  </si>
  <si>
    <t xml:space="preserve">viz. výpis výplní otvorů - hliníkové profily</t>
  </si>
  <si>
    <t xml:space="preserve">ozn.VOL 4:1</t>
  </si>
  <si>
    <t xml:space="preserve">767 PC/26</t>
  </si>
  <si>
    <t xml:space="preserve">D+M Dveře vnitřní, 1kř, otočné, plné, prosklené rozměry 800x2750mm</t>
  </si>
  <si>
    <t xml:space="preserve">767 PC/27</t>
  </si>
  <si>
    <t xml:space="preserve">D+M Dveře vnitřní, 1kř, otočné, plné, prosklené rozměry 1125x2750mm, průchod 800x2750mm</t>
  </si>
  <si>
    <t xml:space="preserve">767 PC/28</t>
  </si>
  <si>
    <t xml:space="preserve">D+M Potrubí pro přívod vzduchu ke krbovému tělesu pr. 125mm, délka 2,80m, ozn.Z10</t>
  </si>
  <si>
    <t xml:space="preserve">- vedeno ve vrstvě tepelné izolace, vyústění na fasádě, specifikace dle výběru krbového tělesa a požadavků dodavatele</t>
  </si>
  <si>
    <t xml:space="preserve">767 PC/29</t>
  </si>
  <si>
    <t xml:space="preserve">D+M Kotvení uzaviratelných venkovních okenic s přerušeným tepelným mostem 200x200mm, ozn.Z11</t>
  </si>
  <si>
    <t xml:space="preserve">- na každou okenice 2 kotvy</t>
  </si>
  <si>
    <t xml:space="preserve">- počet kusů předběžně 12-18ks - bude specifikováno na základě výběru kotevních okenic</t>
  </si>
  <si>
    <t xml:space="preserve">767 PC/30</t>
  </si>
  <si>
    <t xml:space="preserve">D+M Zamykatelná dvířka závlahových výtoků kovová, dle výběru investora/architekta</t>
  </si>
  <si>
    <t xml:space="preserve">767 PC/31</t>
  </si>
  <si>
    <t xml:space="preserve">D+M Kotvící prvky solárních a  fotovoltaických panelů šířka 100mm</t>
  </si>
  <si>
    <t xml:space="preserve">- dodávka fotovoltaiky/solarů</t>
  </si>
  <si>
    <t xml:space="preserve">998767201R00</t>
  </si>
  <si>
    <t xml:space="preserve">Přesun hmot pro zámečnické konstr., výšky do 6 m </t>
  </si>
  <si>
    <t xml:space="preserve">767 Konstrukce zámečnické</t>
  </si>
  <si>
    <t xml:space="preserve">771</t>
  </si>
  <si>
    <t xml:space="preserve">Podlahy z dlaždic a obklady</t>
  </si>
  <si>
    <t xml:space="preserve">771275102RV4</t>
  </si>
  <si>
    <t xml:space="preserve">Obklad keram.schod.stupňů a podesty do tmele flexi lepidlo,</t>
  </si>
  <si>
    <t xml:space="preserve">část A - m.č.1.02:</t>
  </si>
  <si>
    <t xml:space="preserve">podesta:</t>
  </si>
  <si>
    <t xml:space="preserve">1,095*2,375</t>
  </si>
  <si>
    <t xml:space="preserve">stupně:</t>
  </si>
  <si>
    <t xml:space="preserve">1,095*0,29*8</t>
  </si>
  <si>
    <t xml:space="preserve">1,095*0,67*9</t>
  </si>
  <si>
    <t xml:space="preserve">771775108RV4</t>
  </si>
  <si>
    <t xml:space="preserve">Montáž podlah keram.dlažba rozměry 3000x1000x7mm</t>
  </si>
  <si>
    <t xml:space="preserve"> - flexi lepidlo, spárovací hmota</t>
  </si>
  <si>
    <t xml:space="preserve">- vyspádování 5%</t>
  </si>
  <si>
    <t xml:space="preserve">skladba P.8, P.9:</t>
  </si>
  <si>
    <t xml:space="preserve">771 PC/01</t>
  </si>
  <si>
    <t xml:space="preserve">Dodávka  podlah keram.dlažba LAMINAM-TREDI ZINCO, rozměry 3000x1000x7mm</t>
  </si>
  <si>
    <t xml:space="preserve">m.č.1.08:7,00*1,10</t>
  </si>
  <si>
    <t xml:space="preserve">m.č.1.13:6,29*1,10</t>
  </si>
  <si>
    <t xml:space="preserve">m.č.1.16:61,88*1,10</t>
  </si>
  <si>
    <t xml:space="preserve">m.č.1.17:2,88*1,10</t>
  </si>
  <si>
    <t xml:space="preserve">m.č.1.04:4,55*1,10</t>
  </si>
  <si>
    <t xml:space="preserve">771 PC/02</t>
  </si>
  <si>
    <t xml:space="preserve">Dodávka dlažba Cemflow, děleno po provozních úsecích pode tech.listů</t>
  </si>
  <si>
    <t xml:space="preserve">1,095*2,375*1,10</t>
  </si>
  <si>
    <t xml:space="preserve">1,095*0,29*8*1,10</t>
  </si>
  <si>
    <t xml:space="preserve">1,095*0,67*9*1,10</t>
  </si>
  <si>
    <t xml:space="preserve">771 PC/03</t>
  </si>
  <si>
    <t xml:space="preserve">Dodávka keramické dlažby s vysoukou mechanickou odolností a odolností vůči chemikáliim, barva šedá</t>
  </si>
  <si>
    <t xml:space="preserve">m.č.1.05:64,10*1,10</t>
  </si>
  <si>
    <t xml:space="preserve">998771101R00</t>
  </si>
  <si>
    <t xml:space="preserve">Přesun hmot pro podlahy z dlaždic, výšky do 6 m </t>
  </si>
  <si>
    <t xml:space="preserve">771 Podlahy z dlaždic a obklady</t>
  </si>
  <si>
    <t xml:space="preserve">775</t>
  </si>
  <si>
    <t xml:space="preserve">Podlahy vlysové a parketové</t>
  </si>
  <si>
    <t xml:space="preserve">775413010R00</t>
  </si>
  <si>
    <t xml:space="preserve">Montáž podlahové lišty ze dřeva, přibíjené </t>
  </si>
  <si>
    <t xml:space="preserve">ozn.T 21 - interiér:</t>
  </si>
  <si>
    <t xml:space="preserve">112,00</t>
  </si>
  <si>
    <t xml:space="preserve">775551200R00</t>
  </si>
  <si>
    <t xml:space="preserve">Položení palubových podlah šroubováním </t>
  </si>
  <si>
    <t xml:space="preserve">775599110R00</t>
  </si>
  <si>
    <t xml:space="preserve">Pastování podlah vlysových nebo parketových </t>
  </si>
  <si>
    <t xml:space="preserve">775599120R00</t>
  </si>
  <si>
    <t xml:space="preserve">Impregnace podlah vlysových nebo parketových </t>
  </si>
  <si>
    <t xml:space="preserve">775599200R00</t>
  </si>
  <si>
    <t xml:space="preserve">Vyleštění dřevěných podlah </t>
  </si>
  <si>
    <t xml:space="preserve">61151009</t>
  </si>
  <si>
    <t xml:space="preserve">Dodávka špalíková lamely LIGNOBLOK, dub dle výběru investora/architekta, včetně spoj.mat.</t>
  </si>
  <si>
    <t xml:space="preserve">42,67*1,10</t>
  </si>
  <si>
    <t xml:space="preserve">61413330</t>
  </si>
  <si>
    <t xml:space="preserve">Lakovaná MDF lišta, osazená na omítku v.40mm </t>
  </si>
  <si>
    <t xml:space="preserve">ozn. T 21 - interiér:112,00*1,10</t>
  </si>
  <si>
    <t xml:space="preserve">998775101R00</t>
  </si>
  <si>
    <t xml:space="preserve">Přesun hmot pro podlahy vlysové, výšky do 6 m </t>
  </si>
  <si>
    <t xml:space="preserve">775 Podlahy vlysové a parketové</t>
  </si>
  <si>
    <t xml:space="preserve">781</t>
  </si>
  <si>
    <t xml:space="preserve">Obklady keramické</t>
  </si>
  <si>
    <t xml:space="preserve">781475111RU1</t>
  </si>
  <si>
    <t xml:space="preserve">Obklad vnitřní stěn keramický, do tmele </t>
  </si>
  <si>
    <t xml:space="preserve">(3,76+1,22+0,80)*2,60</t>
  </si>
  <si>
    <t xml:space="preserve">0,775*0,25</t>
  </si>
  <si>
    <t xml:space="preserve">1,25*0,19</t>
  </si>
  <si>
    <t xml:space="preserve">-1,25*0,60</t>
  </si>
  <si>
    <t xml:space="preserve">(1,79+3,98)*2,60</t>
  </si>
  <si>
    <t xml:space="preserve">1,00*0,19</t>
  </si>
  <si>
    <t xml:space="preserve">-1,00*1,00</t>
  </si>
  <si>
    <t xml:space="preserve">(1,695+1,78+3,495)*2,60</t>
  </si>
  <si>
    <t xml:space="preserve">-(1,78*0,60+0,69*0,60*2)</t>
  </si>
  <si>
    <t xml:space="preserve">-(1,00*1,00)</t>
  </si>
  <si>
    <t xml:space="preserve">0,93*2,60*2+1,47*2,60</t>
  </si>
  <si>
    <t xml:space="preserve">2,10*2,60</t>
  </si>
  <si>
    <t xml:space="preserve">781 PC/01</t>
  </si>
  <si>
    <t xml:space="preserve">Dodávka  podlah keram.dlažba LAMINAM-TREDI ZINCO, rozměry 3000x1000x3mm</t>
  </si>
  <si>
    <t xml:space="preserve">59,2808*1,10</t>
  </si>
  <si>
    <t xml:space="preserve">998781201R00</t>
  </si>
  <si>
    <t xml:space="preserve">Přesun hmot pro obklady keramické, výšky do 6 m </t>
  </si>
  <si>
    <t xml:space="preserve">781 Obklady keramické</t>
  </si>
  <si>
    <t xml:space="preserve">783</t>
  </si>
  <si>
    <t xml:space="preserve">Nátěry</t>
  </si>
  <si>
    <t xml:space="preserve">783151415R00</t>
  </si>
  <si>
    <t xml:space="preserve">Nátěr epoxidový OK plnostěnné "D" 1x + 2x email </t>
  </si>
  <si>
    <t xml:space="preserve">783726300R00</t>
  </si>
  <si>
    <t xml:space="preserve">Nátěr synt. lazurovací tesařských konstr. 3x lak </t>
  </si>
  <si>
    <t xml:space="preserve">terasa - podlaha:</t>
  </si>
  <si>
    <t xml:space="preserve">63,8959</t>
  </si>
  <si>
    <t xml:space="preserve">783782205R00</t>
  </si>
  <si>
    <t xml:space="preserve">Nátěr tesařských konstrukcí ochranný nátěr </t>
  </si>
  <si>
    <t xml:space="preserve">783 Nátěry</t>
  </si>
  <si>
    <t xml:space="preserve">784</t>
  </si>
  <si>
    <t xml:space="preserve">Malby</t>
  </si>
  <si>
    <t xml:space="preserve">784121101R00</t>
  </si>
  <si>
    <t xml:space="preserve">Penetrace podkladu nátěrem 1 x </t>
  </si>
  <si>
    <t xml:space="preserve">stěny:319,2896</t>
  </si>
  <si>
    <t xml:space="preserve">stropy:167,6995+89,5343+105,1010</t>
  </si>
  <si>
    <t xml:space="preserve">784125412R00</t>
  </si>
  <si>
    <t xml:space="preserve">Malba tekutá,bílá, bez penetr.2x, otěruvzdorná vhodná i na SDK, např. HET nebo JUPOL</t>
  </si>
  <si>
    <t xml:space="preserve">784 Malby</t>
  </si>
  <si>
    <t xml:space="preserve">787</t>
  </si>
  <si>
    <t xml:space="preserve">Zasklívání</t>
  </si>
  <si>
    <t xml:space="preserve">787 PC/01</t>
  </si>
  <si>
    <t xml:space="preserve">D+M Vnitřní prosklená bezrámová stěna s bezrámovými dveřmi 1kř, rozměry 1230x2600mm</t>
  </si>
  <si>
    <t xml:space="preserve">- dveře otočné, z čirého skla s viditelnými panty</t>
  </si>
  <si>
    <t xml:space="preserve">- sklo bude čiré bezpečnostní, kalené nebo lepené s fólií</t>
  </si>
  <si>
    <t xml:space="preserve">- bezrámová zasklení v profilech z broušené nerezové oceli</t>
  </si>
  <si>
    <t xml:space="preserve">- dveřní závěsy budou kubických tvarů v povrchové úpravě z broušené oceli např. DORMA-UNIVERSAL</t>
  </si>
  <si>
    <t xml:space="preserve">- madlo dveří je řešen jako vyfrézovaný kruhový otvor pr. 40mm</t>
  </si>
  <si>
    <t xml:space="preserve">- do pevné stěny z vnější strany sprchového prostoru budou osazeny válcové háčky z broušené oceli</t>
  </si>
  <si>
    <t xml:space="preserve">viz výpis výplně otvorů - prosklené stěny</t>
  </si>
  <si>
    <t xml:space="preserve">ozn.VO 07:1</t>
  </si>
  <si>
    <t xml:space="preserve">787 PC/02</t>
  </si>
  <si>
    <t xml:space="preserve">D+M Vnitřní prosklená bezrámová stěna s bezrámovými dveřmi 1kř, rozměry 1780x2600mm</t>
  </si>
  <si>
    <t xml:space="preserve">ozn.VO 08:1</t>
  </si>
  <si>
    <t xml:space="preserve">787 PC/03</t>
  </si>
  <si>
    <t xml:space="preserve">D+M Vnitřní prosklená bezrámová stěna z čirého skla, rozměry 800x2600mm</t>
  </si>
  <si>
    <t xml:space="preserve">- sklo bude číré, bezpečnostní, kalené nebo lepené s fólii</t>
  </si>
  <si>
    <t xml:space="preserve">viz. výpis výplní - prosklené stěny</t>
  </si>
  <si>
    <t xml:space="preserve">ozn.VO 09:1</t>
  </si>
  <si>
    <t xml:space="preserve">787 PC/04</t>
  </si>
  <si>
    <t xml:space="preserve">D+M Vnitřní prosklená bezrámová stěna z čirého skla, rozměry 1085x2600mm</t>
  </si>
  <si>
    <t xml:space="preserve">ozn.VO 10:1</t>
  </si>
  <si>
    <t xml:space="preserve">787 PC/05</t>
  </si>
  <si>
    <t xml:space="preserve">D+M Vnitřní prosklená bezrámová stěna z čirého skla, rozměry 735x2750mm</t>
  </si>
  <si>
    <t xml:space="preserve">- do stěny z vnější strany srchového prostoru budou osazeny válcované háčky z broušené nerezové oceli</t>
  </si>
  <si>
    <t xml:space="preserve">ozn.VO 11:1</t>
  </si>
  <si>
    <t xml:space="preserve">787 PC/06</t>
  </si>
  <si>
    <t xml:space="preserve">D+M Vnitřní prosklená bezrámová stěna z čirého skla, rozměry 1490x2750mm</t>
  </si>
  <si>
    <t xml:space="preserve">ozn.VO 12:1</t>
  </si>
  <si>
    <t xml:space="preserve">787 PC/07</t>
  </si>
  <si>
    <t xml:space="preserve">D+M Vnitřní prosklené bezrámové dveře 1kř rozměry 735x2750mm</t>
  </si>
  <si>
    <t xml:space="preserve">ozn.VO 13:1</t>
  </si>
  <si>
    <t xml:space="preserve">787 PC/08</t>
  </si>
  <si>
    <t xml:space="preserve">D+M Vnitřní sklenéně bezrámové dveře 1kř posuvné ze satinového skla, rozměry 925x2750mm</t>
  </si>
  <si>
    <t xml:space="preserve">- sklo bude satinované bezpečnostní, kalené nebo lepené fólií</t>
  </si>
  <si>
    <t xml:space="preserve">- dveřní křídlo bude pojíždět v liště osazené v SDK podhledu</t>
  </si>
  <si>
    <t xml:space="preserve">- bude zajíždět do pouzdra opláštěného SDK konstrukcí</t>
  </si>
  <si>
    <t xml:space="preserve">- madlo dveří je řešeno jako vyfrézovaný kruhový otvor pr. 40mm</t>
  </si>
  <si>
    <t xml:space="preserve">ozn.VO 14:2</t>
  </si>
  <si>
    <t xml:space="preserve">998787201R00</t>
  </si>
  <si>
    <t xml:space="preserve">Přesun hmot pro zasklívání, výšky do 6 m </t>
  </si>
  <si>
    <t xml:space="preserve">787 Zasklívání</t>
  </si>
  <si>
    <t xml:space="preserve">M24</t>
  </si>
  <si>
    <t xml:space="preserve">Montáže vzduchotechnických zařízení</t>
  </si>
  <si>
    <t xml:space="preserve">M24 PC/01</t>
  </si>
  <si>
    <t xml:space="preserve">D+M Vzduchotechniky a ústředního vytápění rozpočet založen ve složce specialisty</t>
  </si>
  <si>
    <t xml:space="preserve">M24 Montáže vzduchotechnických zařízení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</si>
</sst>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"/>
    <numFmt numFmtId="167" formatCode="DD/MM/YY"/>
    <numFmt numFmtId="168" formatCode="0.0"/>
    <numFmt numFmtId="169" formatCode="#,##0&quot; Kč&quot;"/>
    <numFmt numFmtId="170" formatCode="#,##0.00"/>
    <numFmt numFmtId="171" formatCode="0.00000"/>
  </numFmts>
  <fonts count="22">
    <font>
      <sz val="10"/>
      <name val="Arial CE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b val="true"/>
      <sz val="14"/>
      <name val="Arial"/>
      <family val="2"/>
      <charset val="238"/>
    </font>
    <font>
      <b val="true"/>
      <sz val="10"/>
      <name val="Arial"/>
      <family val="2"/>
      <charset val="238"/>
    </font>
    <font>
      <sz val="9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12"/>
      <name val="Arial"/>
      <family val="2"/>
      <charset val="238"/>
    </font>
    <font>
      <b val="true"/>
      <u val="single"/>
      <sz val="12"/>
      <name val="Arial"/>
      <family val="2"/>
      <charset val="238"/>
    </font>
    <font>
      <b val="true"/>
      <u val="single"/>
      <sz val="10"/>
      <name val="Arial"/>
      <family val="2"/>
      <charset val="238"/>
    </font>
    <font>
      <u val="single"/>
      <sz val="10"/>
      <name val="Arial"/>
      <family val="2"/>
      <charset val="238"/>
    </font>
    <font>
      <sz val="10"/>
      <color rgb="FFFFFFFF"/>
      <name val="Arial"/>
      <family val="2"/>
      <charset val="238"/>
    </font>
    <font>
      <sz val="8"/>
      <name val="Arial"/>
      <family val="2"/>
      <charset val="238"/>
    </font>
    <font>
      <sz val="8"/>
      <color rgb="FF0000FF"/>
      <name val="Arial"/>
      <family val="2"/>
      <charset val="238"/>
    </font>
    <font>
      <sz val="8"/>
      <color rgb="FFFFFFFF"/>
      <name val="Arial"/>
      <family val="2"/>
      <charset val="238"/>
    </font>
    <font>
      <b val="true"/>
      <i val="true"/>
      <sz val="10"/>
      <name val="Arial"/>
      <family val="2"/>
      <charset val="238"/>
    </font>
    <font>
      <sz val="8"/>
      <color rgb="FF008000"/>
      <name val="Arial"/>
      <family val="2"/>
      <charset val="238"/>
    </font>
    <font>
      <sz val="8"/>
      <color rgb="FFFF6600"/>
      <name val="Arial"/>
      <family val="2"/>
      <charset val="238"/>
    </font>
    <font>
      <i val="true"/>
      <sz val="8"/>
      <name val="Arial"/>
      <family val="2"/>
      <charset val="238"/>
    </font>
    <font>
      <i val="true"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57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double"/>
      <right style="thin"/>
      <top style="double"/>
      <bottom/>
      <diagonal/>
    </border>
    <border diagonalUp="false" diagonalDown="false">
      <left/>
      <right/>
      <top style="double"/>
      <bottom/>
      <diagonal/>
    </border>
    <border diagonalUp="false" diagonalDown="false">
      <left style="thin"/>
      <right/>
      <top style="double"/>
      <bottom/>
      <diagonal/>
    </border>
    <border diagonalUp="false" diagonalDown="false">
      <left/>
      <right style="double"/>
      <top style="double"/>
      <bottom/>
      <diagonal/>
    </border>
    <border diagonalUp="false" diagonalDown="false">
      <left style="double"/>
      <right style="thin"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double"/>
      <top/>
      <bottom style="double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dotted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4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6" fontId="4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3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11" xfId="0" applyFont="true" applyBorder="true" applyAlignment="true" applyProtection="false">
      <alignment horizontal="right" vertical="bottom" textRotation="0" wrapText="false" indent="3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9" fillId="2" borderId="27" xfId="0" applyFont="true" applyBorder="true" applyAlignment="true" applyProtection="false">
      <alignment horizontal="right" vertical="bottom" textRotation="0" wrapText="false" indent="3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4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4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4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5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6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4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5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8" fillId="2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8" fillId="2" borderId="3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4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3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4" fillId="0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" fillId="2" borderId="5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" fillId="2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" fillId="2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5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4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4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6" xfId="2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7" fillId="2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5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5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5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4" fillId="0" borderId="55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4" fillId="0" borderId="55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4" fillId="0" borderId="55" xfId="2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70" fontId="14" fillId="0" borderId="55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4" fillId="0" borderId="5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4" fillId="0" borderId="5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4" fillId="0" borderId="3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5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3" borderId="56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0" fontId="15" fillId="3" borderId="56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3" borderId="33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3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6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2" borderId="1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2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2" borderId="9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4" fillId="2" borderId="8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6" fillId="2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" fillId="2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5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3" borderId="50" xfId="2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5" fontId="19" fillId="3" borderId="56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0" fontId="19" fillId="3" borderId="56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0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1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2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ní_POL.XLS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E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5" activeCellId="0" sqref="D5"/>
    </sheetView>
  </sheetViews>
  <sheetFormatPr defaultRowHeight="12.75" zeroHeight="false" outlineLevelRow="0" outlineLevelCol="0"/>
  <cols>
    <col collapsed="false" customWidth="true" hidden="false" outlineLevel="0" max="1" min="1" style="1" width="2"/>
    <col collapsed="false" customWidth="true" hidden="false" outlineLevel="0" max="2" min="2" style="1" width="15"/>
    <col collapsed="false" customWidth="true" hidden="false" outlineLevel="0" max="3" min="3" style="1" width="15.86"/>
    <col collapsed="false" customWidth="true" hidden="false" outlineLevel="0" max="4" min="4" style="1" width="14.43"/>
    <col collapsed="false" customWidth="true" hidden="false" outlineLevel="0" max="5" min="5" style="1" width="13.43"/>
    <col collapsed="false" customWidth="true" hidden="false" outlineLevel="0" max="6" min="6" style="1" width="16.42"/>
    <col collapsed="false" customWidth="true" hidden="false" outlineLevel="0" max="7" min="7" style="1" width="15.29"/>
    <col collapsed="false" customWidth="true" hidden="false" outlineLevel="0" max="1025" min="8" style="1" width="11.42"/>
  </cols>
  <sheetData>
    <row r="1" customFormat="false" ht="24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2.75" hidden="false" customHeight="true" outlineLevel="0" collapsed="false">
      <c r="A2" s="3" t="s">
        <v>1</v>
      </c>
      <c r="B2" s="4"/>
      <c r="C2" s="5" t="s">
        <v>2</v>
      </c>
      <c r="D2" s="5" t="s">
        <v>3</v>
      </c>
      <c r="E2" s="6"/>
      <c r="F2" s="7" t="s">
        <v>4</v>
      </c>
      <c r="G2" s="8"/>
    </row>
    <row r="3" customFormat="false" ht="3" hidden="true" customHeight="true" outlineLevel="0" collapsed="false">
      <c r="A3" s="9"/>
      <c r="B3" s="10"/>
      <c r="C3" s="11"/>
      <c r="D3" s="11"/>
      <c r="E3" s="12"/>
      <c r="F3" s="13"/>
      <c r="G3" s="14"/>
    </row>
    <row r="4" customFormat="false" ht="12" hidden="false" customHeight="true" outlineLevel="0" collapsed="false">
      <c r="A4" s="15" t="s">
        <v>5</v>
      </c>
      <c r="B4" s="10"/>
      <c r="C4" s="11"/>
      <c r="D4" s="11"/>
      <c r="E4" s="12"/>
      <c r="F4" s="13" t="s">
        <v>6</v>
      </c>
      <c r="G4" s="16"/>
    </row>
    <row r="5" customFormat="false" ht="12.95" hidden="false" customHeight="true" outlineLevel="0" collapsed="false">
      <c r="A5" s="17" t="s">
        <v>7</v>
      </c>
      <c r="B5" s="18"/>
      <c r="C5" s="19" t="s">
        <v>8</v>
      </c>
      <c r="D5" s="20"/>
      <c r="E5" s="18"/>
      <c r="F5" s="13" t="s">
        <v>9</v>
      </c>
      <c r="G5" s="14"/>
    </row>
    <row r="6" customFormat="false" ht="12.95" hidden="false" customHeight="true" outlineLevel="0" collapsed="false">
      <c r="A6" s="15" t="s">
        <v>10</v>
      </c>
      <c r="B6" s="10"/>
      <c r="C6" s="11"/>
      <c r="D6" s="11"/>
      <c r="E6" s="12"/>
      <c r="F6" s="21" t="s">
        <v>11</v>
      </c>
      <c r="G6" s="22"/>
      <c r="O6" s="23"/>
    </row>
    <row r="7" customFormat="false" ht="12.95" hidden="false" customHeight="true" outlineLevel="0" collapsed="false">
      <c r="A7" s="24" t="s">
        <v>12</v>
      </c>
      <c r="B7" s="25"/>
      <c r="C7" s="26" t="s">
        <v>13</v>
      </c>
      <c r="D7" s="27"/>
      <c r="E7" s="27"/>
      <c r="F7" s="28" t="s">
        <v>14</v>
      </c>
      <c r="G7" s="22" t="n">
        <f aca="false">IF(G6=0,,ROUND((F30+F32)/G6,1))</f>
        <v>0</v>
      </c>
    </row>
    <row r="8" customFormat="false" ht="12.75" hidden="false" customHeight="false" outlineLevel="0" collapsed="false">
      <c r="A8" s="29" t="s">
        <v>15</v>
      </c>
      <c r="B8" s="13"/>
      <c r="C8" s="30" t="s">
        <v>16</v>
      </c>
      <c r="D8" s="30"/>
      <c r="E8" s="30"/>
      <c r="F8" s="31" t="s">
        <v>17</v>
      </c>
      <c r="G8" s="32"/>
      <c r="H8" s="33"/>
      <c r="I8" s="34"/>
    </row>
    <row r="9" customFormat="false" ht="12.75" hidden="false" customHeight="false" outlineLevel="0" collapsed="false">
      <c r="A9" s="29" t="s">
        <v>18</v>
      </c>
      <c r="B9" s="13"/>
      <c r="C9" s="30" t="s">
        <v>16</v>
      </c>
      <c r="D9" s="30"/>
      <c r="E9" s="30"/>
      <c r="F9" s="13"/>
      <c r="G9" s="35"/>
      <c r="H9" s="36"/>
    </row>
    <row r="10" customFormat="false" ht="12.75" hidden="false" customHeight="false" outlineLevel="0" collapsed="false">
      <c r="A10" s="29" t="s">
        <v>19</v>
      </c>
      <c r="B10" s="13"/>
      <c r="C10" s="37" t="s">
        <v>16</v>
      </c>
      <c r="D10" s="37"/>
      <c r="E10" s="37"/>
      <c r="F10" s="38"/>
      <c r="G10" s="39"/>
      <c r="H10" s="40"/>
    </row>
    <row r="11" customFormat="false" ht="13.5" hidden="false" customHeight="true" outlineLevel="0" collapsed="false">
      <c r="A11" s="29" t="s">
        <v>20</v>
      </c>
      <c r="B11" s="13"/>
      <c r="C11" s="37"/>
      <c r="D11" s="37"/>
      <c r="E11" s="37"/>
      <c r="F11" s="41" t="s">
        <v>21</v>
      </c>
      <c r="G11" s="42"/>
      <c r="H11" s="36"/>
      <c r="BA11" s="43"/>
      <c r="BB11" s="43"/>
      <c r="BC11" s="43"/>
      <c r="BD11" s="43"/>
      <c r="BE11" s="43"/>
    </row>
    <row r="12" customFormat="false" ht="12.75" hidden="false" customHeight="true" outlineLevel="0" collapsed="false">
      <c r="A12" s="44" t="s">
        <v>22</v>
      </c>
      <c r="B12" s="10"/>
      <c r="C12" s="45"/>
      <c r="D12" s="45"/>
      <c r="E12" s="45"/>
      <c r="F12" s="46" t="s">
        <v>23</v>
      </c>
      <c r="G12" s="47"/>
      <c r="H12" s="36"/>
    </row>
    <row r="13" customFormat="false" ht="28.5" hidden="false" customHeight="true" outlineLevel="0" collapsed="false">
      <c r="A13" s="48" t="s">
        <v>24</v>
      </c>
      <c r="B13" s="48"/>
      <c r="C13" s="48"/>
      <c r="D13" s="48"/>
      <c r="E13" s="48"/>
      <c r="F13" s="48"/>
      <c r="G13" s="48"/>
      <c r="H13" s="36"/>
    </row>
    <row r="14" customFormat="false" ht="17.25" hidden="false" customHeight="true" outlineLevel="0" collapsed="false">
      <c r="A14" s="49" t="s">
        <v>25</v>
      </c>
      <c r="B14" s="50"/>
      <c r="C14" s="51"/>
      <c r="D14" s="52" t="s">
        <v>26</v>
      </c>
      <c r="E14" s="52"/>
      <c r="F14" s="52"/>
      <c r="G14" s="52"/>
    </row>
    <row r="15" customFormat="false" ht="15.95" hidden="false" customHeight="true" outlineLevel="0" collapsed="false">
      <c r="A15" s="53"/>
      <c r="B15" s="54" t="s">
        <v>27</v>
      </c>
      <c r="C15" s="55" t="n">
        <f aca="false">'SO 01 RD Rek'!E41</f>
        <v>0</v>
      </c>
      <c r="D15" s="56" t="str">
        <f aca="false">'SO 01 RD Rek'!A46</f>
        <v>Ztížené výrobní podmínky</v>
      </c>
      <c r="E15" s="57"/>
      <c r="F15" s="58"/>
      <c r="G15" s="55" t="n">
        <f aca="false">'SO 01 RD Rek'!I46</f>
        <v>0</v>
      </c>
    </row>
    <row r="16" customFormat="false" ht="15.95" hidden="false" customHeight="true" outlineLevel="0" collapsed="false">
      <c r="A16" s="53" t="s">
        <v>28</v>
      </c>
      <c r="B16" s="54" t="s">
        <v>29</v>
      </c>
      <c r="C16" s="55" t="n">
        <f aca="false">'SO 01 RD Rek'!F41</f>
        <v>0</v>
      </c>
      <c r="D16" s="9" t="str">
        <f aca="false">'SO 01 RD Rek'!A47</f>
        <v>Oborová přirážka</v>
      </c>
      <c r="E16" s="59"/>
      <c r="F16" s="60"/>
      <c r="G16" s="55" t="n">
        <f aca="false">'SO 01 RD Rek'!I47</f>
        <v>0</v>
      </c>
    </row>
    <row r="17" customFormat="false" ht="15.95" hidden="false" customHeight="true" outlineLevel="0" collapsed="false">
      <c r="A17" s="53" t="s">
        <v>30</v>
      </c>
      <c r="B17" s="54" t="s">
        <v>31</v>
      </c>
      <c r="C17" s="55" t="n">
        <f aca="false">'SO 01 RD Rek'!H41</f>
        <v>0</v>
      </c>
      <c r="D17" s="9" t="str">
        <f aca="false">'SO 01 RD Rek'!A48</f>
        <v>Přesun stavebních kapacit</v>
      </c>
      <c r="E17" s="59"/>
      <c r="F17" s="60"/>
      <c r="G17" s="55" t="n">
        <f aca="false">'SO 01 RD Rek'!I48</f>
        <v>0</v>
      </c>
    </row>
    <row r="18" customFormat="false" ht="15.95" hidden="false" customHeight="true" outlineLevel="0" collapsed="false">
      <c r="A18" s="61" t="s">
        <v>32</v>
      </c>
      <c r="B18" s="62" t="s">
        <v>33</v>
      </c>
      <c r="C18" s="55" t="n">
        <f aca="false">'SO 01 RD Rek'!G41</f>
        <v>0</v>
      </c>
      <c r="D18" s="9" t="str">
        <f aca="false">'SO 01 RD Rek'!A49</f>
        <v>Mimostaveništní doprava</v>
      </c>
      <c r="E18" s="59"/>
      <c r="F18" s="60"/>
      <c r="G18" s="55" t="n">
        <f aca="false">'SO 01 RD Rek'!I49</f>
        <v>0</v>
      </c>
    </row>
    <row r="19" customFormat="false" ht="15.95" hidden="false" customHeight="true" outlineLevel="0" collapsed="false">
      <c r="A19" s="63" t="s">
        <v>34</v>
      </c>
      <c r="B19" s="54"/>
      <c r="C19" s="55" t="n">
        <f aca="false">SUM(C15:C18)</f>
        <v>0</v>
      </c>
      <c r="D19" s="9" t="str">
        <f aca="false">'SO 01 RD Rek'!A50</f>
        <v>Zařízení staveniště</v>
      </c>
      <c r="E19" s="59"/>
      <c r="F19" s="60"/>
      <c r="G19" s="55" t="n">
        <f aca="false">'SO 01 RD Rek'!I50</f>
        <v>0</v>
      </c>
    </row>
    <row r="20" customFormat="false" ht="15.95" hidden="false" customHeight="true" outlineLevel="0" collapsed="false">
      <c r="A20" s="63"/>
      <c r="B20" s="54"/>
      <c r="C20" s="55"/>
      <c r="D20" s="9" t="str">
        <f aca="false">'SO 01 RD Rek'!A51</f>
        <v>Provoz investora</v>
      </c>
      <c r="E20" s="59"/>
      <c r="F20" s="60"/>
      <c r="G20" s="55" t="n">
        <f aca="false">'SO 01 RD Rek'!I51</f>
        <v>0</v>
      </c>
    </row>
    <row r="21" customFormat="false" ht="15.95" hidden="false" customHeight="true" outlineLevel="0" collapsed="false">
      <c r="A21" s="63" t="s">
        <v>35</v>
      </c>
      <c r="B21" s="54"/>
      <c r="C21" s="55" t="n">
        <f aca="false">'SO 01 RD Rek'!I41</f>
        <v>0</v>
      </c>
      <c r="D21" s="9" t="str">
        <f aca="false">'SO 01 RD Rek'!A52</f>
        <v>Kompletační činnost (IČD)</v>
      </c>
      <c r="E21" s="59"/>
      <c r="F21" s="60"/>
      <c r="G21" s="55" t="n">
        <f aca="false">'SO 01 RD Rek'!I52</f>
        <v>0</v>
      </c>
    </row>
    <row r="22" customFormat="false" ht="15.95" hidden="false" customHeight="true" outlineLevel="0" collapsed="false">
      <c r="A22" s="64" t="s">
        <v>36</v>
      </c>
      <c r="B22" s="36"/>
      <c r="C22" s="55" t="n">
        <f aca="false">C19+C21</f>
        <v>0</v>
      </c>
      <c r="D22" s="9" t="s">
        <v>37</v>
      </c>
      <c r="E22" s="59"/>
      <c r="F22" s="60"/>
      <c r="G22" s="55" t="n">
        <f aca="false">G23-SUM(G15:G21)</f>
        <v>0</v>
      </c>
    </row>
    <row r="23" customFormat="false" ht="15.95" hidden="false" customHeight="true" outlineLevel="0" collapsed="false">
      <c r="A23" s="65" t="s">
        <v>38</v>
      </c>
      <c r="B23" s="65"/>
      <c r="C23" s="66" t="n">
        <f aca="false">C22+G23</f>
        <v>0</v>
      </c>
      <c r="D23" s="67" t="s">
        <v>39</v>
      </c>
      <c r="E23" s="68"/>
      <c r="F23" s="69"/>
      <c r="G23" s="55" t="n">
        <f aca="false">'SO 01 RD Rek'!H54</f>
        <v>0</v>
      </c>
    </row>
    <row r="24" customFormat="false" ht="12.75" hidden="false" customHeight="false" outlineLevel="0" collapsed="false">
      <c r="A24" s="70" t="s">
        <v>40</v>
      </c>
      <c r="B24" s="71"/>
      <c r="C24" s="72"/>
      <c r="D24" s="71" t="s">
        <v>41</v>
      </c>
      <c r="E24" s="71"/>
      <c r="F24" s="73" t="s">
        <v>42</v>
      </c>
      <c r="G24" s="74"/>
    </row>
    <row r="25" customFormat="false" ht="12.75" hidden="false" customHeight="false" outlineLevel="0" collapsed="false">
      <c r="A25" s="64" t="s">
        <v>43</v>
      </c>
      <c r="B25" s="36"/>
      <c r="C25" s="75"/>
      <c r="D25" s="36" t="s">
        <v>43</v>
      </c>
      <c r="F25" s="76" t="s">
        <v>43</v>
      </c>
      <c r="G25" s="77"/>
    </row>
    <row r="26" customFormat="false" ht="37.5" hidden="false" customHeight="true" outlineLevel="0" collapsed="false">
      <c r="A26" s="64" t="s">
        <v>44</v>
      </c>
      <c r="B26" s="78"/>
      <c r="C26" s="75"/>
      <c r="D26" s="36" t="s">
        <v>44</v>
      </c>
      <c r="F26" s="76" t="s">
        <v>44</v>
      </c>
      <c r="G26" s="77"/>
    </row>
    <row r="27" customFormat="false" ht="12.75" hidden="false" customHeight="false" outlineLevel="0" collapsed="false">
      <c r="A27" s="64"/>
      <c r="B27" s="79"/>
      <c r="C27" s="75"/>
      <c r="D27" s="36"/>
      <c r="F27" s="76"/>
      <c r="G27" s="77"/>
    </row>
    <row r="28" customFormat="false" ht="12.75" hidden="false" customHeight="false" outlineLevel="0" collapsed="false">
      <c r="A28" s="64" t="s">
        <v>45</v>
      </c>
      <c r="B28" s="36"/>
      <c r="C28" s="75"/>
      <c r="D28" s="76" t="s">
        <v>46</v>
      </c>
      <c r="E28" s="75"/>
      <c r="F28" s="80" t="s">
        <v>46</v>
      </c>
      <c r="G28" s="77"/>
    </row>
    <row r="29" customFormat="false" ht="69" hidden="false" customHeight="true" outlineLevel="0" collapsed="false">
      <c r="A29" s="64"/>
      <c r="B29" s="36"/>
      <c r="C29" s="81"/>
      <c r="D29" s="82"/>
      <c r="E29" s="81"/>
      <c r="F29" s="36"/>
      <c r="G29" s="77"/>
    </row>
    <row r="30" customFormat="false" ht="12.75" hidden="false" customHeight="false" outlineLevel="0" collapsed="false">
      <c r="A30" s="83" t="s">
        <v>47</v>
      </c>
      <c r="B30" s="84"/>
      <c r="C30" s="85" t="n">
        <v>15</v>
      </c>
      <c r="D30" s="84" t="s">
        <v>48</v>
      </c>
      <c r="E30" s="86"/>
      <c r="F30" s="87" t="n">
        <f aca="false">C23-F32</f>
        <v>0</v>
      </c>
      <c r="G30" s="87"/>
    </row>
    <row r="31" customFormat="false" ht="12.75" hidden="false" customHeight="false" outlineLevel="0" collapsed="false">
      <c r="A31" s="83" t="s">
        <v>49</v>
      </c>
      <c r="B31" s="84"/>
      <c r="C31" s="85" t="n">
        <f aca="false">C30</f>
        <v>15</v>
      </c>
      <c r="D31" s="84" t="s">
        <v>50</v>
      </c>
      <c r="E31" s="86"/>
      <c r="F31" s="87" t="n">
        <f aca="false">ROUND(PRODUCT(F30,C31/100),0)</f>
        <v>0</v>
      </c>
      <c r="G31" s="87"/>
    </row>
    <row r="32" customFormat="false" ht="12.75" hidden="false" customHeight="false" outlineLevel="0" collapsed="false">
      <c r="A32" s="83" t="s">
        <v>47</v>
      </c>
      <c r="B32" s="84"/>
      <c r="C32" s="85" t="n">
        <v>0</v>
      </c>
      <c r="D32" s="84" t="s">
        <v>50</v>
      </c>
      <c r="E32" s="86"/>
      <c r="F32" s="87" t="n">
        <v>0</v>
      </c>
      <c r="G32" s="87"/>
    </row>
    <row r="33" customFormat="false" ht="12.75" hidden="false" customHeight="false" outlineLevel="0" collapsed="false">
      <c r="A33" s="83" t="s">
        <v>49</v>
      </c>
      <c r="B33" s="88"/>
      <c r="C33" s="89" t="n">
        <f aca="false">C32</f>
        <v>0</v>
      </c>
      <c r="D33" s="84" t="s">
        <v>50</v>
      </c>
      <c r="E33" s="60"/>
      <c r="F33" s="87" t="n">
        <f aca="false">ROUND(PRODUCT(F32,C33/100),0)</f>
        <v>0</v>
      </c>
      <c r="G33" s="87"/>
    </row>
    <row r="34" s="94" customFormat="true" ht="19.5" hidden="false" customHeight="true" outlineLevel="0" collapsed="false">
      <c r="A34" s="90" t="s">
        <v>51</v>
      </c>
      <c r="B34" s="91"/>
      <c r="C34" s="91"/>
      <c r="D34" s="91"/>
      <c r="E34" s="92"/>
      <c r="F34" s="93" t="n">
        <f aca="false">ROUND(SUM(F30:F33),0)</f>
        <v>0</v>
      </c>
      <c r="G34" s="93"/>
    </row>
    <row r="36" customFormat="false" ht="12.75" hidden="false" customHeight="false" outlineLevel="0" collapsed="false">
      <c r="B36" s="95"/>
      <c r="C36" s="95"/>
      <c r="D36" s="95"/>
      <c r="E36" s="95"/>
      <c r="F36" s="95"/>
      <c r="G36" s="95"/>
    </row>
    <row r="37" customFormat="false" ht="12.75" hidden="false" customHeight="false" outlineLevel="0" collapsed="false">
      <c r="B37" s="95"/>
      <c r="C37" s="95"/>
      <c r="D37" s="95"/>
      <c r="E37" s="95"/>
      <c r="F37" s="95"/>
      <c r="G37" s="95"/>
    </row>
    <row r="38" customFormat="false" ht="12.75" hidden="false" customHeight="false" outlineLevel="0" collapsed="false">
      <c r="B38" s="95"/>
      <c r="C38" s="95"/>
      <c r="D38" s="95"/>
      <c r="E38" s="95"/>
      <c r="F38" s="95"/>
      <c r="G38" s="95"/>
    </row>
    <row r="39" customFormat="false" ht="12.75" hidden="false" customHeight="false" outlineLevel="0" collapsed="false">
      <c r="B39" s="95"/>
      <c r="C39" s="95"/>
      <c r="D39" s="95"/>
      <c r="E39" s="95"/>
      <c r="F39" s="95"/>
      <c r="G39" s="95"/>
    </row>
    <row r="40" customFormat="false" ht="12.75" hidden="false" customHeight="false" outlineLevel="0" collapsed="false">
      <c r="B40" s="95"/>
      <c r="C40" s="95"/>
      <c r="D40" s="95"/>
      <c r="E40" s="95"/>
      <c r="F40" s="95"/>
      <c r="G40" s="95"/>
    </row>
  </sheetData>
  <mergeCells count="19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6:G36"/>
    <mergeCell ref="B37:G37"/>
    <mergeCell ref="B38:G38"/>
    <mergeCell ref="B39:G39"/>
    <mergeCell ref="B40:G40"/>
  </mergeCells>
  <printOptions headings="false" gridLines="false" gridLinesSet="true" horizontalCentered="false" verticalCentered="false"/>
  <pageMargins left="0.590277777777778" right="0.39375" top="0.59027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&amp;L&amp;9Zpracováno programem 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E105"/>
  <sheetViews>
    <sheetView showFormulas="false" showGridLines="true" showRowColHeaders="true" showZeros="true" rightToLeft="false" tabSelected="false" showOutlineSymbols="true" defaultGridColor="true" view="normal" topLeftCell="A49" colorId="64" zoomScale="100" zoomScaleNormal="100" zoomScalePageLayoutView="100" workbookViewId="0">
      <selection pane="topLeft" activeCell="L16" activeCellId="0" sqref="L16"/>
    </sheetView>
  </sheetViews>
  <sheetFormatPr defaultRowHeight="12.75" zeroHeight="false" outlineLevelRow="0" outlineLevelCol="0"/>
  <cols>
    <col collapsed="false" customWidth="true" hidden="false" outlineLevel="0" max="1" min="1" style="1" width="5.86"/>
    <col collapsed="false" customWidth="true" hidden="false" outlineLevel="0" max="2" min="2" style="1" width="6.15"/>
    <col collapsed="false" customWidth="true" hidden="false" outlineLevel="0" max="3" min="3" style="1" width="11.42"/>
    <col collapsed="false" customWidth="true" hidden="false" outlineLevel="0" max="4" min="4" style="1" width="15.86"/>
    <col collapsed="false" customWidth="true" hidden="false" outlineLevel="0" max="5" min="5" style="1" width="11.29"/>
    <col collapsed="false" customWidth="true" hidden="false" outlineLevel="0" max="6" min="6" style="1" width="10.85"/>
    <col collapsed="false" customWidth="true" hidden="false" outlineLevel="0" max="7" min="7" style="1" width="10.99"/>
    <col collapsed="false" customWidth="true" hidden="false" outlineLevel="0" max="8" min="8" style="1" width="11.14"/>
    <col collapsed="false" customWidth="true" hidden="false" outlineLevel="0" max="9" min="9" style="1" width="10.71"/>
    <col collapsed="false" customWidth="true" hidden="false" outlineLevel="0" max="1025" min="10" style="1" width="11.42"/>
  </cols>
  <sheetData>
    <row r="1" customFormat="false" ht="13.5" hidden="false" customHeight="false" outlineLevel="0" collapsed="false">
      <c r="A1" s="96" t="s">
        <v>52</v>
      </c>
      <c r="B1" s="96"/>
      <c r="C1" s="97" t="s">
        <v>53</v>
      </c>
      <c r="D1" s="98"/>
      <c r="E1" s="99"/>
      <c r="F1" s="98"/>
      <c r="G1" s="100" t="s">
        <v>54</v>
      </c>
      <c r="H1" s="101" t="s">
        <v>2</v>
      </c>
      <c r="I1" s="102"/>
    </row>
    <row r="2" customFormat="false" ht="13.5" hidden="false" customHeight="false" outlineLevel="0" collapsed="false">
      <c r="A2" s="103" t="s">
        <v>55</v>
      </c>
      <c r="B2" s="103"/>
      <c r="C2" s="104" t="s">
        <v>56</v>
      </c>
      <c r="D2" s="105"/>
      <c r="E2" s="106"/>
      <c r="F2" s="105"/>
      <c r="G2" s="107" t="s">
        <v>3</v>
      </c>
      <c r="H2" s="107"/>
      <c r="I2" s="107"/>
    </row>
    <row r="3" customFormat="false" ht="13.5" hidden="false" customHeight="false" outlineLevel="0" collapsed="false">
      <c r="F3" s="36"/>
    </row>
    <row r="4" customFormat="false" ht="19.5" hidden="false" customHeight="true" outlineLevel="0" collapsed="false">
      <c r="A4" s="108" t="s">
        <v>57</v>
      </c>
      <c r="B4" s="108"/>
      <c r="C4" s="108"/>
      <c r="D4" s="108"/>
      <c r="E4" s="108"/>
      <c r="F4" s="108"/>
      <c r="G4" s="108"/>
      <c r="H4" s="108"/>
      <c r="I4" s="108"/>
    </row>
    <row r="5" customFormat="false" ht="13.5" hidden="false" customHeight="false" outlineLevel="0" collapsed="false"/>
    <row r="6" s="36" customFormat="true" ht="13.5" hidden="false" customHeight="false" outlineLevel="0" collapsed="false">
      <c r="A6" s="109"/>
      <c r="B6" s="110" t="s">
        <v>58</v>
      </c>
      <c r="C6" s="110"/>
      <c r="D6" s="52"/>
      <c r="E6" s="111" t="s">
        <v>59</v>
      </c>
      <c r="F6" s="112" t="s">
        <v>60</v>
      </c>
      <c r="G6" s="112" t="s">
        <v>61</v>
      </c>
      <c r="H6" s="112" t="s">
        <v>62</v>
      </c>
      <c r="I6" s="113" t="s">
        <v>35</v>
      </c>
    </row>
    <row r="7" s="36" customFormat="true" ht="12.75" hidden="false" customHeight="false" outlineLevel="0" collapsed="false">
      <c r="A7" s="114" t="str">
        <f aca="false">'SO 01 RD Pol'!B7</f>
        <v>1</v>
      </c>
      <c r="B7" s="115" t="str">
        <f aca="false">'SO 01 RD Pol'!C7</f>
        <v>Zemní práce</v>
      </c>
      <c r="D7" s="116"/>
      <c r="E7" s="117" t="n">
        <f aca="false">'SO 01 RD Pol'!BA178</f>
        <v>0</v>
      </c>
      <c r="F7" s="118" t="n">
        <f aca="false">'SO 01 RD Pol'!BB178</f>
        <v>0</v>
      </c>
      <c r="G7" s="118" t="n">
        <f aca="false">'SO 01 RD Pol'!BC178</f>
        <v>0</v>
      </c>
      <c r="H7" s="118" t="n">
        <f aca="false">'SO 01 RD Pol'!BD178</f>
        <v>0</v>
      </c>
      <c r="I7" s="119" t="n">
        <f aca="false">'SO 01 RD Pol'!BE178</f>
        <v>0</v>
      </c>
    </row>
    <row r="8" s="36" customFormat="true" ht="12.75" hidden="false" customHeight="false" outlineLevel="0" collapsed="false">
      <c r="A8" s="114" t="str">
        <f aca="false">'SO 01 RD Pol'!B179</f>
        <v>27</v>
      </c>
      <c r="B8" s="115" t="str">
        <f aca="false">'SO 01 RD Pol'!C179</f>
        <v>Základy</v>
      </c>
      <c r="D8" s="116"/>
      <c r="E8" s="117" t="n">
        <f aca="false">'SO 01 RD Pol'!BA340</f>
        <v>0</v>
      </c>
      <c r="F8" s="118" t="n">
        <f aca="false">'SO 01 RD Pol'!BB340</f>
        <v>0</v>
      </c>
      <c r="G8" s="118" t="n">
        <f aca="false">'SO 01 RD Pol'!BC340</f>
        <v>0</v>
      </c>
      <c r="H8" s="118" t="n">
        <f aca="false">'SO 01 RD Pol'!BD340</f>
        <v>0</v>
      </c>
      <c r="I8" s="119" t="n">
        <f aca="false">'SO 01 RD Pol'!BE340</f>
        <v>0</v>
      </c>
    </row>
    <row r="9" s="36" customFormat="true" ht="12.75" hidden="false" customHeight="false" outlineLevel="0" collapsed="false">
      <c r="A9" s="114" t="str">
        <f aca="false">'SO 01 RD Pol'!B341</f>
        <v>31</v>
      </c>
      <c r="B9" s="115" t="str">
        <f aca="false">'SO 01 RD Pol'!C341</f>
        <v>Zdi podpěrné a volné</v>
      </c>
      <c r="D9" s="116"/>
      <c r="E9" s="117" t="n">
        <f aca="false">'SO 01 RD Pol'!BA421</f>
        <v>0</v>
      </c>
      <c r="F9" s="118" t="n">
        <f aca="false">'SO 01 RD Pol'!BB421</f>
        <v>0</v>
      </c>
      <c r="G9" s="118" t="n">
        <f aca="false">'SO 01 RD Pol'!BC421</f>
        <v>0</v>
      </c>
      <c r="H9" s="118" t="n">
        <f aca="false">'SO 01 RD Pol'!BD421</f>
        <v>0</v>
      </c>
      <c r="I9" s="119" t="n">
        <f aca="false">'SO 01 RD Pol'!BE421</f>
        <v>0</v>
      </c>
    </row>
    <row r="10" s="36" customFormat="true" ht="12.75" hidden="false" customHeight="false" outlineLevel="0" collapsed="false">
      <c r="A10" s="114" t="str">
        <f aca="false">'SO 01 RD Pol'!B422</f>
        <v>34</v>
      </c>
      <c r="B10" s="115" t="str">
        <f aca="false">'SO 01 RD Pol'!C422</f>
        <v>Stěny a příčky</v>
      </c>
      <c r="D10" s="116"/>
      <c r="E10" s="117" t="n">
        <f aca="false">'SO 01 RD Pol'!BA493</f>
        <v>0</v>
      </c>
      <c r="F10" s="118" t="n">
        <f aca="false">'SO 01 RD Pol'!BB493</f>
        <v>0</v>
      </c>
      <c r="G10" s="118" t="n">
        <f aca="false">'SO 01 RD Pol'!BC493</f>
        <v>0</v>
      </c>
      <c r="H10" s="118" t="n">
        <f aca="false">'SO 01 RD Pol'!BD493</f>
        <v>0</v>
      </c>
      <c r="I10" s="119" t="n">
        <f aca="false">'SO 01 RD Pol'!BE493</f>
        <v>0</v>
      </c>
    </row>
    <row r="11" s="36" customFormat="true" ht="12.75" hidden="false" customHeight="false" outlineLevel="0" collapsed="false">
      <c r="A11" s="114" t="str">
        <f aca="false">'SO 01 RD Pol'!B494</f>
        <v>41</v>
      </c>
      <c r="B11" s="115" t="str">
        <f aca="false">'SO 01 RD Pol'!C494</f>
        <v>Stropy a stropní konstrukce</v>
      </c>
      <c r="D11" s="116"/>
      <c r="E11" s="117" t="n">
        <f aca="false">'SO 01 RD Pol'!BA586</f>
        <v>0</v>
      </c>
      <c r="F11" s="118" t="n">
        <f aca="false">'SO 01 RD Pol'!BB586</f>
        <v>0</v>
      </c>
      <c r="G11" s="118" t="n">
        <f aca="false">'SO 01 RD Pol'!BC586</f>
        <v>0</v>
      </c>
      <c r="H11" s="118" t="n">
        <f aca="false">'SO 01 RD Pol'!BD586</f>
        <v>0</v>
      </c>
      <c r="I11" s="119" t="n">
        <f aca="false">'SO 01 RD Pol'!BE586</f>
        <v>0</v>
      </c>
    </row>
    <row r="12" s="36" customFormat="true" ht="12.75" hidden="false" customHeight="false" outlineLevel="0" collapsed="false">
      <c r="A12" s="114" t="str">
        <f aca="false">'SO 01 RD Pol'!B587</f>
        <v>43</v>
      </c>
      <c r="B12" s="115" t="str">
        <f aca="false">'SO 01 RD Pol'!C587</f>
        <v>Schodiště</v>
      </c>
      <c r="D12" s="116"/>
      <c r="E12" s="117" t="n">
        <f aca="false">'SO 01 RD Pol'!BA608</f>
        <v>0</v>
      </c>
      <c r="F12" s="118" t="n">
        <f aca="false">'SO 01 RD Pol'!BB608</f>
        <v>0</v>
      </c>
      <c r="G12" s="118" t="n">
        <f aca="false">'SO 01 RD Pol'!BC608</f>
        <v>0</v>
      </c>
      <c r="H12" s="118" t="n">
        <f aca="false">'SO 01 RD Pol'!BD608</f>
        <v>0</v>
      </c>
      <c r="I12" s="119" t="n">
        <f aca="false">'SO 01 RD Pol'!BE608</f>
        <v>0</v>
      </c>
    </row>
    <row r="13" s="36" customFormat="true" ht="12.75" hidden="false" customHeight="false" outlineLevel="0" collapsed="false">
      <c r="A13" s="114" t="str">
        <f aca="false">'SO 01 RD Pol'!B609</f>
        <v>44</v>
      </c>
      <c r="B13" s="115" t="str">
        <f aca="false">'SO 01 RD Pol'!C609</f>
        <v>Zastřešení</v>
      </c>
      <c r="D13" s="116"/>
      <c r="E13" s="117" t="n">
        <f aca="false">'SO 01 RD Pol'!BA650</f>
        <v>0</v>
      </c>
      <c r="F13" s="118" t="n">
        <f aca="false">'SO 01 RD Pol'!BB650</f>
        <v>0</v>
      </c>
      <c r="G13" s="118" t="n">
        <f aca="false">'SO 01 RD Pol'!BC650</f>
        <v>0</v>
      </c>
      <c r="H13" s="118" t="n">
        <f aca="false">'SO 01 RD Pol'!BD650</f>
        <v>0</v>
      </c>
      <c r="I13" s="119" t="n">
        <f aca="false">'SO 01 RD Pol'!BE650</f>
        <v>0</v>
      </c>
    </row>
    <row r="14" s="36" customFormat="true" ht="12.75" hidden="false" customHeight="false" outlineLevel="0" collapsed="false">
      <c r="A14" s="114" t="str">
        <f aca="false">'SO 01 RD Pol'!B651</f>
        <v>59</v>
      </c>
      <c r="B14" s="115" t="str">
        <f aca="false">'SO 01 RD Pol'!C651</f>
        <v>Dlažby a předlažby komunikací</v>
      </c>
      <c r="D14" s="116"/>
      <c r="E14" s="117" t="n">
        <f aca="false">'SO 01 RD Pol'!BA658</f>
        <v>0</v>
      </c>
      <c r="F14" s="118" t="n">
        <f aca="false">'SO 01 RD Pol'!BB658</f>
        <v>0</v>
      </c>
      <c r="G14" s="118" t="n">
        <f aca="false">'SO 01 RD Pol'!BC658</f>
        <v>0</v>
      </c>
      <c r="H14" s="118" t="n">
        <f aca="false">'SO 01 RD Pol'!BD658</f>
        <v>0</v>
      </c>
      <c r="I14" s="119" t="n">
        <f aca="false">'SO 01 RD Pol'!BE658</f>
        <v>0</v>
      </c>
    </row>
    <row r="15" s="36" customFormat="true" ht="12.75" hidden="false" customHeight="false" outlineLevel="0" collapsed="false">
      <c r="A15" s="114" t="str">
        <f aca="false">'SO 01 RD Pol'!B659</f>
        <v>61</v>
      </c>
      <c r="B15" s="115" t="str">
        <f aca="false">'SO 01 RD Pol'!C659</f>
        <v>Upravy povrchů vnitřní</v>
      </c>
      <c r="D15" s="116"/>
      <c r="E15" s="117" t="n">
        <f aca="false">'SO 01 RD Pol'!BA853</f>
        <v>0</v>
      </c>
      <c r="F15" s="118" t="n">
        <f aca="false">'SO 01 RD Pol'!BB853</f>
        <v>0</v>
      </c>
      <c r="G15" s="118" t="n">
        <f aca="false">'SO 01 RD Pol'!BC853</f>
        <v>0</v>
      </c>
      <c r="H15" s="118" t="n">
        <f aca="false">'SO 01 RD Pol'!BD853</f>
        <v>0</v>
      </c>
      <c r="I15" s="119" t="n">
        <f aca="false">'SO 01 RD Pol'!BE853</f>
        <v>0</v>
      </c>
    </row>
    <row r="16" s="36" customFormat="true" ht="12.75" hidden="false" customHeight="false" outlineLevel="0" collapsed="false">
      <c r="A16" s="114" t="str">
        <f aca="false">'SO 01 RD Pol'!B854</f>
        <v>62</v>
      </c>
      <c r="B16" s="115" t="str">
        <f aca="false">'SO 01 RD Pol'!C854</f>
        <v>Úpravy povrchů vnější</v>
      </c>
      <c r="D16" s="116"/>
      <c r="E16" s="117" t="n">
        <f aca="false">'SO 01 RD Pol'!BA979</f>
        <v>0</v>
      </c>
      <c r="F16" s="118" t="n">
        <f aca="false">'SO 01 RD Pol'!BB979</f>
        <v>0</v>
      </c>
      <c r="G16" s="118" t="n">
        <f aca="false">'SO 01 RD Pol'!BC979</f>
        <v>0</v>
      </c>
      <c r="H16" s="118" t="n">
        <f aca="false">'SO 01 RD Pol'!BD979</f>
        <v>0</v>
      </c>
      <c r="I16" s="119" t="n">
        <f aca="false">'SO 01 RD Pol'!BE979</f>
        <v>0</v>
      </c>
    </row>
    <row r="17" s="36" customFormat="true" ht="12.75" hidden="false" customHeight="false" outlineLevel="0" collapsed="false">
      <c r="A17" s="114" t="str">
        <f aca="false">'SO 01 RD Pol'!B980</f>
        <v>63</v>
      </c>
      <c r="B17" s="115" t="str">
        <f aca="false">'SO 01 RD Pol'!C980</f>
        <v>Podlahy a podlahové konstrukce</v>
      </c>
      <c r="D17" s="116"/>
      <c r="E17" s="117" t="n">
        <f aca="false">'SO 01 RD Pol'!BA1071</f>
        <v>0</v>
      </c>
      <c r="F17" s="118" t="n">
        <f aca="false">'SO 01 RD Pol'!BB1071</f>
        <v>0</v>
      </c>
      <c r="G17" s="118" t="n">
        <f aca="false">'SO 01 RD Pol'!BC1071</f>
        <v>0</v>
      </c>
      <c r="H17" s="118" t="n">
        <f aca="false">'SO 01 RD Pol'!BD1071</f>
        <v>0</v>
      </c>
      <c r="I17" s="119" t="n">
        <f aca="false">'SO 01 RD Pol'!BE1071</f>
        <v>0</v>
      </c>
    </row>
    <row r="18" s="36" customFormat="true" ht="12.75" hidden="false" customHeight="false" outlineLevel="0" collapsed="false">
      <c r="A18" s="114" t="str">
        <f aca="false">'SO 01 RD Pol'!B1072</f>
        <v>64</v>
      </c>
      <c r="B18" s="115" t="str">
        <f aca="false">'SO 01 RD Pol'!C1072</f>
        <v>Výplně otvorů</v>
      </c>
      <c r="D18" s="116"/>
      <c r="E18" s="117" t="n">
        <f aca="false">'SO 01 RD Pol'!BA1095</f>
        <v>0</v>
      </c>
      <c r="F18" s="118" t="n">
        <f aca="false">'SO 01 RD Pol'!BB1095</f>
        <v>0</v>
      </c>
      <c r="G18" s="118" t="n">
        <f aca="false">'SO 01 RD Pol'!BC1095</f>
        <v>0</v>
      </c>
      <c r="H18" s="118" t="n">
        <f aca="false">'SO 01 RD Pol'!BD1095</f>
        <v>0</v>
      </c>
      <c r="I18" s="119" t="n">
        <f aca="false">'SO 01 RD Pol'!BE1095</f>
        <v>0</v>
      </c>
    </row>
    <row r="19" s="36" customFormat="true" ht="12.75" hidden="false" customHeight="false" outlineLevel="0" collapsed="false">
      <c r="A19" s="114" t="str">
        <f aca="false">'SO 01 RD Pol'!B1096</f>
        <v>89</v>
      </c>
      <c r="B19" s="115" t="str">
        <f aca="false">'SO 01 RD Pol'!C1096</f>
        <v>Ostatní konstrukce na trubním vedení</v>
      </c>
      <c r="D19" s="116"/>
      <c r="E19" s="117" t="n">
        <f aca="false">'SO 01 RD Pol'!BA1100</f>
        <v>0</v>
      </c>
      <c r="F19" s="118" t="n">
        <f aca="false">'SO 01 RD Pol'!BB1100</f>
        <v>0</v>
      </c>
      <c r="G19" s="118" t="n">
        <f aca="false">'SO 01 RD Pol'!BC1100</f>
        <v>0</v>
      </c>
      <c r="H19" s="118" t="n">
        <f aca="false">'SO 01 RD Pol'!BD1100</f>
        <v>0</v>
      </c>
      <c r="I19" s="119" t="n">
        <f aca="false">'SO 01 RD Pol'!BE1100</f>
        <v>0</v>
      </c>
    </row>
    <row r="20" s="36" customFormat="true" ht="12.75" hidden="false" customHeight="false" outlineLevel="0" collapsed="false">
      <c r="A20" s="114" t="str">
        <f aca="false">'SO 01 RD Pol'!B1101</f>
        <v>94</v>
      </c>
      <c r="B20" s="115" t="str">
        <f aca="false">'SO 01 RD Pol'!C1101</f>
        <v>Lešení a stavební výtahy</v>
      </c>
      <c r="D20" s="116"/>
      <c r="E20" s="117" t="n">
        <f aca="false">'SO 01 RD Pol'!BA1123</f>
        <v>0</v>
      </c>
      <c r="F20" s="118" t="n">
        <f aca="false">'SO 01 RD Pol'!BB1123</f>
        <v>0</v>
      </c>
      <c r="G20" s="118" t="n">
        <f aca="false">'SO 01 RD Pol'!BC1123</f>
        <v>0</v>
      </c>
      <c r="H20" s="118" t="n">
        <f aca="false">'SO 01 RD Pol'!BD1123</f>
        <v>0</v>
      </c>
      <c r="I20" s="119" t="n">
        <f aca="false">'SO 01 RD Pol'!BE1123</f>
        <v>0</v>
      </c>
    </row>
    <row r="21" s="36" customFormat="true" ht="12.75" hidden="false" customHeight="false" outlineLevel="0" collapsed="false">
      <c r="A21" s="114" t="str">
        <f aca="false">'SO 01 RD Pol'!B1124</f>
        <v>95</v>
      </c>
      <c r="B21" s="115" t="str">
        <f aca="false">'SO 01 RD Pol'!C1124</f>
        <v>Dokončovací konstrukce na pozemních stavbách</v>
      </c>
      <c r="D21" s="116"/>
      <c r="E21" s="117" t="n">
        <f aca="false">'SO 01 RD Pol'!BA1134</f>
        <v>0</v>
      </c>
      <c r="F21" s="118" t="n">
        <f aca="false">'SO 01 RD Pol'!BB1134</f>
        <v>0</v>
      </c>
      <c r="G21" s="118" t="n">
        <f aca="false">'SO 01 RD Pol'!BC1134</f>
        <v>0</v>
      </c>
      <c r="H21" s="118" t="n">
        <f aca="false">'SO 01 RD Pol'!BD1134</f>
        <v>0</v>
      </c>
      <c r="I21" s="119" t="n">
        <f aca="false">'SO 01 RD Pol'!BE1134</f>
        <v>0</v>
      </c>
    </row>
    <row r="22" s="36" customFormat="true" ht="12.75" hidden="false" customHeight="false" outlineLevel="0" collapsed="false">
      <c r="A22" s="114" t="str">
        <f aca="false">'SO 01 RD Pol'!B1135</f>
        <v>97</v>
      </c>
      <c r="B22" s="115" t="str">
        <f aca="false">'SO 01 RD Pol'!C1135</f>
        <v>Prorážení otvorů</v>
      </c>
      <c r="D22" s="116"/>
      <c r="E22" s="117" t="n">
        <f aca="false">'SO 01 RD Pol'!BA1139</f>
        <v>0</v>
      </c>
      <c r="F22" s="118" t="n">
        <f aca="false">'SO 01 RD Pol'!BB1139</f>
        <v>0</v>
      </c>
      <c r="G22" s="118" t="n">
        <f aca="false">'SO 01 RD Pol'!BC1139</f>
        <v>0</v>
      </c>
      <c r="H22" s="118" t="n">
        <f aca="false">'SO 01 RD Pol'!BD1139</f>
        <v>0</v>
      </c>
      <c r="I22" s="119" t="n">
        <f aca="false">'SO 01 RD Pol'!BE1139</f>
        <v>0</v>
      </c>
    </row>
    <row r="23" s="36" customFormat="true" ht="12.75" hidden="false" customHeight="false" outlineLevel="0" collapsed="false">
      <c r="A23" s="114" t="str">
        <f aca="false">'SO 01 RD Pol'!B1140</f>
        <v>99</v>
      </c>
      <c r="B23" s="115" t="str">
        <f aca="false">'SO 01 RD Pol'!C1140</f>
        <v>Staveništní přesun hmot</v>
      </c>
      <c r="D23" s="116"/>
      <c r="E23" s="117" t="n">
        <f aca="false">'SO 01 RD Pol'!BA1142</f>
        <v>0</v>
      </c>
      <c r="F23" s="118" t="n">
        <f aca="false">'SO 01 RD Pol'!BB1142</f>
        <v>0</v>
      </c>
      <c r="G23" s="118" t="n">
        <f aca="false">'SO 01 RD Pol'!BC1142</f>
        <v>0</v>
      </c>
      <c r="H23" s="118" t="n">
        <f aca="false">'SO 01 RD Pol'!BD1142</f>
        <v>0</v>
      </c>
      <c r="I23" s="119" t="n">
        <f aca="false">'SO 01 RD Pol'!BE1142</f>
        <v>0</v>
      </c>
    </row>
    <row r="24" s="36" customFormat="true" ht="12.75" hidden="false" customHeight="false" outlineLevel="0" collapsed="false">
      <c r="A24" s="114" t="str">
        <f aca="false">'SO 01 RD Pol'!B1143</f>
        <v>711</v>
      </c>
      <c r="B24" s="115" t="str">
        <f aca="false">'SO 01 RD Pol'!C1143</f>
        <v>Izolace proti vodě</v>
      </c>
      <c r="D24" s="116"/>
      <c r="E24" s="117" t="n">
        <f aca="false">'SO 01 RD Pol'!BA1277</f>
        <v>0</v>
      </c>
      <c r="F24" s="118" t="n">
        <f aca="false">'SO 01 RD Pol'!BB1277</f>
        <v>0</v>
      </c>
      <c r="G24" s="118" t="n">
        <f aca="false">'SO 01 RD Pol'!BC1277</f>
        <v>0</v>
      </c>
      <c r="H24" s="118" t="n">
        <f aca="false">'SO 01 RD Pol'!BD1277</f>
        <v>0</v>
      </c>
      <c r="I24" s="119" t="n">
        <f aca="false">'SO 01 RD Pol'!BE1277</f>
        <v>0</v>
      </c>
    </row>
    <row r="25" s="36" customFormat="true" ht="12.75" hidden="false" customHeight="false" outlineLevel="0" collapsed="false">
      <c r="A25" s="114" t="str">
        <f aca="false">'SO 01 RD Pol'!B1278</f>
        <v>712</v>
      </c>
      <c r="B25" s="115" t="str">
        <f aca="false">'SO 01 RD Pol'!C1278</f>
        <v>Živičné krytiny</v>
      </c>
      <c r="D25" s="116"/>
      <c r="E25" s="117" t="n">
        <f aca="false">'SO 01 RD Pol'!BA1409</f>
        <v>0</v>
      </c>
      <c r="F25" s="118" t="n">
        <f aca="false">'SO 01 RD Pol'!BB1409</f>
        <v>0</v>
      </c>
      <c r="G25" s="118" t="n">
        <f aca="false">'SO 01 RD Pol'!BC1409</f>
        <v>0</v>
      </c>
      <c r="H25" s="118" t="n">
        <f aca="false">'SO 01 RD Pol'!BD1409</f>
        <v>0</v>
      </c>
      <c r="I25" s="119" t="n">
        <f aca="false">'SO 01 RD Pol'!BE1409</f>
        <v>0</v>
      </c>
    </row>
    <row r="26" s="36" customFormat="true" ht="12.75" hidden="false" customHeight="false" outlineLevel="0" collapsed="false">
      <c r="A26" s="114" t="str">
        <f aca="false">'SO 01 RD Pol'!B1410</f>
        <v>713</v>
      </c>
      <c r="B26" s="115" t="str">
        <f aca="false">'SO 01 RD Pol'!C1410</f>
        <v>Izolace tepelné</v>
      </c>
      <c r="D26" s="116"/>
      <c r="E26" s="117" t="n">
        <f aca="false">'SO 01 RD Pol'!BA1664</f>
        <v>0</v>
      </c>
      <c r="F26" s="118" t="n">
        <f aca="false">'SO 01 RD Pol'!BB1664</f>
        <v>0</v>
      </c>
      <c r="G26" s="118" t="n">
        <f aca="false">'SO 01 RD Pol'!BC1664</f>
        <v>0</v>
      </c>
      <c r="H26" s="118" t="n">
        <f aca="false">'SO 01 RD Pol'!BD1664</f>
        <v>0</v>
      </c>
      <c r="I26" s="119" t="n">
        <f aca="false">'SO 01 RD Pol'!BE1664</f>
        <v>0</v>
      </c>
    </row>
    <row r="27" s="36" customFormat="true" ht="12.75" hidden="false" customHeight="false" outlineLevel="0" collapsed="false">
      <c r="A27" s="114" t="str">
        <f aca="false">'SO 01 RD Pol'!B1665</f>
        <v>720</v>
      </c>
      <c r="B27" s="115" t="str">
        <f aca="false">'SO 01 RD Pol'!C1665</f>
        <v>Zdravotechnická instalace</v>
      </c>
      <c r="D27" s="116"/>
      <c r="E27" s="117" t="n">
        <f aca="false">'SO 01 RD Pol'!BA1667</f>
        <v>0</v>
      </c>
      <c r="F27" s="118" t="n">
        <f aca="false">'SO 01 RD Pol'!BB1667</f>
        <v>0</v>
      </c>
      <c r="G27" s="118" t="n">
        <f aca="false">'SO 01 RD Pol'!BC1667</f>
        <v>0</v>
      </c>
      <c r="H27" s="118" t="n">
        <f aca="false">'SO 01 RD Pol'!BD1667</f>
        <v>0</v>
      </c>
      <c r="I27" s="119" t="n">
        <f aca="false">'SO 01 RD Pol'!BE1667</f>
        <v>0</v>
      </c>
    </row>
    <row r="28" s="36" customFormat="true" ht="12.75" hidden="false" customHeight="false" outlineLevel="0" collapsed="false">
      <c r="A28" s="114" t="str">
        <f aca="false">'SO 01 RD Pol'!B1668</f>
        <v>721</v>
      </c>
      <c r="B28" s="115" t="str">
        <f aca="false">'SO 01 RD Pol'!C1668</f>
        <v>Vnitřní kanalizace</v>
      </c>
      <c r="D28" s="116"/>
      <c r="E28" s="117" t="n">
        <f aca="false">'SO 01 RD Pol'!BA1671</f>
        <v>0</v>
      </c>
      <c r="F28" s="118" t="n">
        <f aca="false">'SO 01 RD Pol'!BB1671</f>
        <v>0</v>
      </c>
      <c r="G28" s="118" t="n">
        <f aca="false">'SO 01 RD Pol'!BC1671</f>
        <v>0</v>
      </c>
      <c r="H28" s="118" t="n">
        <f aca="false">'SO 01 RD Pol'!BD1671</f>
        <v>0</v>
      </c>
      <c r="I28" s="119" t="n">
        <f aca="false">'SO 01 RD Pol'!BE1671</f>
        <v>0</v>
      </c>
    </row>
    <row r="29" s="36" customFormat="true" ht="12.75" hidden="false" customHeight="false" outlineLevel="0" collapsed="false">
      <c r="A29" s="114" t="str">
        <f aca="false">'SO 01 RD Pol'!B1672</f>
        <v>736</v>
      </c>
      <c r="B29" s="115" t="str">
        <f aca="false">'SO 01 RD Pol'!C1672</f>
        <v>Podlahové vytápění</v>
      </c>
      <c r="D29" s="116"/>
      <c r="E29" s="117" t="n">
        <f aca="false">'SO 01 RD Pol'!BA1716</f>
        <v>0</v>
      </c>
      <c r="F29" s="118" t="n">
        <f aca="false">'SO 01 RD Pol'!BB1716</f>
        <v>0</v>
      </c>
      <c r="G29" s="118" t="n">
        <f aca="false">'SO 01 RD Pol'!BC1716</f>
        <v>0</v>
      </c>
      <c r="H29" s="118" t="n">
        <f aca="false">'SO 01 RD Pol'!BD1716</f>
        <v>0</v>
      </c>
      <c r="I29" s="119" t="n">
        <f aca="false">'SO 01 RD Pol'!BE1716</f>
        <v>0</v>
      </c>
    </row>
    <row r="30" s="36" customFormat="true" ht="12.75" hidden="false" customHeight="false" outlineLevel="0" collapsed="false">
      <c r="A30" s="114" t="str">
        <f aca="false">'SO 01 RD Pol'!B1717</f>
        <v>762</v>
      </c>
      <c r="B30" s="115" t="str">
        <f aca="false">'SO 01 RD Pol'!C1717</f>
        <v>Konstrukce tesařské</v>
      </c>
      <c r="D30" s="116"/>
      <c r="E30" s="117" t="n">
        <f aca="false">'SO 01 RD Pol'!BA1747</f>
        <v>0</v>
      </c>
      <c r="F30" s="118" t="n">
        <f aca="false">'SO 01 RD Pol'!BB1747</f>
        <v>0</v>
      </c>
      <c r="G30" s="118" t="n">
        <f aca="false">'SO 01 RD Pol'!BC1747</f>
        <v>0</v>
      </c>
      <c r="H30" s="118" t="n">
        <f aca="false">'SO 01 RD Pol'!BD1747</f>
        <v>0</v>
      </c>
      <c r="I30" s="119" t="n">
        <f aca="false">'SO 01 RD Pol'!BE1747</f>
        <v>0</v>
      </c>
    </row>
    <row r="31" s="36" customFormat="true" ht="12.75" hidden="false" customHeight="false" outlineLevel="0" collapsed="false">
      <c r="A31" s="114" t="str">
        <f aca="false">'SO 01 RD Pol'!B1748</f>
        <v>764</v>
      </c>
      <c r="B31" s="115" t="str">
        <f aca="false">'SO 01 RD Pol'!C1748</f>
        <v>Konstrukce klempířské</v>
      </c>
      <c r="D31" s="116"/>
      <c r="E31" s="117" t="n">
        <f aca="false">'SO 01 RD Pol'!BA1789</f>
        <v>0</v>
      </c>
      <c r="F31" s="118" t="n">
        <f aca="false">'SO 01 RD Pol'!BB1789</f>
        <v>0</v>
      </c>
      <c r="G31" s="118" t="n">
        <f aca="false">'SO 01 RD Pol'!BC1789</f>
        <v>0</v>
      </c>
      <c r="H31" s="118" t="n">
        <f aca="false">'SO 01 RD Pol'!BD1789</f>
        <v>0</v>
      </c>
      <c r="I31" s="119" t="n">
        <f aca="false">'SO 01 RD Pol'!BE1789</f>
        <v>0</v>
      </c>
    </row>
    <row r="32" s="36" customFormat="true" ht="12.75" hidden="false" customHeight="false" outlineLevel="0" collapsed="false">
      <c r="A32" s="114" t="str">
        <f aca="false">'SO 01 RD Pol'!B1790</f>
        <v>766</v>
      </c>
      <c r="B32" s="115" t="str">
        <f aca="false">'SO 01 RD Pol'!C1790</f>
        <v>Konstrukce truhlářské</v>
      </c>
      <c r="D32" s="116"/>
      <c r="E32" s="117" t="n">
        <f aca="false">'SO 01 RD Pol'!BA1833</f>
        <v>0</v>
      </c>
      <c r="F32" s="118" t="n">
        <f aca="false">'SO 01 RD Pol'!BB1833</f>
        <v>0</v>
      </c>
      <c r="G32" s="118" t="n">
        <f aca="false">'SO 01 RD Pol'!BC1833</f>
        <v>0</v>
      </c>
      <c r="H32" s="118" t="n">
        <f aca="false">'SO 01 RD Pol'!BD1833</f>
        <v>0</v>
      </c>
      <c r="I32" s="119" t="n">
        <f aca="false">'SO 01 RD Pol'!BE1833</f>
        <v>0</v>
      </c>
    </row>
    <row r="33" s="36" customFormat="true" ht="12.75" hidden="false" customHeight="false" outlineLevel="0" collapsed="false">
      <c r="A33" s="114" t="str">
        <f aca="false">'SO 01 RD Pol'!B1834</f>
        <v>767</v>
      </c>
      <c r="B33" s="115" t="str">
        <f aca="false">'SO 01 RD Pol'!C1834</f>
        <v>Konstrukce zámečnické</v>
      </c>
      <c r="D33" s="116"/>
      <c r="E33" s="117" t="n">
        <f aca="false">'SO 01 RD Pol'!BA2130</f>
        <v>0</v>
      </c>
      <c r="F33" s="118" t="n">
        <f aca="false">'SO 01 RD Pol'!BB2130</f>
        <v>0</v>
      </c>
      <c r="G33" s="118" t="n">
        <f aca="false">'SO 01 RD Pol'!BC2130</f>
        <v>0</v>
      </c>
      <c r="H33" s="118" t="n">
        <f aca="false">'SO 01 RD Pol'!BD2130</f>
        <v>0</v>
      </c>
      <c r="I33" s="119" t="n">
        <f aca="false">'SO 01 RD Pol'!BE2130</f>
        <v>0</v>
      </c>
    </row>
    <row r="34" s="36" customFormat="true" ht="12.75" hidden="false" customHeight="false" outlineLevel="0" collapsed="false">
      <c r="A34" s="114" t="str">
        <f aca="false">'SO 01 RD Pol'!B2131</f>
        <v>771</v>
      </c>
      <c r="B34" s="115" t="str">
        <f aca="false">'SO 01 RD Pol'!C2131</f>
        <v>Podlahy z dlaždic a obklady</v>
      </c>
      <c r="D34" s="116"/>
      <c r="E34" s="117" t="n">
        <f aca="false">'SO 01 RD Pol'!BA2176</f>
        <v>0</v>
      </c>
      <c r="F34" s="118" t="n">
        <f aca="false">'SO 01 RD Pol'!BB2176</f>
        <v>0</v>
      </c>
      <c r="G34" s="118" t="n">
        <f aca="false">'SO 01 RD Pol'!BC2176</f>
        <v>0</v>
      </c>
      <c r="H34" s="118" t="n">
        <f aca="false">'SO 01 RD Pol'!BD2176</f>
        <v>0</v>
      </c>
      <c r="I34" s="119" t="n">
        <f aca="false">'SO 01 RD Pol'!BE2176</f>
        <v>0</v>
      </c>
    </row>
    <row r="35" s="36" customFormat="true" ht="12.75" hidden="false" customHeight="false" outlineLevel="0" collapsed="false">
      <c r="A35" s="114" t="str">
        <f aca="false">'SO 01 RD Pol'!B2177</f>
        <v>775</v>
      </c>
      <c r="B35" s="115" t="str">
        <f aca="false">'SO 01 RD Pol'!C2177</f>
        <v>Podlahy vlysové a parketové</v>
      </c>
      <c r="D35" s="116"/>
      <c r="E35" s="117" t="n">
        <f aca="false">'SO 01 RD Pol'!BA2198</f>
        <v>0</v>
      </c>
      <c r="F35" s="118" t="n">
        <f aca="false">'SO 01 RD Pol'!BB2198</f>
        <v>0</v>
      </c>
      <c r="G35" s="118" t="n">
        <f aca="false">'SO 01 RD Pol'!BC2198</f>
        <v>0</v>
      </c>
      <c r="H35" s="118" t="n">
        <f aca="false">'SO 01 RD Pol'!BD2198</f>
        <v>0</v>
      </c>
      <c r="I35" s="119" t="n">
        <f aca="false">'SO 01 RD Pol'!BE2198</f>
        <v>0</v>
      </c>
    </row>
    <row r="36" s="36" customFormat="true" ht="12.75" hidden="false" customHeight="false" outlineLevel="0" collapsed="false">
      <c r="A36" s="114" t="str">
        <f aca="false">'SO 01 RD Pol'!B2199</f>
        <v>781</v>
      </c>
      <c r="B36" s="115" t="str">
        <f aca="false">'SO 01 RD Pol'!C2199</f>
        <v>Obklady keramické</v>
      </c>
      <c r="D36" s="116"/>
      <c r="E36" s="117" t="n">
        <f aca="false">'SO 01 RD Pol'!BA2225</f>
        <v>0</v>
      </c>
      <c r="F36" s="118" t="n">
        <f aca="false">'SO 01 RD Pol'!BB2225</f>
        <v>0</v>
      </c>
      <c r="G36" s="118" t="n">
        <f aca="false">'SO 01 RD Pol'!BC2225</f>
        <v>0</v>
      </c>
      <c r="H36" s="118" t="n">
        <f aca="false">'SO 01 RD Pol'!BD2225</f>
        <v>0</v>
      </c>
      <c r="I36" s="119" t="n">
        <f aca="false">'SO 01 RD Pol'!BE2225</f>
        <v>0</v>
      </c>
    </row>
    <row r="37" s="36" customFormat="true" ht="12.75" hidden="false" customHeight="false" outlineLevel="0" collapsed="false">
      <c r="A37" s="114" t="str">
        <f aca="false">'SO 01 RD Pol'!B2226</f>
        <v>783</v>
      </c>
      <c r="B37" s="115" t="str">
        <f aca="false">'SO 01 RD Pol'!C2226</f>
        <v>Nátěry</v>
      </c>
      <c r="D37" s="116"/>
      <c r="E37" s="117" t="n">
        <f aca="false">'SO 01 RD Pol'!BA2256</f>
        <v>0</v>
      </c>
      <c r="F37" s="118" t="n">
        <f aca="false">'SO 01 RD Pol'!BB2256</f>
        <v>0</v>
      </c>
      <c r="G37" s="118" t="n">
        <f aca="false">'SO 01 RD Pol'!BC2256</f>
        <v>0</v>
      </c>
      <c r="H37" s="118" t="n">
        <f aca="false">'SO 01 RD Pol'!BD2256</f>
        <v>0</v>
      </c>
      <c r="I37" s="119" t="n">
        <f aca="false">'SO 01 RD Pol'!BE2256</f>
        <v>0</v>
      </c>
    </row>
    <row r="38" s="36" customFormat="true" ht="12.75" hidden="false" customHeight="false" outlineLevel="0" collapsed="false">
      <c r="A38" s="114" t="str">
        <f aca="false">'SO 01 RD Pol'!B2257</f>
        <v>784</v>
      </c>
      <c r="B38" s="115" t="str">
        <f aca="false">'SO 01 RD Pol'!C2257</f>
        <v>Malby</v>
      </c>
      <c r="D38" s="116"/>
      <c r="E38" s="117" t="n">
        <f aca="false">'SO 01 RD Pol'!BA2262</f>
        <v>0</v>
      </c>
      <c r="F38" s="118" t="n">
        <f aca="false">'SO 01 RD Pol'!BB2262</f>
        <v>0</v>
      </c>
      <c r="G38" s="118" t="n">
        <f aca="false">'SO 01 RD Pol'!BC2262</f>
        <v>0</v>
      </c>
      <c r="H38" s="118" t="n">
        <f aca="false">'SO 01 RD Pol'!BD2262</f>
        <v>0</v>
      </c>
      <c r="I38" s="119" t="n">
        <f aca="false">'SO 01 RD Pol'!BE2262</f>
        <v>0</v>
      </c>
    </row>
    <row r="39" s="36" customFormat="true" ht="12.75" hidden="false" customHeight="false" outlineLevel="0" collapsed="false">
      <c r="A39" s="114" t="str">
        <f aca="false">'SO 01 RD Pol'!B2263</f>
        <v>787</v>
      </c>
      <c r="B39" s="115" t="str">
        <f aca="false">'SO 01 RD Pol'!C2263</f>
        <v>Zasklívání</v>
      </c>
      <c r="D39" s="116"/>
      <c r="E39" s="117" t="n">
        <f aca="false">'SO 01 RD Pol'!BA2328</f>
        <v>0</v>
      </c>
      <c r="F39" s="118" t="n">
        <f aca="false">'SO 01 RD Pol'!BB2328</f>
        <v>0</v>
      </c>
      <c r="G39" s="118" t="n">
        <f aca="false">'SO 01 RD Pol'!BC2328</f>
        <v>0</v>
      </c>
      <c r="H39" s="118" t="n">
        <f aca="false">'SO 01 RD Pol'!BD2328</f>
        <v>0</v>
      </c>
      <c r="I39" s="119" t="n">
        <f aca="false">'SO 01 RD Pol'!BE2328</f>
        <v>0</v>
      </c>
    </row>
    <row r="40" s="36" customFormat="true" ht="13.5" hidden="false" customHeight="false" outlineLevel="0" collapsed="false">
      <c r="A40" s="114" t="str">
        <f aca="false">'SO 01 RD Pol'!B2329</f>
        <v>M24</v>
      </c>
      <c r="B40" s="115" t="str">
        <f aca="false">'SO 01 RD Pol'!C2329</f>
        <v>Montáže vzduchotechnických zařízení</v>
      </c>
      <c r="D40" s="116"/>
      <c r="E40" s="117" t="n">
        <f aca="false">'SO 01 RD Pol'!BA2331</f>
        <v>0</v>
      </c>
      <c r="F40" s="118" t="n">
        <f aca="false">'SO 01 RD Pol'!BB2331</f>
        <v>0</v>
      </c>
      <c r="G40" s="118" t="n">
        <f aca="false">'SO 01 RD Pol'!BC2331</f>
        <v>0</v>
      </c>
      <c r="H40" s="118" t="n">
        <f aca="false">'SO 01 RD Pol'!BD2331</f>
        <v>0</v>
      </c>
      <c r="I40" s="119" t="n">
        <f aca="false">'SO 01 RD Pol'!BE2331</f>
        <v>0</v>
      </c>
    </row>
    <row r="41" s="126" customFormat="true" ht="13.5" hidden="false" customHeight="false" outlineLevel="0" collapsed="false">
      <c r="A41" s="120"/>
      <c r="B41" s="121" t="s">
        <v>63</v>
      </c>
      <c r="C41" s="121"/>
      <c r="D41" s="122"/>
      <c r="E41" s="123" t="n">
        <f aca="false">SUM(E7:E40)</f>
        <v>0</v>
      </c>
      <c r="F41" s="124" t="n">
        <f aca="false">SUM(F7:F40)</f>
        <v>0</v>
      </c>
      <c r="G41" s="124" t="n">
        <f aca="false">SUM(G7:G40)</f>
        <v>0</v>
      </c>
      <c r="H41" s="124" t="n">
        <f aca="false">SUM(H7:H40)</f>
        <v>0</v>
      </c>
      <c r="I41" s="125" t="n">
        <f aca="false">SUM(I7:I40)</f>
        <v>0</v>
      </c>
    </row>
    <row r="42" customFormat="false" ht="12.75" hidden="false" customHeight="false" outlineLevel="0" collapsed="false">
      <c r="A42" s="36"/>
      <c r="B42" s="36"/>
      <c r="C42" s="36"/>
      <c r="D42" s="36"/>
      <c r="E42" s="36"/>
      <c r="F42" s="36"/>
      <c r="G42" s="36"/>
      <c r="H42" s="36"/>
      <c r="I42" s="36"/>
    </row>
    <row r="43" customFormat="false" ht="19.5" hidden="false" customHeight="true" outlineLevel="0" collapsed="false">
      <c r="A43" s="127" t="s">
        <v>64</v>
      </c>
      <c r="B43" s="127"/>
      <c r="C43" s="127"/>
      <c r="D43" s="127"/>
      <c r="E43" s="127"/>
      <c r="F43" s="127"/>
      <c r="G43" s="127"/>
      <c r="H43" s="127"/>
      <c r="I43" s="127"/>
      <c r="BA43" s="43"/>
      <c r="BB43" s="43"/>
      <c r="BC43" s="43"/>
      <c r="BD43" s="43"/>
      <c r="BE43" s="43"/>
    </row>
    <row r="44" customFormat="false" ht="13.5" hidden="false" customHeight="false" outlineLevel="0" collapsed="false"/>
    <row r="45" customFormat="false" ht="12.75" hidden="false" customHeight="false" outlineLevel="0" collapsed="false">
      <c r="A45" s="70" t="s">
        <v>65</v>
      </c>
      <c r="B45" s="71"/>
      <c r="C45" s="71"/>
      <c r="D45" s="128"/>
      <c r="E45" s="129" t="s">
        <v>66</v>
      </c>
      <c r="F45" s="130" t="s">
        <v>67</v>
      </c>
      <c r="G45" s="131" t="s">
        <v>68</v>
      </c>
      <c r="H45" s="132"/>
      <c r="I45" s="133" t="s">
        <v>66</v>
      </c>
    </row>
    <row r="46" customFormat="false" ht="12.75" hidden="false" customHeight="false" outlineLevel="0" collapsed="false">
      <c r="A46" s="63" t="s">
        <v>69</v>
      </c>
      <c r="B46" s="54"/>
      <c r="C46" s="54"/>
      <c r="D46" s="134"/>
      <c r="E46" s="135"/>
      <c r="F46" s="136"/>
      <c r="G46" s="137" t="n">
        <v>0</v>
      </c>
      <c r="H46" s="138"/>
      <c r="I46" s="139" t="n">
        <f aca="false">E46+F46*G46/100</f>
        <v>0</v>
      </c>
      <c r="BA46" s="1" t="n">
        <v>0</v>
      </c>
    </row>
    <row r="47" customFormat="false" ht="12.75" hidden="false" customHeight="false" outlineLevel="0" collapsed="false">
      <c r="A47" s="63" t="s">
        <v>70</v>
      </c>
      <c r="B47" s="54"/>
      <c r="C47" s="54"/>
      <c r="D47" s="134"/>
      <c r="E47" s="135"/>
      <c r="F47" s="136"/>
      <c r="G47" s="137" t="n">
        <v>0</v>
      </c>
      <c r="H47" s="138"/>
      <c r="I47" s="139" t="n">
        <f aca="false">E47+F47*G47/100</f>
        <v>0</v>
      </c>
      <c r="BA47" s="1" t="n">
        <v>0</v>
      </c>
    </row>
    <row r="48" customFormat="false" ht="12.75" hidden="false" customHeight="false" outlineLevel="0" collapsed="false">
      <c r="A48" s="63" t="s">
        <v>71</v>
      </c>
      <c r="B48" s="54"/>
      <c r="C48" s="54"/>
      <c r="D48" s="134"/>
      <c r="E48" s="135"/>
      <c r="F48" s="136"/>
      <c r="G48" s="137" t="n">
        <v>0</v>
      </c>
      <c r="H48" s="138"/>
      <c r="I48" s="139" t="n">
        <f aca="false">E48+F48*G48/100</f>
        <v>0</v>
      </c>
      <c r="BA48" s="1" t="n">
        <v>0</v>
      </c>
    </row>
    <row r="49" customFormat="false" ht="12.75" hidden="false" customHeight="false" outlineLevel="0" collapsed="false">
      <c r="A49" s="63" t="s">
        <v>72</v>
      </c>
      <c r="B49" s="54"/>
      <c r="C49" s="54"/>
      <c r="D49" s="134"/>
      <c r="E49" s="135"/>
      <c r="F49" s="136"/>
      <c r="G49" s="137" t="n">
        <v>0</v>
      </c>
      <c r="H49" s="138"/>
      <c r="I49" s="139" t="n">
        <f aca="false">E49+F49*G49/100</f>
        <v>0</v>
      </c>
      <c r="BA49" s="1" t="n">
        <v>0</v>
      </c>
    </row>
    <row r="50" customFormat="false" ht="12.75" hidden="false" customHeight="false" outlineLevel="0" collapsed="false">
      <c r="A50" s="63" t="s">
        <v>73</v>
      </c>
      <c r="B50" s="54"/>
      <c r="C50" s="54"/>
      <c r="D50" s="134"/>
      <c r="E50" s="135"/>
      <c r="F50" s="136"/>
      <c r="G50" s="137" t="n">
        <v>0</v>
      </c>
      <c r="H50" s="138"/>
      <c r="I50" s="139" t="n">
        <f aca="false">E50+F50*G50/100</f>
        <v>0</v>
      </c>
      <c r="BA50" s="1" t="n">
        <v>1</v>
      </c>
    </row>
    <row r="51" customFormat="false" ht="12.75" hidden="false" customHeight="false" outlineLevel="0" collapsed="false">
      <c r="A51" s="63" t="s">
        <v>74</v>
      </c>
      <c r="B51" s="54"/>
      <c r="C51" s="54"/>
      <c r="D51" s="134"/>
      <c r="E51" s="135"/>
      <c r="F51" s="136"/>
      <c r="G51" s="137" t="n">
        <v>0</v>
      </c>
      <c r="H51" s="138"/>
      <c r="I51" s="139" t="n">
        <f aca="false">E51+F51*G51/100</f>
        <v>0</v>
      </c>
      <c r="BA51" s="1" t="n">
        <v>1</v>
      </c>
    </row>
    <row r="52" customFormat="false" ht="12.75" hidden="false" customHeight="false" outlineLevel="0" collapsed="false">
      <c r="A52" s="63" t="s">
        <v>75</v>
      </c>
      <c r="B52" s="54"/>
      <c r="C52" s="54"/>
      <c r="D52" s="134"/>
      <c r="E52" s="135"/>
      <c r="F52" s="136"/>
      <c r="G52" s="137" t="n">
        <v>0</v>
      </c>
      <c r="H52" s="138"/>
      <c r="I52" s="139" t="n">
        <f aca="false">E52+F52*G52/100</f>
        <v>0</v>
      </c>
      <c r="BA52" s="1" t="n">
        <v>2</v>
      </c>
    </row>
    <row r="53" customFormat="false" ht="12.75" hidden="false" customHeight="false" outlineLevel="0" collapsed="false">
      <c r="A53" s="63" t="s">
        <v>76</v>
      </c>
      <c r="B53" s="54"/>
      <c r="C53" s="54"/>
      <c r="D53" s="134"/>
      <c r="E53" s="135"/>
      <c r="F53" s="136"/>
      <c r="G53" s="137" t="n">
        <v>0</v>
      </c>
      <c r="H53" s="138"/>
      <c r="I53" s="139" t="n">
        <f aca="false">E53+F53*G53/100</f>
        <v>0</v>
      </c>
      <c r="BA53" s="1" t="n">
        <v>2</v>
      </c>
    </row>
    <row r="54" customFormat="false" ht="13.5" hidden="false" customHeight="false" outlineLevel="0" collapsed="false">
      <c r="A54" s="140"/>
      <c r="B54" s="141" t="s">
        <v>77</v>
      </c>
      <c r="C54" s="142"/>
      <c r="D54" s="143"/>
      <c r="E54" s="144"/>
      <c r="F54" s="145"/>
      <c r="G54" s="145"/>
      <c r="H54" s="146" t="n">
        <f aca="false">SUM(I46:I53)</f>
        <v>0</v>
      </c>
      <c r="I54" s="146"/>
    </row>
    <row r="56" customFormat="false" ht="12.75" hidden="false" customHeight="false" outlineLevel="0" collapsed="false">
      <c r="B56" s="126"/>
      <c r="F56" s="147"/>
      <c r="G56" s="148"/>
      <c r="H56" s="148"/>
      <c r="I56" s="149"/>
    </row>
    <row r="57" customFormat="false" ht="12.75" hidden="false" customHeight="false" outlineLevel="0" collapsed="false">
      <c r="F57" s="147"/>
      <c r="G57" s="148"/>
      <c r="H57" s="148"/>
      <c r="I57" s="149"/>
    </row>
    <row r="58" customFormat="false" ht="12.75" hidden="false" customHeight="false" outlineLevel="0" collapsed="false">
      <c r="F58" s="147"/>
      <c r="G58" s="148"/>
      <c r="H58" s="148"/>
      <c r="I58" s="149"/>
    </row>
    <row r="59" customFormat="false" ht="12.75" hidden="false" customHeight="false" outlineLevel="0" collapsed="false">
      <c r="F59" s="147"/>
      <c r="G59" s="148"/>
      <c r="H59" s="148"/>
      <c r="I59" s="149"/>
    </row>
    <row r="60" customFormat="false" ht="12.75" hidden="false" customHeight="false" outlineLevel="0" collapsed="false">
      <c r="F60" s="147"/>
      <c r="G60" s="148"/>
      <c r="H60" s="148"/>
      <c r="I60" s="149"/>
    </row>
    <row r="61" customFormat="false" ht="12.75" hidden="false" customHeight="false" outlineLevel="0" collapsed="false">
      <c r="F61" s="147"/>
      <c r="G61" s="148"/>
      <c r="H61" s="148"/>
      <c r="I61" s="149"/>
    </row>
    <row r="62" customFormat="false" ht="12.75" hidden="false" customHeight="false" outlineLevel="0" collapsed="false">
      <c r="F62" s="147"/>
      <c r="G62" s="148"/>
      <c r="H62" s="148"/>
      <c r="I62" s="149"/>
    </row>
    <row r="63" customFormat="false" ht="12.75" hidden="false" customHeight="false" outlineLevel="0" collapsed="false">
      <c r="F63" s="147"/>
      <c r="G63" s="148"/>
      <c r="H63" s="148"/>
      <c r="I63" s="149"/>
    </row>
    <row r="64" customFormat="false" ht="12.75" hidden="false" customHeight="false" outlineLevel="0" collapsed="false">
      <c r="F64" s="147"/>
      <c r="G64" s="148"/>
      <c r="H64" s="148"/>
      <c r="I64" s="149"/>
    </row>
    <row r="65" customFormat="false" ht="12.75" hidden="false" customHeight="false" outlineLevel="0" collapsed="false">
      <c r="F65" s="147"/>
      <c r="G65" s="148"/>
      <c r="H65" s="148"/>
      <c r="I65" s="149"/>
    </row>
    <row r="66" customFormat="false" ht="12.75" hidden="false" customHeight="false" outlineLevel="0" collapsed="false">
      <c r="F66" s="147"/>
      <c r="G66" s="148"/>
      <c r="H66" s="148"/>
      <c r="I66" s="149"/>
    </row>
    <row r="67" customFormat="false" ht="12.75" hidden="false" customHeight="false" outlineLevel="0" collapsed="false">
      <c r="F67" s="147"/>
      <c r="G67" s="148"/>
      <c r="H67" s="148"/>
      <c r="I67" s="149"/>
    </row>
    <row r="68" customFormat="false" ht="12.75" hidden="false" customHeight="false" outlineLevel="0" collapsed="false">
      <c r="F68" s="147"/>
      <c r="G68" s="148"/>
      <c r="H68" s="148"/>
      <c r="I68" s="149"/>
    </row>
    <row r="69" customFormat="false" ht="12.75" hidden="false" customHeight="false" outlineLevel="0" collapsed="false">
      <c r="F69" s="147"/>
      <c r="G69" s="148"/>
      <c r="H69" s="148"/>
      <c r="I69" s="149"/>
    </row>
    <row r="70" customFormat="false" ht="12.75" hidden="false" customHeight="false" outlineLevel="0" collapsed="false">
      <c r="F70" s="147"/>
      <c r="G70" s="148"/>
      <c r="H70" s="148"/>
      <c r="I70" s="149"/>
    </row>
    <row r="71" customFormat="false" ht="12.75" hidden="false" customHeight="false" outlineLevel="0" collapsed="false">
      <c r="F71" s="147"/>
      <c r="G71" s="148"/>
      <c r="H71" s="148"/>
      <c r="I71" s="149"/>
    </row>
    <row r="72" customFormat="false" ht="12.75" hidden="false" customHeight="false" outlineLevel="0" collapsed="false">
      <c r="F72" s="147"/>
      <c r="G72" s="148"/>
      <c r="H72" s="148"/>
      <c r="I72" s="149"/>
    </row>
    <row r="73" customFormat="false" ht="12.75" hidden="false" customHeight="false" outlineLevel="0" collapsed="false">
      <c r="F73" s="147"/>
      <c r="G73" s="148"/>
      <c r="H73" s="148"/>
      <c r="I73" s="149"/>
    </row>
    <row r="74" customFormat="false" ht="12.75" hidden="false" customHeight="false" outlineLevel="0" collapsed="false">
      <c r="F74" s="147"/>
      <c r="G74" s="148"/>
      <c r="H74" s="148"/>
      <c r="I74" s="149"/>
    </row>
    <row r="75" customFormat="false" ht="12.75" hidden="false" customHeight="false" outlineLevel="0" collapsed="false">
      <c r="F75" s="147"/>
      <c r="G75" s="148"/>
      <c r="H75" s="148"/>
      <c r="I75" s="149"/>
    </row>
    <row r="76" customFormat="false" ht="12.75" hidden="false" customHeight="false" outlineLevel="0" collapsed="false">
      <c r="F76" s="147"/>
      <c r="G76" s="148"/>
      <c r="H76" s="148"/>
      <c r="I76" s="149"/>
    </row>
    <row r="77" customFormat="false" ht="12.75" hidden="false" customHeight="false" outlineLevel="0" collapsed="false">
      <c r="F77" s="147"/>
      <c r="G77" s="148"/>
      <c r="H77" s="148"/>
      <c r="I77" s="149"/>
    </row>
    <row r="78" customFormat="false" ht="12.75" hidden="false" customHeight="false" outlineLevel="0" collapsed="false">
      <c r="F78" s="147"/>
      <c r="G78" s="148"/>
      <c r="H78" s="148"/>
      <c r="I78" s="149"/>
    </row>
    <row r="79" customFormat="false" ht="12.75" hidden="false" customHeight="false" outlineLevel="0" collapsed="false">
      <c r="F79" s="147"/>
      <c r="G79" s="148"/>
      <c r="H79" s="148"/>
      <c r="I79" s="149"/>
    </row>
    <row r="80" customFormat="false" ht="12.75" hidden="false" customHeight="false" outlineLevel="0" collapsed="false">
      <c r="F80" s="147"/>
      <c r="G80" s="148"/>
      <c r="H80" s="148"/>
      <c r="I80" s="149"/>
    </row>
    <row r="81" customFormat="false" ht="12.75" hidden="false" customHeight="false" outlineLevel="0" collapsed="false">
      <c r="F81" s="147"/>
      <c r="G81" s="148"/>
      <c r="H81" s="148"/>
      <c r="I81" s="149"/>
    </row>
    <row r="82" customFormat="false" ht="12.75" hidden="false" customHeight="false" outlineLevel="0" collapsed="false">
      <c r="F82" s="147"/>
      <c r="G82" s="148"/>
      <c r="H82" s="148"/>
      <c r="I82" s="149"/>
    </row>
    <row r="83" customFormat="false" ht="12.75" hidden="false" customHeight="false" outlineLevel="0" collapsed="false">
      <c r="F83" s="147"/>
      <c r="G83" s="148"/>
      <c r="H83" s="148"/>
      <c r="I83" s="149"/>
    </row>
    <row r="84" customFormat="false" ht="12.75" hidden="false" customHeight="false" outlineLevel="0" collapsed="false">
      <c r="F84" s="147"/>
      <c r="G84" s="148"/>
      <c r="H84" s="148"/>
      <c r="I84" s="149"/>
    </row>
    <row r="85" customFormat="false" ht="12.75" hidden="false" customHeight="false" outlineLevel="0" collapsed="false">
      <c r="F85" s="147"/>
      <c r="G85" s="148"/>
      <c r="H85" s="148"/>
      <c r="I85" s="149"/>
    </row>
    <row r="86" customFormat="false" ht="12.75" hidden="false" customHeight="false" outlineLevel="0" collapsed="false">
      <c r="F86" s="147"/>
      <c r="G86" s="148"/>
      <c r="H86" s="148"/>
      <c r="I86" s="149"/>
    </row>
    <row r="87" customFormat="false" ht="12.75" hidden="false" customHeight="false" outlineLevel="0" collapsed="false">
      <c r="F87" s="147"/>
      <c r="G87" s="148"/>
      <c r="H87" s="148"/>
      <c r="I87" s="149"/>
    </row>
    <row r="88" customFormat="false" ht="12.75" hidden="false" customHeight="false" outlineLevel="0" collapsed="false">
      <c r="F88" s="147"/>
      <c r="G88" s="148"/>
      <c r="H88" s="148"/>
      <c r="I88" s="149"/>
    </row>
    <row r="89" customFormat="false" ht="12.75" hidden="false" customHeight="false" outlineLevel="0" collapsed="false">
      <c r="F89" s="147"/>
      <c r="G89" s="148"/>
      <c r="H89" s="148"/>
      <c r="I89" s="149"/>
    </row>
    <row r="90" customFormat="false" ht="12.75" hidden="false" customHeight="false" outlineLevel="0" collapsed="false">
      <c r="F90" s="147"/>
      <c r="G90" s="148"/>
      <c r="H90" s="148"/>
      <c r="I90" s="149"/>
    </row>
    <row r="91" customFormat="false" ht="12.75" hidden="false" customHeight="false" outlineLevel="0" collapsed="false">
      <c r="F91" s="147"/>
      <c r="G91" s="148"/>
      <c r="H91" s="148"/>
      <c r="I91" s="149"/>
    </row>
    <row r="92" customFormat="false" ht="12.75" hidden="false" customHeight="false" outlineLevel="0" collapsed="false">
      <c r="F92" s="147"/>
      <c r="G92" s="148"/>
      <c r="H92" s="148"/>
      <c r="I92" s="149"/>
    </row>
    <row r="93" customFormat="false" ht="12.75" hidden="false" customHeight="false" outlineLevel="0" collapsed="false">
      <c r="F93" s="147"/>
      <c r="G93" s="148"/>
      <c r="H93" s="148"/>
      <c r="I93" s="149"/>
    </row>
    <row r="94" customFormat="false" ht="12.75" hidden="false" customHeight="false" outlineLevel="0" collapsed="false">
      <c r="F94" s="147"/>
      <c r="G94" s="148"/>
      <c r="H94" s="148"/>
      <c r="I94" s="149"/>
    </row>
    <row r="95" customFormat="false" ht="12.75" hidden="false" customHeight="false" outlineLevel="0" collapsed="false">
      <c r="F95" s="147"/>
      <c r="G95" s="148"/>
      <c r="H95" s="148"/>
      <c r="I95" s="149"/>
    </row>
    <row r="96" customFormat="false" ht="12.75" hidden="false" customHeight="false" outlineLevel="0" collapsed="false">
      <c r="F96" s="147"/>
      <c r="G96" s="148"/>
      <c r="H96" s="148"/>
      <c r="I96" s="149"/>
    </row>
    <row r="97" customFormat="false" ht="12.75" hidden="false" customHeight="false" outlineLevel="0" collapsed="false">
      <c r="F97" s="147"/>
      <c r="G97" s="148"/>
      <c r="H97" s="148"/>
      <c r="I97" s="149"/>
    </row>
    <row r="98" customFormat="false" ht="12.75" hidden="false" customHeight="false" outlineLevel="0" collapsed="false">
      <c r="F98" s="147"/>
      <c r="G98" s="148"/>
      <c r="H98" s="148"/>
      <c r="I98" s="149"/>
    </row>
    <row r="99" customFormat="false" ht="12.75" hidden="false" customHeight="false" outlineLevel="0" collapsed="false">
      <c r="F99" s="147"/>
      <c r="G99" s="148"/>
      <c r="H99" s="148"/>
      <c r="I99" s="149"/>
    </row>
    <row r="100" customFormat="false" ht="12.75" hidden="false" customHeight="false" outlineLevel="0" collapsed="false">
      <c r="F100" s="147"/>
      <c r="G100" s="148"/>
      <c r="H100" s="148"/>
      <c r="I100" s="149"/>
    </row>
    <row r="101" customFormat="false" ht="12.75" hidden="false" customHeight="false" outlineLevel="0" collapsed="false">
      <c r="F101" s="147"/>
      <c r="G101" s="148"/>
      <c r="H101" s="148"/>
      <c r="I101" s="149"/>
    </row>
    <row r="102" customFormat="false" ht="12.75" hidden="false" customHeight="false" outlineLevel="0" collapsed="false">
      <c r="F102" s="147"/>
      <c r="G102" s="148"/>
      <c r="H102" s="148"/>
      <c r="I102" s="149"/>
    </row>
    <row r="103" customFormat="false" ht="12.75" hidden="false" customHeight="false" outlineLevel="0" collapsed="false">
      <c r="F103" s="147"/>
      <c r="G103" s="148"/>
      <c r="H103" s="148"/>
      <c r="I103" s="149"/>
    </row>
    <row r="104" customFormat="false" ht="12.75" hidden="false" customHeight="false" outlineLevel="0" collapsed="false">
      <c r="F104" s="147"/>
      <c r="G104" s="148"/>
      <c r="H104" s="148"/>
      <c r="I104" s="149"/>
    </row>
    <row r="105" customFormat="false" ht="12.75" hidden="false" customHeight="false" outlineLevel="0" collapsed="false">
      <c r="F105" s="147"/>
      <c r="G105" s="148"/>
      <c r="H105" s="148"/>
      <c r="I105" s="149"/>
    </row>
  </sheetData>
  <mergeCells count="6">
    <mergeCell ref="A1:B1"/>
    <mergeCell ref="A2:B2"/>
    <mergeCell ref="G2:I2"/>
    <mergeCell ref="A4:I4"/>
    <mergeCell ref="A43:I43"/>
    <mergeCell ref="H54:I54"/>
  </mergeCells>
  <printOptions headings="false" gridLines="false" gridLinesSet="true" horizontalCentered="false" verticalCentered="false"/>
  <pageMargins left="0.590277777777778" right="0.39375" top="0.59027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&amp;L&amp;9Zpracováno programem 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B2404"/>
  <sheetViews>
    <sheetView showFormulas="false" showGridLines="false" showRowColHeaders="true" showZeros="true" rightToLeft="false" tabSelected="false" showOutlineSymbols="true" defaultGridColor="true" view="normal" topLeftCell="A88" colorId="64" zoomScale="100" zoomScaleNormal="100" zoomScalePageLayoutView="100" workbookViewId="0">
      <selection pane="topLeft" activeCell="C4" activeCellId="0" sqref="C4"/>
    </sheetView>
  </sheetViews>
  <sheetFormatPr defaultRowHeight="12.75" zeroHeight="false" outlineLevelRow="0" outlineLevelCol="0"/>
  <cols>
    <col collapsed="false" customWidth="true" hidden="false" outlineLevel="0" max="1" min="1" style="150" width="4.43"/>
    <col collapsed="false" customWidth="true" hidden="false" outlineLevel="0" max="2" min="2" style="150" width="11.42"/>
    <col collapsed="false" customWidth="true" hidden="false" outlineLevel="0" max="3" min="3" style="150" width="40.42"/>
    <col collapsed="false" customWidth="true" hidden="false" outlineLevel="0" max="4" min="4" style="150" width="5.43"/>
    <col collapsed="false" customWidth="true" hidden="false" outlineLevel="0" max="5" min="5" style="151" width="8.42"/>
    <col collapsed="false" customWidth="true" hidden="false" outlineLevel="0" max="6" min="6" style="150" width="9.85"/>
    <col collapsed="false" customWidth="true" hidden="false" outlineLevel="0" max="7" min="7" style="150" width="13.86"/>
    <col collapsed="false" customWidth="true" hidden="true" outlineLevel="0" max="8" min="8" style="150" width="11.71"/>
    <col collapsed="false" customWidth="true" hidden="true" outlineLevel="0" max="9" min="9" style="150" width="11.42"/>
    <col collapsed="false" customWidth="true" hidden="true" outlineLevel="0" max="10" min="10" style="150" width="10.99"/>
    <col collapsed="false" customWidth="true" hidden="true" outlineLevel="0" max="11" min="11" style="150" width="10.42"/>
    <col collapsed="false" customWidth="true" hidden="false" outlineLevel="0" max="12" min="12" style="150" width="75.42"/>
    <col collapsed="false" customWidth="true" hidden="false" outlineLevel="0" max="13" min="13" style="150" width="45.29"/>
    <col collapsed="false" customWidth="true" hidden="false" outlineLevel="0" max="1025" min="14" style="150" width="11.42"/>
  </cols>
  <sheetData>
    <row r="1" customFormat="false" ht="15.75" hidden="false" customHeight="false" outlineLevel="0" collapsed="false">
      <c r="A1" s="152" t="s">
        <v>78</v>
      </c>
      <c r="B1" s="152"/>
      <c r="C1" s="152"/>
      <c r="D1" s="152"/>
      <c r="E1" s="152"/>
      <c r="F1" s="152"/>
      <c r="G1" s="152"/>
    </row>
    <row r="2" customFormat="false" ht="14.25" hidden="false" customHeight="true" outlineLevel="0" collapsed="false">
      <c r="B2" s="153"/>
      <c r="C2" s="154"/>
      <c r="D2" s="154"/>
      <c r="E2" s="155"/>
      <c r="F2" s="154"/>
      <c r="G2" s="154"/>
    </row>
    <row r="3" customFormat="false" ht="13.5" hidden="false" customHeight="false" outlineLevel="0" collapsed="false">
      <c r="A3" s="96" t="s">
        <v>52</v>
      </c>
      <c r="B3" s="96"/>
      <c r="C3" s="97" t="s">
        <v>53</v>
      </c>
      <c r="D3" s="156"/>
      <c r="E3" s="157" t="s">
        <v>79</v>
      </c>
      <c r="F3" s="158" t="str">
        <f aca="false">'SO 01 RD Rek'!H1</f>
        <v>01</v>
      </c>
      <c r="G3" s="159"/>
    </row>
    <row r="4" customFormat="false" ht="13.5" hidden="false" customHeight="false" outlineLevel="0" collapsed="false">
      <c r="A4" s="160" t="s">
        <v>55</v>
      </c>
      <c r="B4" s="160"/>
      <c r="C4" s="104" t="s">
        <v>56</v>
      </c>
      <c r="D4" s="161"/>
      <c r="E4" s="162" t="str">
        <f aca="false">'SO 01 RD Rek'!G2</f>
        <v>Stavební část</v>
      </c>
      <c r="F4" s="162"/>
      <c r="G4" s="162"/>
    </row>
    <row r="5" customFormat="false" ht="13.5" hidden="false" customHeight="false" outlineLevel="0" collapsed="false">
      <c r="A5" s="163"/>
      <c r="G5" s="164"/>
    </row>
    <row r="6" customFormat="false" ht="27" hidden="false" customHeight="true" outlineLevel="0" collapsed="false">
      <c r="A6" s="165" t="s">
        <v>80</v>
      </c>
      <c r="B6" s="166" t="s">
        <v>81</v>
      </c>
      <c r="C6" s="166" t="s">
        <v>82</v>
      </c>
      <c r="D6" s="166" t="s">
        <v>83</v>
      </c>
      <c r="E6" s="167" t="s">
        <v>84</v>
      </c>
      <c r="F6" s="166" t="s">
        <v>85</v>
      </c>
      <c r="G6" s="168" t="s">
        <v>86</v>
      </c>
      <c r="H6" s="169" t="s">
        <v>87</v>
      </c>
      <c r="I6" s="169" t="s">
        <v>88</v>
      </c>
      <c r="J6" s="169" t="s">
        <v>89</v>
      </c>
      <c r="K6" s="169" t="s">
        <v>90</v>
      </c>
    </row>
    <row r="7" customFormat="false" ht="12.75" hidden="false" customHeight="false" outlineLevel="0" collapsed="false">
      <c r="A7" s="170" t="s">
        <v>91</v>
      </c>
      <c r="B7" s="171" t="s">
        <v>92</v>
      </c>
      <c r="C7" s="172" t="s">
        <v>93</v>
      </c>
      <c r="D7" s="173"/>
      <c r="E7" s="174"/>
      <c r="F7" s="174"/>
      <c r="G7" s="175"/>
      <c r="H7" s="176"/>
      <c r="I7" s="177"/>
      <c r="J7" s="178"/>
      <c r="K7" s="179"/>
      <c r="O7" s="180" t="n">
        <v>1</v>
      </c>
    </row>
    <row r="8" customFormat="false" ht="12.75" hidden="false" customHeight="false" outlineLevel="0" collapsed="false">
      <c r="A8" s="181" t="n">
        <v>1</v>
      </c>
      <c r="B8" s="182" t="s">
        <v>94</v>
      </c>
      <c r="C8" s="183" t="s">
        <v>95</v>
      </c>
      <c r="D8" s="184" t="s">
        <v>96</v>
      </c>
      <c r="E8" s="185" t="n">
        <v>360</v>
      </c>
      <c r="F8" s="185" t="n">
        <v>0</v>
      </c>
      <c r="G8" s="186" t="n">
        <f aca="false">E8*F8</f>
        <v>0</v>
      </c>
      <c r="H8" s="187" t="n">
        <v>0</v>
      </c>
      <c r="I8" s="188" t="n">
        <f aca="false">E8*H8</f>
        <v>0</v>
      </c>
      <c r="J8" s="187" t="n">
        <v>0</v>
      </c>
      <c r="K8" s="188" t="n">
        <f aca="false">E8*J8</f>
        <v>0</v>
      </c>
      <c r="O8" s="180" t="n">
        <v>2</v>
      </c>
      <c r="AA8" s="150" t="n">
        <v>1</v>
      </c>
      <c r="AB8" s="150" t="n">
        <v>1</v>
      </c>
      <c r="AC8" s="150" t="n">
        <v>1</v>
      </c>
      <c r="AZ8" s="150" t="n">
        <v>1</v>
      </c>
      <c r="BA8" s="150" t="n">
        <f aca="false">IF(AZ8=1,G8,0)</f>
        <v>0</v>
      </c>
      <c r="BB8" s="150" t="n">
        <f aca="false">IF(AZ8=2,G8,0)</f>
        <v>0</v>
      </c>
      <c r="BC8" s="150" t="n">
        <f aca="false">IF(AZ8=3,G8,0)</f>
        <v>0</v>
      </c>
      <c r="BD8" s="150" t="n">
        <f aca="false">IF(AZ8=4,G8,0)</f>
        <v>0</v>
      </c>
      <c r="BE8" s="150" t="n">
        <f aca="false">IF(AZ8=5,G8,0)</f>
        <v>0</v>
      </c>
      <c r="CA8" s="180" t="n">
        <v>1</v>
      </c>
      <c r="CB8" s="180" t="n">
        <v>1</v>
      </c>
    </row>
    <row r="9" customFormat="false" ht="12.75" hidden="false" customHeight="true" outlineLevel="0" collapsed="false">
      <c r="A9" s="189"/>
      <c r="B9" s="190"/>
      <c r="C9" s="191" t="s">
        <v>97</v>
      </c>
      <c r="D9" s="191"/>
      <c r="E9" s="192" t="n">
        <v>0</v>
      </c>
      <c r="F9" s="193"/>
      <c r="G9" s="194"/>
      <c r="H9" s="195"/>
      <c r="I9" s="196"/>
      <c r="J9" s="197"/>
      <c r="K9" s="196"/>
      <c r="M9" s="198" t="s">
        <v>97</v>
      </c>
      <c r="O9" s="180"/>
    </row>
    <row r="10" customFormat="false" ht="12.75" hidden="false" customHeight="true" outlineLevel="0" collapsed="false">
      <c r="A10" s="189"/>
      <c r="B10" s="190"/>
      <c r="C10" s="191" t="s">
        <v>98</v>
      </c>
      <c r="D10" s="191"/>
      <c r="E10" s="192" t="n">
        <v>360</v>
      </c>
      <c r="F10" s="193"/>
      <c r="G10" s="194"/>
      <c r="H10" s="195"/>
      <c r="I10" s="196"/>
      <c r="J10" s="197"/>
      <c r="K10" s="196"/>
      <c r="M10" s="198" t="s">
        <v>98</v>
      </c>
      <c r="O10" s="180"/>
    </row>
    <row r="11" customFormat="false" ht="12.75" hidden="false" customHeight="false" outlineLevel="0" collapsed="false">
      <c r="A11" s="181" t="n">
        <v>2</v>
      </c>
      <c r="B11" s="182" t="s">
        <v>99</v>
      </c>
      <c r="C11" s="183" t="s">
        <v>100</v>
      </c>
      <c r="D11" s="184" t="s">
        <v>101</v>
      </c>
      <c r="E11" s="185" t="n">
        <v>15</v>
      </c>
      <c r="F11" s="185" t="n">
        <v>0</v>
      </c>
      <c r="G11" s="186" t="n">
        <f aca="false">E11*F11</f>
        <v>0</v>
      </c>
      <c r="H11" s="187" t="n">
        <v>0</v>
      </c>
      <c r="I11" s="188" t="n">
        <f aca="false">E11*H11</f>
        <v>0</v>
      </c>
      <c r="J11" s="187" t="n">
        <v>0</v>
      </c>
      <c r="K11" s="188" t="n">
        <f aca="false">E11*J11</f>
        <v>0</v>
      </c>
      <c r="O11" s="180" t="n">
        <v>2</v>
      </c>
      <c r="AA11" s="150" t="n">
        <v>1</v>
      </c>
      <c r="AB11" s="150" t="n">
        <v>1</v>
      </c>
      <c r="AC11" s="150" t="n">
        <v>1</v>
      </c>
      <c r="AZ11" s="150" t="n">
        <v>1</v>
      </c>
      <c r="BA11" s="150" t="n">
        <f aca="false">IF(AZ11=1,G11,0)</f>
        <v>0</v>
      </c>
      <c r="BB11" s="150" t="n">
        <f aca="false">IF(AZ11=2,G11,0)</f>
        <v>0</v>
      </c>
      <c r="BC11" s="150" t="n">
        <f aca="false">IF(AZ11=3,G11,0)</f>
        <v>0</v>
      </c>
      <c r="BD11" s="150" t="n">
        <f aca="false">IF(AZ11=4,G11,0)</f>
        <v>0</v>
      </c>
      <c r="BE11" s="150" t="n">
        <f aca="false">IF(AZ11=5,G11,0)</f>
        <v>0</v>
      </c>
      <c r="CA11" s="180" t="n">
        <v>1</v>
      </c>
      <c r="CB11" s="180" t="n">
        <v>1</v>
      </c>
    </row>
    <row r="12" customFormat="false" ht="12.75" hidden="false" customHeight="false" outlineLevel="0" collapsed="false">
      <c r="A12" s="181" t="n">
        <v>3</v>
      </c>
      <c r="B12" s="182" t="s">
        <v>102</v>
      </c>
      <c r="C12" s="183" t="s">
        <v>103</v>
      </c>
      <c r="D12" s="184" t="s">
        <v>104</v>
      </c>
      <c r="E12" s="185" t="n">
        <v>79.3186</v>
      </c>
      <c r="F12" s="185" t="n">
        <v>0</v>
      </c>
      <c r="G12" s="186" t="n">
        <f aca="false">E12*F12</f>
        <v>0</v>
      </c>
      <c r="H12" s="187" t="n">
        <v>0</v>
      </c>
      <c r="I12" s="188" t="n">
        <f aca="false">E12*H12</f>
        <v>0</v>
      </c>
      <c r="J12" s="187" t="n">
        <v>0</v>
      </c>
      <c r="K12" s="188" t="n">
        <f aca="false">E12*J12</f>
        <v>0</v>
      </c>
      <c r="O12" s="180" t="n">
        <v>2</v>
      </c>
      <c r="AA12" s="150" t="n">
        <v>1</v>
      </c>
      <c r="AB12" s="150" t="n">
        <v>1</v>
      </c>
      <c r="AC12" s="150" t="n">
        <v>1</v>
      </c>
      <c r="AZ12" s="150" t="n">
        <v>1</v>
      </c>
      <c r="BA12" s="150" t="n">
        <f aca="false">IF(AZ12=1,G12,0)</f>
        <v>0</v>
      </c>
      <c r="BB12" s="150" t="n">
        <f aca="false">IF(AZ12=2,G12,0)</f>
        <v>0</v>
      </c>
      <c r="BC12" s="150" t="n">
        <f aca="false">IF(AZ12=3,G12,0)</f>
        <v>0</v>
      </c>
      <c r="BD12" s="150" t="n">
        <f aca="false">IF(AZ12=4,G12,0)</f>
        <v>0</v>
      </c>
      <c r="BE12" s="150" t="n">
        <f aca="false">IF(AZ12=5,G12,0)</f>
        <v>0</v>
      </c>
      <c r="CA12" s="180" t="n">
        <v>1</v>
      </c>
      <c r="CB12" s="180" t="n">
        <v>1</v>
      </c>
    </row>
    <row r="13" customFormat="false" ht="12.75" hidden="false" customHeight="true" outlineLevel="0" collapsed="false">
      <c r="A13" s="189"/>
      <c r="B13" s="190"/>
      <c r="C13" s="191" t="s">
        <v>105</v>
      </c>
      <c r="D13" s="191"/>
      <c r="E13" s="192" t="n">
        <v>0</v>
      </c>
      <c r="F13" s="193"/>
      <c r="G13" s="194"/>
      <c r="H13" s="195"/>
      <c r="I13" s="196"/>
      <c r="J13" s="197"/>
      <c r="K13" s="196"/>
      <c r="M13" s="198" t="s">
        <v>105</v>
      </c>
      <c r="O13" s="180"/>
    </row>
    <row r="14" customFormat="false" ht="12.75" hidden="false" customHeight="true" outlineLevel="0" collapsed="false">
      <c r="A14" s="189"/>
      <c r="B14" s="190"/>
      <c r="C14" s="191" t="s">
        <v>106</v>
      </c>
      <c r="D14" s="191"/>
      <c r="E14" s="192" t="n">
        <v>0</v>
      </c>
      <c r="F14" s="193"/>
      <c r="G14" s="194"/>
      <c r="H14" s="195"/>
      <c r="I14" s="196"/>
      <c r="J14" s="197"/>
      <c r="K14" s="196"/>
      <c r="M14" s="198" t="s">
        <v>106</v>
      </c>
      <c r="O14" s="180"/>
    </row>
    <row r="15" customFormat="false" ht="12.75" hidden="false" customHeight="true" outlineLevel="0" collapsed="false">
      <c r="A15" s="189"/>
      <c r="B15" s="190"/>
      <c r="C15" s="191" t="s">
        <v>107</v>
      </c>
      <c r="D15" s="191"/>
      <c r="E15" s="192" t="n">
        <v>0</v>
      </c>
      <c r="F15" s="193"/>
      <c r="G15" s="194"/>
      <c r="H15" s="195"/>
      <c r="I15" s="196"/>
      <c r="J15" s="197"/>
      <c r="K15" s="196"/>
      <c r="M15" s="198" t="s">
        <v>107</v>
      </c>
      <c r="O15" s="180"/>
    </row>
    <row r="16" customFormat="false" ht="12.75" hidden="false" customHeight="true" outlineLevel="0" collapsed="false">
      <c r="A16" s="189"/>
      <c r="B16" s="190"/>
      <c r="C16" s="191" t="s">
        <v>108</v>
      </c>
      <c r="D16" s="191"/>
      <c r="E16" s="192" t="n">
        <v>0.6966</v>
      </c>
      <c r="F16" s="193"/>
      <c r="G16" s="194"/>
      <c r="H16" s="195"/>
      <c r="I16" s="196"/>
      <c r="J16" s="197"/>
      <c r="K16" s="196"/>
      <c r="M16" s="198" t="s">
        <v>108</v>
      </c>
      <c r="O16" s="180"/>
    </row>
    <row r="17" customFormat="false" ht="12.75" hidden="false" customHeight="true" outlineLevel="0" collapsed="false">
      <c r="A17" s="189"/>
      <c r="B17" s="190"/>
      <c r="C17" s="191" t="s">
        <v>109</v>
      </c>
      <c r="D17" s="191"/>
      <c r="E17" s="192" t="n">
        <v>31.536</v>
      </c>
      <c r="F17" s="193"/>
      <c r="G17" s="194"/>
      <c r="H17" s="195"/>
      <c r="I17" s="196"/>
      <c r="J17" s="197"/>
      <c r="K17" s="196"/>
      <c r="M17" s="198" t="s">
        <v>109</v>
      </c>
      <c r="O17" s="180"/>
    </row>
    <row r="18" customFormat="false" ht="12.75" hidden="false" customHeight="true" outlineLevel="0" collapsed="false">
      <c r="A18" s="189"/>
      <c r="B18" s="190"/>
      <c r="C18" s="191" t="s">
        <v>110</v>
      </c>
      <c r="D18" s="191"/>
      <c r="E18" s="192" t="n">
        <v>33.3465</v>
      </c>
      <c r="F18" s="193"/>
      <c r="G18" s="194"/>
      <c r="H18" s="195"/>
      <c r="I18" s="196"/>
      <c r="J18" s="197"/>
      <c r="K18" s="196"/>
      <c r="M18" s="198" t="s">
        <v>110</v>
      </c>
      <c r="O18" s="180"/>
    </row>
    <row r="19" customFormat="false" ht="12.75" hidden="false" customHeight="true" outlineLevel="0" collapsed="false">
      <c r="A19" s="189"/>
      <c r="B19" s="190"/>
      <c r="C19" s="191" t="s">
        <v>111</v>
      </c>
      <c r="D19" s="191"/>
      <c r="E19" s="192" t="n">
        <v>7.3499</v>
      </c>
      <c r="F19" s="193"/>
      <c r="G19" s="194"/>
      <c r="H19" s="195"/>
      <c r="I19" s="196"/>
      <c r="J19" s="197"/>
      <c r="K19" s="196"/>
      <c r="M19" s="198" t="s">
        <v>111</v>
      </c>
      <c r="O19" s="180"/>
    </row>
    <row r="20" customFormat="false" ht="12.75" hidden="false" customHeight="true" outlineLevel="0" collapsed="false">
      <c r="A20" s="189"/>
      <c r="B20" s="190"/>
      <c r="C20" s="191" t="s">
        <v>112</v>
      </c>
      <c r="D20" s="191"/>
      <c r="E20" s="192" t="n">
        <v>0</v>
      </c>
      <c r="F20" s="193"/>
      <c r="G20" s="194"/>
      <c r="H20" s="195"/>
      <c r="I20" s="196"/>
      <c r="J20" s="197"/>
      <c r="K20" s="196"/>
      <c r="M20" s="198" t="s">
        <v>112</v>
      </c>
      <c r="O20" s="180"/>
    </row>
    <row r="21" customFormat="false" ht="12.75" hidden="false" customHeight="true" outlineLevel="0" collapsed="false">
      <c r="A21" s="189"/>
      <c r="B21" s="190"/>
      <c r="C21" s="191" t="s">
        <v>113</v>
      </c>
      <c r="D21" s="191"/>
      <c r="E21" s="192" t="n">
        <v>0.6498</v>
      </c>
      <c r="F21" s="193"/>
      <c r="G21" s="194"/>
      <c r="H21" s="195"/>
      <c r="I21" s="196"/>
      <c r="J21" s="197"/>
      <c r="K21" s="196"/>
      <c r="M21" s="198" t="s">
        <v>113</v>
      </c>
      <c r="O21" s="180"/>
    </row>
    <row r="22" customFormat="false" ht="12.75" hidden="false" customHeight="true" outlineLevel="0" collapsed="false">
      <c r="A22" s="189"/>
      <c r="B22" s="190"/>
      <c r="C22" s="191" t="s">
        <v>114</v>
      </c>
      <c r="D22" s="191"/>
      <c r="E22" s="192" t="n">
        <v>4.1198</v>
      </c>
      <c r="F22" s="193"/>
      <c r="G22" s="194"/>
      <c r="H22" s="195"/>
      <c r="I22" s="196"/>
      <c r="J22" s="197"/>
      <c r="K22" s="196"/>
      <c r="M22" s="198" t="s">
        <v>114</v>
      </c>
      <c r="O22" s="180"/>
    </row>
    <row r="23" customFormat="false" ht="12.75" hidden="false" customHeight="true" outlineLevel="0" collapsed="false">
      <c r="A23" s="189"/>
      <c r="B23" s="190"/>
      <c r="C23" s="191" t="s">
        <v>115</v>
      </c>
      <c r="D23" s="191"/>
      <c r="E23" s="192" t="n">
        <v>1.62</v>
      </c>
      <c r="F23" s="193"/>
      <c r="G23" s="194"/>
      <c r="H23" s="195"/>
      <c r="I23" s="196"/>
      <c r="J23" s="197"/>
      <c r="K23" s="196"/>
      <c r="M23" s="198" t="s">
        <v>115</v>
      </c>
      <c r="O23" s="180"/>
    </row>
    <row r="24" customFormat="false" ht="12.75" hidden="false" customHeight="false" outlineLevel="0" collapsed="false">
      <c r="A24" s="181" t="n">
        <v>4</v>
      </c>
      <c r="B24" s="182" t="s">
        <v>116</v>
      </c>
      <c r="C24" s="183" t="s">
        <v>117</v>
      </c>
      <c r="D24" s="184" t="s">
        <v>104</v>
      </c>
      <c r="E24" s="185" t="n">
        <v>61.6162</v>
      </c>
      <c r="F24" s="185" t="n">
        <v>0</v>
      </c>
      <c r="G24" s="186" t="n">
        <f aca="false">E24*F24</f>
        <v>0</v>
      </c>
      <c r="H24" s="187" t="n">
        <v>0</v>
      </c>
      <c r="I24" s="188" t="n">
        <f aca="false">E24*H24</f>
        <v>0</v>
      </c>
      <c r="J24" s="187" t="n">
        <v>0</v>
      </c>
      <c r="K24" s="188" t="n">
        <f aca="false">E24*J24</f>
        <v>0</v>
      </c>
      <c r="O24" s="180" t="n">
        <v>2</v>
      </c>
      <c r="AA24" s="150" t="n">
        <v>1</v>
      </c>
      <c r="AB24" s="150" t="n">
        <v>1</v>
      </c>
      <c r="AC24" s="150" t="n">
        <v>1</v>
      </c>
      <c r="AZ24" s="150" t="n">
        <v>1</v>
      </c>
      <c r="BA24" s="150" t="n">
        <f aca="false">IF(AZ24=1,G24,0)</f>
        <v>0</v>
      </c>
      <c r="BB24" s="150" t="n">
        <f aca="false">IF(AZ24=2,G24,0)</f>
        <v>0</v>
      </c>
      <c r="BC24" s="150" t="n">
        <f aca="false">IF(AZ24=3,G24,0)</f>
        <v>0</v>
      </c>
      <c r="BD24" s="150" t="n">
        <f aca="false">IF(AZ24=4,G24,0)</f>
        <v>0</v>
      </c>
      <c r="BE24" s="150" t="n">
        <f aca="false">IF(AZ24=5,G24,0)</f>
        <v>0</v>
      </c>
      <c r="CA24" s="180" t="n">
        <v>1</v>
      </c>
      <c r="CB24" s="180" t="n">
        <v>1</v>
      </c>
    </row>
    <row r="25" customFormat="false" ht="12.75" hidden="false" customHeight="true" outlineLevel="0" collapsed="false">
      <c r="A25" s="189"/>
      <c r="B25" s="190"/>
      <c r="C25" s="191" t="s">
        <v>118</v>
      </c>
      <c r="D25" s="191"/>
      <c r="E25" s="192" t="n">
        <v>0</v>
      </c>
      <c r="F25" s="193"/>
      <c r="G25" s="194"/>
      <c r="H25" s="195"/>
      <c r="I25" s="196"/>
      <c r="J25" s="197"/>
      <c r="K25" s="196"/>
      <c r="M25" s="198" t="s">
        <v>118</v>
      </c>
      <c r="O25" s="180"/>
    </row>
    <row r="26" customFormat="false" ht="12.75" hidden="false" customHeight="true" outlineLevel="0" collapsed="false">
      <c r="A26" s="189"/>
      <c r="B26" s="190"/>
      <c r="C26" s="191" t="s">
        <v>119</v>
      </c>
      <c r="D26" s="191"/>
      <c r="E26" s="192" t="n">
        <v>3.7161</v>
      </c>
      <c r="F26" s="193"/>
      <c r="G26" s="194"/>
      <c r="H26" s="195"/>
      <c r="I26" s="196"/>
      <c r="J26" s="197"/>
      <c r="K26" s="196"/>
      <c r="M26" s="198" t="s">
        <v>119</v>
      </c>
      <c r="O26" s="180"/>
    </row>
    <row r="27" customFormat="false" ht="12.75" hidden="false" customHeight="true" outlineLevel="0" collapsed="false">
      <c r="A27" s="189"/>
      <c r="B27" s="190"/>
      <c r="C27" s="191" t="s">
        <v>120</v>
      </c>
      <c r="D27" s="191"/>
      <c r="E27" s="192" t="n">
        <v>1.8112</v>
      </c>
      <c r="F27" s="193"/>
      <c r="G27" s="194"/>
      <c r="H27" s="195"/>
      <c r="I27" s="196"/>
      <c r="J27" s="197"/>
      <c r="K27" s="196"/>
      <c r="M27" s="198" t="s">
        <v>120</v>
      </c>
      <c r="O27" s="180"/>
    </row>
    <row r="28" customFormat="false" ht="12.75" hidden="false" customHeight="true" outlineLevel="0" collapsed="false">
      <c r="A28" s="189"/>
      <c r="B28" s="190"/>
      <c r="C28" s="191" t="s">
        <v>121</v>
      </c>
      <c r="D28" s="191"/>
      <c r="E28" s="192" t="n">
        <v>0.2152</v>
      </c>
      <c r="F28" s="193"/>
      <c r="G28" s="194"/>
      <c r="H28" s="195"/>
      <c r="I28" s="196"/>
      <c r="J28" s="197"/>
      <c r="K28" s="196"/>
      <c r="M28" s="198" t="s">
        <v>121</v>
      </c>
      <c r="O28" s="180"/>
    </row>
    <row r="29" customFormat="false" ht="12.75" hidden="false" customHeight="true" outlineLevel="0" collapsed="false">
      <c r="A29" s="189"/>
      <c r="B29" s="190"/>
      <c r="C29" s="191" t="s">
        <v>122</v>
      </c>
      <c r="D29" s="191"/>
      <c r="E29" s="192" t="n">
        <v>0</v>
      </c>
      <c r="F29" s="193"/>
      <c r="G29" s="194"/>
      <c r="H29" s="195"/>
      <c r="I29" s="196"/>
      <c r="J29" s="197"/>
      <c r="K29" s="196"/>
      <c r="M29" s="198" t="s">
        <v>122</v>
      </c>
      <c r="O29" s="180"/>
    </row>
    <row r="30" customFormat="false" ht="12.75" hidden="false" customHeight="true" outlineLevel="0" collapsed="false">
      <c r="A30" s="189"/>
      <c r="B30" s="190"/>
      <c r="C30" s="191" t="s">
        <v>123</v>
      </c>
      <c r="D30" s="191"/>
      <c r="E30" s="192" t="n">
        <v>30.3487</v>
      </c>
      <c r="F30" s="193"/>
      <c r="G30" s="194"/>
      <c r="H30" s="195"/>
      <c r="I30" s="196"/>
      <c r="J30" s="197"/>
      <c r="K30" s="196"/>
      <c r="M30" s="198" t="s">
        <v>123</v>
      </c>
      <c r="O30" s="180"/>
    </row>
    <row r="31" customFormat="false" ht="12.75" hidden="false" customHeight="true" outlineLevel="0" collapsed="false">
      <c r="A31" s="189"/>
      <c r="B31" s="190"/>
      <c r="C31" s="191" t="s">
        <v>124</v>
      </c>
      <c r="D31" s="191"/>
      <c r="E31" s="192" t="n">
        <v>0</v>
      </c>
      <c r="F31" s="193"/>
      <c r="G31" s="194"/>
      <c r="H31" s="195"/>
      <c r="I31" s="196"/>
      <c r="J31" s="197"/>
      <c r="K31" s="196"/>
      <c r="M31" s="198" t="s">
        <v>124</v>
      </c>
      <c r="O31" s="180"/>
    </row>
    <row r="32" customFormat="false" ht="12.75" hidden="false" customHeight="true" outlineLevel="0" collapsed="false">
      <c r="A32" s="189"/>
      <c r="B32" s="190"/>
      <c r="C32" s="191" t="s">
        <v>125</v>
      </c>
      <c r="D32" s="191"/>
      <c r="E32" s="192" t="n">
        <v>5.356</v>
      </c>
      <c r="F32" s="193"/>
      <c r="G32" s="194"/>
      <c r="H32" s="195"/>
      <c r="I32" s="196"/>
      <c r="J32" s="197"/>
      <c r="K32" s="196"/>
      <c r="M32" s="198" t="s">
        <v>125</v>
      </c>
      <c r="O32" s="180"/>
    </row>
    <row r="33" customFormat="false" ht="12.75" hidden="false" customHeight="true" outlineLevel="0" collapsed="false">
      <c r="A33" s="189"/>
      <c r="B33" s="190"/>
      <c r="C33" s="191" t="s">
        <v>126</v>
      </c>
      <c r="D33" s="191"/>
      <c r="E33" s="192" t="n">
        <v>3.04</v>
      </c>
      <c r="F33" s="193"/>
      <c r="G33" s="194"/>
      <c r="H33" s="195"/>
      <c r="I33" s="196"/>
      <c r="J33" s="197"/>
      <c r="K33" s="196"/>
      <c r="M33" s="198" t="s">
        <v>126</v>
      </c>
      <c r="O33" s="180"/>
    </row>
    <row r="34" customFormat="false" ht="12.75" hidden="false" customHeight="true" outlineLevel="0" collapsed="false">
      <c r="A34" s="189"/>
      <c r="B34" s="190"/>
      <c r="C34" s="191" t="s">
        <v>127</v>
      </c>
      <c r="D34" s="191"/>
      <c r="E34" s="192" t="n">
        <v>3.056</v>
      </c>
      <c r="F34" s="193"/>
      <c r="G34" s="194"/>
      <c r="H34" s="195"/>
      <c r="I34" s="196"/>
      <c r="J34" s="197"/>
      <c r="K34" s="196"/>
      <c r="M34" s="198" t="s">
        <v>127</v>
      </c>
      <c r="O34" s="180"/>
    </row>
    <row r="35" customFormat="false" ht="12.75" hidden="false" customHeight="true" outlineLevel="0" collapsed="false">
      <c r="A35" s="189"/>
      <c r="B35" s="190"/>
      <c r="C35" s="191" t="s">
        <v>128</v>
      </c>
      <c r="D35" s="191"/>
      <c r="E35" s="192" t="n">
        <v>2.4768</v>
      </c>
      <c r="F35" s="193"/>
      <c r="G35" s="194"/>
      <c r="H35" s="195"/>
      <c r="I35" s="196"/>
      <c r="J35" s="197"/>
      <c r="K35" s="196"/>
      <c r="M35" s="198" t="s">
        <v>128</v>
      </c>
      <c r="O35" s="180"/>
    </row>
    <row r="36" customFormat="false" ht="12.75" hidden="false" customHeight="true" outlineLevel="0" collapsed="false">
      <c r="A36" s="189"/>
      <c r="B36" s="190"/>
      <c r="C36" s="191" t="s">
        <v>129</v>
      </c>
      <c r="D36" s="191"/>
      <c r="E36" s="192" t="n">
        <v>2.5783</v>
      </c>
      <c r="F36" s="193"/>
      <c r="G36" s="194"/>
      <c r="H36" s="195"/>
      <c r="I36" s="196"/>
      <c r="J36" s="197"/>
      <c r="K36" s="196"/>
      <c r="M36" s="198" t="s">
        <v>129</v>
      </c>
      <c r="O36" s="180"/>
    </row>
    <row r="37" customFormat="false" ht="12.75" hidden="false" customHeight="true" outlineLevel="0" collapsed="false">
      <c r="A37" s="189"/>
      <c r="B37" s="190"/>
      <c r="C37" s="191" t="s">
        <v>130</v>
      </c>
      <c r="D37" s="191"/>
      <c r="E37" s="192" t="n">
        <v>0</v>
      </c>
      <c r="F37" s="193"/>
      <c r="G37" s="194"/>
      <c r="H37" s="195"/>
      <c r="I37" s="196"/>
      <c r="J37" s="197"/>
      <c r="K37" s="196"/>
      <c r="M37" s="198" t="s">
        <v>130</v>
      </c>
      <c r="O37" s="180"/>
    </row>
    <row r="38" customFormat="false" ht="12.75" hidden="false" customHeight="true" outlineLevel="0" collapsed="false">
      <c r="A38" s="189"/>
      <c r="B38" s="190"/>
      <c r="C38" s="191" t="s">
        <v>131</v>
      </c>
      <c r="D38" s="191"/>
      <c r="E38" s="192" t="n">
        <v>4.5216</v>
      </c>
      <c r="F38" s="193"/>
      <c r="G38" s="194"/>
      <c r="H38" s="195"/>
      <c r="I38" s="196"/>
      <c r="J38" s="197"/>
      <c r="K38" s="196"/>
      <c r="M38" s="198" t="s">
        <v>131</v>
      </c>
      <c r="O38" s="180"/>
    </row>
    <row r="39" customFormat="false" ht="12.75" hidden="false" customHeight="true" outlineLevel="0" collapsed="false">
      <c r="A39" s="189"/>
      <c r="B39" s="190"/>
      <c r="C39" s="191" t="s">
        <v>132</v>
      </c>
      <c r="D39" s="191"/>
      <c r="E39" s="192" t="n">
        <v>4.4962</v>
      </c>
      <c r="F39" s="193"/>
      <c r="G39" s="194"/>
      <c r="H39" s="195"/>
      <c r="I39" s="196"/>
      <c r="J39" s="197"/>
      <c r="K39" s="196"/>
      <c r="M39" s="198" t="s">
        <v>132</v>
      </c>
      <c r="O39" s="180"/>
    </row>
    <row r="40" customFormat="false" ht="12.75" hidden="false" customHeight="false" outlineLevel="0" collapsed="false">
      <c r="A40" s="181" t="n">
        <v>5</v>
      </c>
      <c r="B40" s="182" t="s">
        <v>133</v>
      </c>
      <c r="C40" s="183" t="s">
        <v>134</v>
      </c>
      <c r="D40" s="184" t="s">
        <v>104</v>
      </c>
      <c r="E40" s="185" t="n">
        <v>61.6162</v>
      </c>
      <c r="F40" s="185" t="n">
        <v>0</v>
      </c>
      <c r="G40" s="186" t="n">
        <f aca="false">E40*F40</f>
        <v>0</v>
      </c>
      <c r="H40" s="187" t="n">
        <v>0</v>
      </c>
      <c r="I40" s="188" t="n">
        <f aca="false">E40*H40</f>
        <v>0</v>
      </c>
      <c r="J40" s="187" t="n">
        <v>0</v>
      </c>
      <c r="K40" s="188" t="n">
        <f aca="false">E40*J40</f>
        <v>0</v>
      </c>
      <c r="O40" s="180" t="n">
        <v>2</v>
      </c>
      <c r="AA40" s="150" t="n">
        <v>1</v>
      </c>
      <c r="AB40" s="150" t="n">
        <v>1</v>
      </c>
      <c r="AC40" s="150" t="n">
        <v>1</v>
      </c>
      <c r="AZ40" s="150" t="n">
        <v>1</v>
      </c>
      <c r="BA40" s="150" t="n">
        <f aca="false">IF(AZ40=1,G40,0)</f>
        <v>0</v>
      </c>
      <c r="BB40" s="150" t="n">
        <f aca="false">IF(AZ40=2,G40,0)</f>
        <v>0</v>
      </c>
      <c r="BC40" s="150" t="n">
        <f aca="false">IF(AZ40=3,G40,0)</f>
        <v>0</v>
      </c>
      <c r="BD40" s="150" t="n">
        <f aca="false">IF(AZ40=4,G40,0)</f>
        <v>0</v>
      </c>
      <c r="BE40" s="150" t="n">
        <f aca="false">IF(AZ40=5,G40,0)</f>
        <v>0</v>
      </c>
      <c r="CA40" s="180" t="n">
        <v>1</v>
      </c>
      <c r="CB40" s="180" t="n">
        <v>1</v>
      </c>
    </row>
    <row r="41" customFormat="false" ht="12.75" hidden="false" customHeight="false" outlineLevel="0" collapsed="false">
      <c r="A41" s="181" t="n">
        <v>6</v>
      </c>
      <c r="B41" s="182" t="s">
        <v>135</v>
      </c>
      <c r="C41" s="183" t="s">
        <v>136</v>
      </c>
      <c r="D41" s="184" t="s">
        <v>104</v>
      </c>
      <c r="E41" s="185" t="n">
        <v>335.6645</v>
      </c>
      <c r="F41" s="185" t="n">
        <v>0</v>
      </c>
      <c r="G41" s="186" t="n">
        <f aca="false">E41*F41</f>
        <v>0</v>
      </c>
      <c r="H41" s="187" t="n">
        <v>0</v>
      </c>
      <c r="I41" s="188" t="n">
        <f aca="false">E41*H41</f>
        <v>0</v>
      </c>
      <c r="J41" s="187" t="n">
        <v>0</v>
      </c>
      <c r="K41" s="188" t="n">
        <f aca="false">E41*J41</f>
        <v>0</v>
      </c>
      <c r="O41" s="180" t="n">
        <v>2</v>
      </c>
      <c r="AA41" s="150" t="n">
        <v>1</v>
      </c>
      <c r="AB41" s="150" t="n">
        <v>1</v>
      </c>
      <c r="AC41" s="150" t="n">
        <v>1</v>
      </c>
      <c r="AZ41" s="150" t="n">
        <v>1</v>
      </c>
      <c r="BA41" s="150" t="n">
        <f aca="false">IF(AZ41=1,G41,0)</f>
        <v>0</v>
      </c>
      <c r="BB41" s="150" t="n">
        <f aca="false">IF(AZ41=2,G41,0)</f>
        <v>0</v>
      </c>
      <c r="BC41" s="150" t="n">
        <f aca="false">IF(AZ41=3,G41,0)</f>
        <v>0</v>
      </c>
      <c r="BD41" s="150" t="n">
        <f aca="false">IF(AZ41=4,G41,0)</f>
        <v>0</v>
      </c>
      <c r="BE41" s="150" t="n">
        <f aca="false">IF(AZ41=5,G41,0)</f>
        <v>0</v>
      </c>
      <c r="CA41" s="180" t="n">
        <v>1</v>
      </c>
      <c r="CB41" s="180" t="n">
        <v>1</v>
      </c>
    </row>
    <row r="42" customFormat="false" ht="12.75" hidden="false" customHeight="true" outlineLevel="0" collapsed="false">
      <c r="A42" s="189"/>
      <c r="B42" s="190"/>
      <c r="C42" s="191" t="s">
        <v>137</v>
      </c>
      <c r="D42" s="191"/>
      <c r="E42" s="192" t="n">
        <v>0</v>
      </c>
      <c r="F42" s="193"/>
      <c r="G42" s="194"/>
      <c r="H42" s="195"/>
      <c r="I42" s="196"/>
      <c r="J42" s="197"/>
      <c r="K42" s="196"/>
      <c r="M42" s="198" t="s">
        <v>137</v>
      </c>
      <c r="O42" s="180"/>
    </row>
    <row r="43" customFormat="false" ht="12.75" hidden="false" customHeight="true" outlineLevel="0" collapsed="false">
      <c r="A43" s="189"/>
      <c r="B43" s="190"/>
      <c r="C43" s="191" t="s">
        <v>138</v>
      </c>
      <c r="D43" s="191"/>
      <c r="E43" s="192" t="n">
        <v>1.2597</v>
      </c>
      <c r="F43" s="193"/>
      <c r="G43" s="194"/>
      <c r="H43" s="195"/>
      <c r="I43" s="196"/>
      <c r="J43" s="197"/>
      <c r="K43" s="196"/>
      <c r="M43" s="198" t="s">
        <v>138</v>
      </c>
      <c r="O43" s="180"/>
    </row>
    <row r="44" customFormat="false" ht="12.75" hidden="false" customHeight="true" outlineLevel="0" collapsed="false">
      <c r="A44" s="189"/>
      <c r="B44" s="190"/>
      <c r="C44" s="191" t="s">
        <v>139</v>
      </c>
      <c r="D44" s="191"/>
      <c r="E44" s="192" t="n">
        <v>1.8418</v>
      </c>
      <c r="F44" s="193"/>
      <c r="G44" s="194"/>
      <c r="H44" s="195"/>
      <c r="I44" s="196"/>
      <c r="J44" s="197"/>
      <c r="K44" s="196"/>
      <c r="M44" s="198" t="s">
        <v>139</v>
      </c>
      <c r="O44" s="180"/>
    </row>
    <row r="45" customFormat="false" ht="12.75" hidden="false" customHeight="true" outlineLevel="0" collapsed="false">
      <c r="A45" s="189"/>
      <c r="B45" s="190"/>
      <c r="C45" s="191" t="s">
        <v>140</v>
      </c>
      <c r="D45" s="191"/>
      <c r="E45" s="192" t="n">
        <v>0</v>
      </c>
      <c r="F45" s="193"/>
      <c r="G45" s="194"/>
      <c r="H45" s="195"/>
      <c r="I45" s="196"/>
      <c r="J45" s="197"/>
      <c r="K45" s="196"/>
      <c r="M45" s="198" t="s">
        <v>140</v>
      </c>
      <c r="O45" s="180"/>
    </row>
    <row r="46" customFormat="false" ht="12.75" hidden="false" customHeight="true" outlineLevel="0" collapsed="false">
      <c r="A46" s="189"/>
      <c r="B46" s="190"/>
      <c r="C46" s="191" t="s">
        <v>141</v>
      </c>
      <c r="D46" s="191"/>
      <c r="E46" s="192" t="n">
        <v>75.4214</v>
      </c>
      <c r="F46" s="193"/>
      <c r="G46" s="194"/>
      <c r="H46" s="195"/>
      <c r="I46" s="196"/>
      <c r="J46" s="197"/>
      <c r="K46" s="196"/>
      <c r="M46" s="198" t="s">
        <v>141</v>
      </c>
      <c r="O46" s="180"/>
    </row>
    <row r="47" customFormat="false" ht="12.75" hidden="false" customHeight="true" outlineLevel="0" collapsed="false">
      <c r="A47" s="189"/>
      <c r="B47" s="190"/>
      <c r="C47" s="191" t="s">
        <v>142</v>
      </c>
      <c r="D47" s="191"/>
      <c r="E47" s="192" t="n">
        <v>144.3487</v>
      </c>
      <c r="F47" s="193"/>
      <c r="G47" s="194"/>
      <c r="H47" s="195"/>
      <c r="I47" s="196"/>
      <c r="J47" s="197"/>
      <c r="K47" s="196"/>
      <c r="M47" s="198" t="s">
        <v>142</v>
      </c>
      <c r="O47" s="180"/>
    </row>
    <row r="48" customFormat="false" ht="12.75" hidden="false" customHeight="true" outlineLevel="0" collapsed="false">
      <c r="A48" s="189"/>
      <c r="B48" s="190"/>
      <c r="C48" s="191" t="s">
        <v>143</v>
      </c>
      <c r="D48" s="191"/>
      <c r="E48" s="192" t="n">
        <v>7.657</v>
      </c>
      <c r="F48" s="193"/>
      <c r="G48" s="194"/>
      <c r="H48" s="195"/>
      <c r="I48" s="196"/>
      <c r="J48" s="197"/>
      <c r="K48" s="196"/>
      <c r="M48" s="198" t="s">
        <v>143</v>
      </c>
      <c r="O48" s="180"/>
    </row>
    <row r="49" customFormat="false" ht="12.75" hidden="false" customHeight="true" outlineLevel="0" collapsed="false">
      <c r="A49" s="189"/>
      <c r="B49" s="190"/>
      <c r="C49" s="191" t="s">
        <v>144</v>
      </c>
      <c r="D49" s="191"/>
      <c r="E49" s="192" t="n">
        <v>17.0476</v>
      </c>
      <c r="F49" s="193"/>
      <c r="G49" s="194"/>
      <c r="H49" s="195"/>
      <c r="I49" s="196"/>
      <c r="J49" s="197"/>
      <c r="K49" s="196"/>
      <c r="M49" s="198" t="s">
        <v>144</v>
      </c>
      <c r="O49" s="180"/>
    </row>
    <row r="50" customFormat="false" ht="12.75" hidden="false" customHeight="true" outlineLevel="0" collapsed="false">
      <c r="A50" s="189"/>
      <c r="B50" s="190"/>
      <c r="C50" s="191" t="s">
        <v>145</v>
      </c>
      <c r="D50" s="191"/>
      <c r="E50" s="192" t="n">
        <v>48.2723</v>
      </c>
      <c r="F50" s="193"/>
      <c r="G50" s="194"/>
      <c r="H50" s="195"/>
      <c r="I50" s="196"/>
      <c r="J50" s="197"/>
      <c r="K50" s="196"/>
      <c r="M50" s="198" t="s">
        <v>145</v>
      </c>
      <c r="O50" s="180"/>
    </row>
    <row r="51" customFormat="false" ht="12.75" hidden="false" customHeight="true" outlineLevel="0" collapsed="false">
      <c r="A51" s="189"/>
      <c r="B51" s="190"/>
      <c r="C51" s="191" t="s">
        <v>146</v>
      </c>
      <c r="D51" s="191"/>
      <c r="E51" s="192" t="n">
        <v>17.7596</v>
      </c>
      <c r="F51" s="193"/>
      <c r="G51" s="194"/>
      <c r="H51" s="195"/>
      <c r="I51" s="196"/>
      <c r="J51" s="197"/>
      <c r="K51" s="196"/>
      <c r="M51" s="198" t="s">
        <v>146</v>
      </c>
      <c r="O51" s="180"/>
    </row>
    <row r="52" customFormat="false" ht="12.75" hidden="false" customHeight="true" outlineLevel="0" collapsed="false">
      <c r="A52" s="189"/>
      <c r="B52" s="190"/>
      <c r="C52" s="191" t="s">
        <v>147</v>
      </c>
      <c r="D52" s="191"/>
      <c r="E52" s="192" t="n">
        <v>22.0563</v>
      </c>
      <c r="F52" s="193"/>
      <c r="G52" s="194"/>
      <c r="H52" s="195"/>
      <c r="I52" s="196"/>
      <c r="J52" s="197"/>
      <c r="K52" s="196"/>
      <c r="M52" s="198" t="s">
        <v>147</v>
      </c>
      <c r="O52" s="180"/>
    </row>
    <row r="53" customFormat="false" ht="12.75" hidden="false" customHeight="false" outlineLevel="0" collapsed="false">
      <c r="A53" s="181" t="n">
        <v>7</v>
      </c>
      <c r="B53" s="182" t="s">
        <v>148</v>
      </c>
      <c r="C53" s="183" t="s">
        <v>149</v>
      </c>
      <c r="D53" s="184" t="s">
        <v>104</v>
      </c>
      <c r="E53" s="185" t="n">
        <v>167.8225</v>
      </c>
      <c r="F53" s="185" t="n">
        <v>0</v>
      </c>
      <c r="G53" s="186" t="n">
        <f aca="false">E53*F53</f>
        <v>0</v>
      </c>
      <c r="H53" s="187" t="n">
        <v>0</v>
      </c>
      <c r="I53" s="188" t="n">
        <f aca="false">E53*H53</f>
        <v>0</v>
      </c>
      <c r="J53" s="187" t="n">
        <v>0</v>
      </c>
      <c r="K53" s="188" t="n">
        <f aca="false">E53*J53</f>
        <v>0</v>
      </c>
      <c r="O53" s="180" t="n">
        <v>2</v>
      </c>
      <c r="AA53" s="150" t="n">
        <v>1</v>
      </c>
      <c r="AB53" s="150" t="n">
        <v>1</v>
      </c>
      <c r="AC53" s="150" t="n">
        <v>1</v>
      </c>
      <c r="AZ53" s="150" t="n">
        <v>1</v>
      </c>
      <c r="BA53" s="150" t="n">
        <f aca="false">IF(AZ53=1,G53,0)</f>
        <v>0</v>
      </c>
      <c r="BB53" s="150" t="n">
        <f aca="false">IF(AZ53=2,G53,0)</f>
        <v>0</v>
      </c>
      <c r="BC53" s="150" t="n">
        <f aca="false">IF(AZ53=3,G53,0)</f>
        <v>0</v>
      </c>
      <c r="BD53" s="150" t="n">
        <f aca="false">IF(AZ53=4,G53,0)</f>
        <v>0</v>
      </c>
      <c r="BE53" s="150" t="n">
        <f aca="false">IF(AZ53=5,G53,0)</f>
        <v>0</v>
      </c>
      <c r="CA53" s="180" t="n">
        <v>1</v>
      </c>
      <c r="CB53" s="180" t="n">
        <v>1</v>
      </c>
    </row>
    <row r="54" customFormat="false" ht="12.75" hidden="false" customHeight="true" outlineLevel="0" collapsed="false">
      <c r="A54" s="189"/>
      <c r="B54" s="190"/>
      <c r="C54" s="191" t="s">
        <v>150</v>
      </c>
      <c r="D54" s="191"/>
      <c r="E54" s="192" t="n">
        <v>167.8225</v>
      </c>
      <c r="F54" s="193"/>
      <c r="G54" s="194"/>
      <c r="H54" s="195"/>
      <c r="I54" s="196"/>
      <c r="J54" s="197"/>
      <c r="K54" s="196"/>
      <c r="M54" s="198" t="s">
        <v>150</v>
      </c>
      <c r="O54" s="180"/>
    </row>
    <row r="55" customFormat="false" ht="12.75" hidden="false" customHeight="false" outlineLevel="0" collapsed="false">
      <c r="A55" s="181" t="n">
        <v>8</v>
      </c>
      <c r="B55" s="182" t="s">
        <v>151</v>
      </c>
      <c r="C55" s="183" t="s">
        <v>152</v>
      </c>
      <c r="D55" s="184" t="s">
        <v>104</v>
      </c>
      <c r="E55" s="185" t="n">
        <v>33.9693</v>
      </c>
      <c r="F55" s="185" t="n">
        <v>0</v>
      </c>
      <c r="G55" s="186" t="n">
        <f aca="false">E55*F55</f>
        <v>0</v>
      </c>
      <c r="H55" s="187" t="n">
        <v>0</v>
      </c>
      <c r="I55" s="188" t="n">
        <f aca="false">E55*H55</f>
        <v>0</v>
      </c>
      <c r="J55" s="187" t="n">
        <v>0</v>
      </c>
      <c r="K55" s="188" t="n">
        <f aca="false">E55*J55</f>
        <v>0</v>
      </c>
      <c r="O55" s="180" t="n">
        <v>2</v>
      </c>
      <c r="AA55" s="150" t="n">
        <v>1</v>
      </c>
      <c r="AB55" s="150" t="n">
        <v>1</v>
      </c>
      <c r="AC55" s="150" t="n">
        <v>1</v>
      </c>
      <c r="AZ55" s="150" t="n">
        <v>1</v>
      </c>
      <c r="BA55" s="150" t="n">
        <f aca="false">IF(AZ55=1,G55,0)</f>
        <v>0</v>
      </c>
      <c r="BB55" s="150" t="n">
        <f aca="false">IF(AZ55=2,G55,0)</f>
        <v>0</v>
      </c>
      <c r="BC55" s="150" t="n">
        <f aca="false">IF(AZ55=3,G55,0)</f>
        <v>0</v>
      </c>
      <c r="BD55" s="150" t="n">
        <f aca="false">IF(AZ55=4,G55,0)</f>
        <v>0</v>
      </c>
      <c r="BE55" s="150" t="n">
        <f aca="false">IF(AZ55=5,G55,0)</f>
        <v>0</v>
      </c>
      <c r="CA55" s="180" t="n">
        <v>1</v>
      </c>
      <c r="CB55" s="180" t="n">
        <v>1</v>
      </c>
    </row>
    <row r="56" customFormat="false" ht="12.75" hidden="false" customHeight="true" outlineLevel="0" collapsed="false">
      <c r="A56" s="189"/>
      <c r="B56" s="190"/>
      <c r="C56" s="191" t="s">
        <v>153</v>
      </c>
      <c r="D56" s="191"/>
      <c r="E56" s="192" t="n">
        <v>0</v>
      </c>
      <c r="F56" s="193"/>
      <c r="G56" s="194"/>
      <c r="H56" s="195"/>
      <c r="I56" s="196"/>
      <c r="J56" s="197"/>
      <c r="K56" s="196"/>
      <c r="M56" s="198" t="s">
        <v>153</v>
      </c>
      <c r="O56" s="180"/>
    </row>
    <row r="57" customFormat="false" ht="12.75" hidden="false" customHeight="true" outlineLevel="0" collapsed="false">
      <c r="A57" s="189"/>
      <c r="B57" s="190"/>
      <c r="C57" s="191" t="s">
        <v>154</v>
      </c>
      <c r="D57" s="191"/>
      <c r="E57" s="192" t="n">
        <v>2.835</v>
      </c>
      <c r="F57" s="193"/>
      <c r="G57" s="194"/>
      <c r="H57" s="195"/>
      <c r="I57" s="196"/>
      <c r="J57" s="197"/>
      <c r="K57" s="196"/>
      <c r="M57" s="198" t="s">
        <v>154</v>
      </c>
      <c r="O57" s="180"/>
    </row>
    <row r="58" customFormat="false" ht="12.75" hidden="false" customHeight="true" outlineLevel="0" collapsed="false">
      <c r="A58" s="189"/>
      <c r="B58" s="190"/>
      <c r="C58" s="191" t="s">
        <v>155</v>
      </c>
      <c r="D58" s="191"/>
      <c r="E58" s="192" t="n">
        <v>0.27</v>
      </c>
      <c r="F58" s="193"/>
      <c r="G58" s="194"/>
      <c r="H58" s="195"/>
      <c r="I58" s="196"/>
      <c r="J58" s="197"/>
      <c r="K58" s="196"/>
      <c r="M58" s="198" t="s">
        <v>155</v>
      </c>
      <c r="O58" s="180"/>
    </row>
    <row r="59" customFormat="false" ht="12.75" hidden="false" customHeight="true" outlineLevel="0" collapsed="false">
      <c r="A59" s="189"/>
      <c r="B59" s="190"/>
      <c r="C59" s="191" t="s">
        <v>156</v>
      </c>
      <c r="D59" s="191"/>
      <c r="E59" s="192" t="n">
        <v>0.36</v>
      </c>
      <c r="F59" s="193"/>
      <c r="G59" s="194"/>
      <c r="H59" s="195"/>
      <c r="I59" s="196"/>
      <c r="J59" s="197"/>
      <c r="K59" s="196"/>
      <c r="M59" s="198" t="s">
        <v>156</v>
      </c>
      <c r="O59" s="180"/>
    </row>
    <row r="60" customFormat="false" ht="12.75" hidden="false" customHeight="true" outlineLevel="0" collapsed="false">
      <c r="A60" s="189"/>
      <c r="B60" s="190"/>
      <c r="C60" s="191" t="s">
        <v>157</v>
      </c>
      <c r="D60" s="191"/>
      <c r="E60" s="192" t="n">
        <v>0</v>
      </c>
      <c r="F60" s="193"/>
      <c r="G60" s="194"/>
      <c r="H60" s="195"/>
      <c r="I60" s="196"/>
      <c r="J60" s="197"/>
      <c r="K60" s="196"/>
      <c r="M60" s="198" t="s">
        <v>157</v>
      </c>
      <c r="O60" s="180"/>
    </row>
    <row r="61" customFormat="false" ht="12.75" hidden="false" customHeight="true" outlineLevel="0" collapsed="false">
      <c r="A61" s="189"/>
      <c r="B61" s="190"/>
      <c r="C61" s="191" t="s">
        <v>158</v>
      </c>
      <c r="D61" s="191"/>
      <c r="E61" s="192" t="n">
        <v>2.6715</v>
      </c>
      <c r="F61" s="193"/>
      <c r="G61" s="194"/>
      <c r="H61" s="195"/>
      <c r="I61" s="196"/>
      <c r="J61" s="197"/>
      <c r="K61" s="196"/>
      <c r="M61" s="198" t="s">
        <v>158</v>
      </c>
      <c r="O61" s="180"/>
    </row>
    <row r="62" customFormat="false" ht="12.75" hidden="false" customHeight="true" outlineLevel="0" collapsed="false">
      <c r="A62" s="189"/>
      <c r="B62" s="190"/>
      <c r="C62" s="191" t="s">
        <v>158</v>
      </c>
      <c r="D62" s="191"/>
      <c r="E62" s="192" t="n">
        <v>2.6715</v>
      </c>
      <c r="F62" s="193"/>
      <c r="G62" s="194"/>
      <c r="H62" s="195"/>
      <c r="I62" s="196"/>
      <c r="J62" s="197"/>
      <c r="K62" s="196"/>
      <c r="M62" s="198" t="s">
        <v>158</v>
      </c>
      <c r="O62" s="180"/>
    </row>
    <row r="63" customFormat="false" ht="12.75" hidden="false" customHeight="true" outlineLevel="0" collapsed="false">
      <c r="A63" s="189"/>
      <c r="B63" s="190"/>
      <c r="C63" s="191" t="s">
        <v>159</v>
      </c>
      <c r="D63" s="191"/>
      <c r="E63" s="192" t="n">
        <v>1.846</v>
      </c>
      <c r="F63" s="193"/>
      <c r="G63" s="194"/>
      <c r="H63" s="195"/>
      <c r="I63" s="196"/>
      <c r="J63" s="197"/>
      <c r="K63" s="196"/>
      <c r="M63" s="198" t="s">
        <v>159</v>
      </c>
      <c r="O63" s="180"/>
    </row>
    <row r="64" customFormat="false" ht="12.75" hidden="false" customHeight="true" outlineLevel="0" collapsed="false">
      <c r="A64" s="189"/>
      <c r="B64" s="190"/>
      <c r="C64" s="191" t="s">
        <v>160</v>
      </c>
      <c r="D64" s="191"/>
      <c r="E64" s="192" t="n">
        <v>3.5766</v>
      </c>
      <c r="F64" s="193"/>
      <c r="G64" s="194"/>
      <c r="H64" s="195"/>
      <c r="I64" s="196"/>
      <c r="J64" s="197"/>
      <c r="K64" s="196"/>
      <c r="M64" s="198" t="s">
        <v>160</v>
      </c>
      <c r="O64" s="180"/>
    </row>
    <row r="65" customFormat="false" ht="12.75" hidden="false" customHeight="true" outlineLevel="0" collapsed="false">
      <c r="A65" s="189"/>
      <c r="B65" s="190"/>
      <c r="C65" s="191" t="s">
        <v>161</v>
      </c>
      <c r="D65" s="191"/>
      <c r="E65" s="192" t="n">
        <v>5.07</v>
      </c>
      <c r="F65" s="193"/>
      <c r="G65" s="194"/>
      <c r="H65" s="195"/>
      <c r="I65" s="196"/>
      <c r="J65" s="197"/>
      <c r="K65" s="196"/>
      <c r="M65" s="198" t="s">
        <v>161</v>
      </c>
      <c r="O65" s="180"/>
    </row>
    <row r="66" customFormat="false" ht="12.75" hidden="false" customHeight="true" outlineLevel="0" collapsed="false">
      <c r="A66" s="189"/>
      <c r="B66" s="190"/>
      <c r="C66" s="191" t="s">
        <v>162</v>
      </c>
      <c r="D66" s="191"/>
      <c r="E66" s="192" t="n">
        <v>1.3845</v>
      </c>
      <c r="F66" s="193"/>
      <c r="G66" s="194"/>
      <c r="H66" s="195"/>
      <c r="I66" s="196"/>
      <c r="J66" s="197"/>
      <c r="K66" s="196"/>
      <c r="M66" s="198" t="s">
        <v>162</v>
      </c>
      <c r="O66" s="180"/>
    </row>
    <row r="67" customFormat="false" ht="12.75" hidden="false" customHeight="true" outlineLevel="0" collapsed="false">
      <c r="A67" s="189"/>
      <c r="B67" s="190"/>
      <c r="C67" s="191" t="s">
        <v>163</v>
      </c>
      <c r="D67" s="191"/>
      <c r="E67" s="192" t="n">
        <v>1.56</v>
      </c>
      <c r="F67" s="193"/>
      <c r="G67" s="194"/>
      <c r="H67" s="195"/>
      <c r="I67" s="196"/>
      <c r="J67" s="197"/>
      <c r="K67" s="196"/>
      <c r="M67" s="198" t="s">
        <v>163</v>
      </c>
      <c r="O67" s="180"/>
    </row>
    <row r="68" customFormat="false" ht="12.75" hidden="false" customHeight="true" outlineLevel="0" collapsed="false">
      <c r="A68" s="189"/>
      <c r="B68" s="190"/>
      <c r="C68" s="191" t="s">
        <v>164</v>
      </c>
      <c r="D68" s="191"/>
      <c r="E68" s="192" t="n">
        <v>0.897</v>
      </c>
      <c r="F68" s="193"/>
      <c r="G68" s="194"/>
      <c r="H68" s="195"/>
      <c r="I68" s="196"/>
      <c r="J68" s="197"/>
      <c r="K68" s="196"/>
      <c r="M68" s="198" t="s">
        <v>164</v>
      </c>
      <c r="O68" s="180"/>
    </row>
    <row r="69" customFormat="false" ht="12.75" hidden="false" customHeight="true" outlineLevel="0" collapsed="false">
      <c r="A69" s="189"/>
      <c r="B69" s="190"/>
      <c r="C69" s="191" t="s">
        <v>124</v>
      </c>
      <c r="D69" s="191"/>
      <c r="E69" s="192" t="n">
        <v>0</v>
      </c>
      <c r="F69" s="193"/>
      <c r="G69" s="194"/>
      <c r="H69" s="195"/>
      <c r="I69" s="196"/>
      <c r="J69" s="197"/>
      <c r="K69" s="196"/>
      <c r="M69" s="198" t="s">
        <v>124</v>
      </c>
      <c r="O69" s="180"/>
    </row>
    <row r="70" customFormat="false" ht="12.75" hidden="false" customHeight="true" outlineLevel="0" collapsed="false">
      <c r="A70" s="189"/>
      <c r="B70" s="190"/>
      <c r="C70" s="191" t="s">
        <v>165</v>
      </c>
      <c r="D70" s="191"/>
      <c r="E70" s="192" t="n">
        <v>0.9524</v>
      </c>
      <c r="F70" s="193"/>
      <c r="G70" s="194"/>
      <c r="H70" s="195"/>
      <c r="I70" s="196"/>
      <c r="J70" s="197"/>
      <c r="K70" s="196"/>
      <c r="M70" s="198" t="s">
        <v>165</v>
      </c>
      <c r="O70" s="180"/>
    </row>
    <row r="71" customFormat="false" ht="12.75" hidden="false" customHeight="true" outlineLevel="0" collapsed="false">
      <c r="A71" s="189"/>
      <c r="B71" s="190"/>
      <c r="C71" s="191" t="s">
        <v>166</v>
      </c>
      <c r="D71" s="191"/>
      <c r="E71" s="192" t="n">
        <v>0.3744</v>
      </c>
      <c r="F71" s="193"/>
      <c r="G71" s="194"/>
      <c r="H71" s="195"/>
      <c r="I71" s="196"/>
      <c r="J71" s="197"/>
      <c r="K71" s="196"/>
      <c r="M71" s="198" t="s">
        <v>166</v>
      </c>
      <c r="O71" s="180"/>
    </row>
    <row r="72" customFormat="false" ht="12.75" hidden="false" customHeight="true" outlineLevel="0" collapsed="false">
      <c r="A72" s="189"/>
      <c r="B72" s="190"/>
      <c r="C72" s="191" t="s">
        <v>167</v>
      </c>
      <c r="D72" s="191"/>
      <c r="E72" s="192" t="n">
        <v>7.4412</v>
      </c>
      <c r="F72" s="193"/>
      <c r="G72" s="194"/>
      <c r="H72" s="195"/>
      <c r="I72" s="196"/>
      <c r="J72" s="197"/>
      <c r="K72" s="196"/>
      <c r="M72" s="198" t="s">
        <v>167</v>
      </c>
      <c r="O72" s="180"/>
    </row>
    <row r="73" customFormat="false" ht="12.75" hidden="false" customHeight="true" outlineLevel="0" collapsed="false">
      <c r="A73" s="189"/>
      <c r="B73" s="190"/>
      <c r="C73" s="191" t="s">
        <v>168</v>
      </c>
      <c r="D73" s="191"/>
      <c r="E73" s="192" t="n">
        <v>2.0592</v>
      </c>
      <c r="F73" s="193"/>
      <c r="G73" s="194"/>
      <c r="H73" s="195"/>
      <c r="I73" s="196"/>
      <c r="J73" s="197"/>
      <c r="K73" s="196"/>
      <c r="M73" s="198" t="s">
        <v>168</v>
      </c>
      <c r="O73" s="180"/>
    </row>
    <row r="74" customFormat="false" ht="12.75" hidden="false" customHeight="false" outlineLevel="0" collapsed="false">
      <c r="A74" s="181" t="n">
        <v>9</v>
      </c>
      <c r="B74" s="182" t="s">
        <v>169</v>
      </c>
      <c r="C74" s="183" t="s">
        <v>170</v>
      </c>
      <c r="D74" s="184" t="s">
        <v>104</v>
      </c>
      <c r="E74" s="185" t="n">
        <v>33.9693</v>
      </c>
      <c r="F74" s="185" t="n">
        <v>0</v>
      </c>
      <c r="G74" s="186" t="n">
        <f aca="false">E74*F74</f>
        <v>0</v>
      </c>
      <c r="H74" s="187" t="n">
        <v>0</v>
      </c>
      <c r="I74" s="188" t="n">
        <f aca="false">E74*H74</f>
        <v>0</v>
      </c>
      <c r="J74" s="187" t="n">
        <v>0</v>
      </c>
      <c r="K74" s="188" t="n">
        <f aca="false">E74*J74</f>
        <v>0</v>
      </c>
      <c r="O74" s="180" t="n">
        <v>2</v>
      </c>
      <c r="AA74" s="150" t="n">
        <v>1</v>
      </c>
      <c r="AB74" s="150" t="n">
        <v>1</v>
      </c>
      <c r="AC74" s="150" t="n">
        <v>1</v>
      </c>
      <c r="AZ74" s="150" t="n">
        <v>1</v>
      </c>
      <c r="BA74" s="150" t="n">
        <f aca="false">IF(AZ74=1,G74,0)</f>
        <v>0</v>
      </c>
      <c r="BB74" s="150" t="n">
        <f aca="false">IF(AZ74=2,G74,0)</f>
        <v>0</v>
      </c>
      <c r="BC74" s="150" t="n">
        <f aca="false">IF(AZ74=3,G74,0)</f>
        <v>0</v>
      </c>
      <c r="BD74" s="150" t="n">
        <f aca="false">IF(AZ74=4,G74,0)</f>
        <v>0</v>
      </c>
      <c r="BE74" s="150" t="n">
        <f aca="false">IF(AZ74=5,G74,0)</f>
        <v>0</v>
      </c>
      <c r="CA74" s="180" t="n">
        <v>1</v>
      </c>
      <c r="CB74" s="180" t="n">
        <v>1</v>
      </c>
    </row>
    <row r="75" customFormat="false" ht="12.75" hidden="false" customHeight="false" outlineLevel="0" collapsed="false">
      <c r="A75" s="181" t="n">
        <v>10</v>
      </c>
      <c r="B75" s="182" t="s">
        <v>171</v>
      </c>
      <c r="C75" s="183" t="s">
        <v>172</v>
      </c>
      <c r="D75" s="184" t="s">
        <v>104</v>
      </c>
      <c r="E75" s="185" t="n">
        <v>83.7214</v>
      </c>
      <c r="F75" s="185" t="n">
        <v>0</v>
      </c>
      <c r="G75" s="186" t="n">
        <f aca="false">E75*F75</f>
        <v>0</v>
      </c>
      <c r="H75" s="187" t="n">
        <v>0</v>
      </c>
      <c r="I75" s="188" t="n">
        <f aca="false">E75*H75</f>
        <v>0</v>
      </c>
      <c r="J75" s="187" t="n">
        <v>0</v>
      </c>
      <c r="K75" s="188" t="n">
        <f aca="false">E75*J75</f>
        <v>0</v>
      </c>
      <c r="O75" s="180" t="n">
        <v>2</v>
      </c>
      <c r="AA75" s="150" t="n">
        <v>1</v>
      </c>
      <c r="AB75" s="150" t="n">
        <v>1</v>
      </c>
      <c r="AC75" s="150" t="n">
        <v>1</v>
      </c>
      <c r="AZ75" s="150" t="n">
        <v>1</v>
      </c>
      <c r="BA75" s="150" t="n">
        <f aca="false">IF(AZ75=1,G75,0)</f>
        <v>0</v>
      </c>
      <c r="BB75" s="150" t="n">
        <f aca="false">IF(AZ75=2,G75,0)</f>
        <v>0</v>
      </c>
      <c r="BC75" s="150" t="n">
        <f aca="false">IF(AZ75=3,G75,0)</f>
        <v>0</v>
      </c>
      <c r="BD75" s="150" t="n">
        <f aca="false">IF(AZ75=4,G75,0)</f>
        <v>0</v>
      </c>
      <c r="BE75" s="150" t="n">
        <f aca="false">IF(AZ75=5,G75,0)</f>
        <v>0</v>
      </c>
      <c r="CA75" s="180" t="n">
        <v>1</v>
      </c>
      <c r="CB75" s="180" t="n">
        <v>1</v>
      </c>
    </row>
    <row r="76" customFormat="false" ht="12.75" hidden="false" customHeight="true" outlineLevel="0" collapsed="false">
      <c r="A76" s="189"/>
      <c r="B76" s="190"/>
      <c r="C76" s="191" t="s">
        <v>157</v>
      </c>
      <c r="D76" s="191"/>
      <c r="E76" s="192" t="n">
        <v>0</v>
      </c>
      <c r="F76" s="193"/>
      <c r="G76" s="194"/>
      <c r="H76" s="195"/>
      <c r="I76" s="196"/>
      <c r="J76" s="197"/>
      <c r="K76" s="196"/>
      <c r="M76" s="198" t="s">
        <v>157</v>
      </c>
      <c r="O76" s="180"/>
    </row>
    <row r="77" customFormat="false" ht="12.75" hidden="false" customHeight="true" outlineLevel="0" collapsed="false">
      <c r="A77" s="189"/>
      <c r="B77" s="190"/>
      <c r="C77" s="191" t="s">
        <v>173</v>
      </c>
      <c r="D77" s="191"/>
      <c r="E77" s="192" t="n">
        <v>6.7948</v>
      </c>
      <c r="F77" s="193"/>
      <c r="G77" s="194"/>
      <c r="H77" s="195"/>
      <c r="I77" s="196"/>
      <c r="J77" s="197"/>
      <c r="K77" s="196"/>
      <c r="M77" s="198" t="s">
        <v>173</v>
      </c>
      <c r="O77" s="180"/>
    </row>
    <row r="78" customFormat="false" ht="12.75" hidden="false" customHeight="true" outlineLevel="0" collapsed="false">
      <c r="A78" s="189"/>
      <c r="B78" s="190"/>
      <c r="C78" s="191" t="s">
        <v>174</v>
      </c>
      <c r="D78" s="191"/>
      <c r="E78" s="192" t="n">
        <v>4.9686</v>
      </c>
      <c r="F78" s="193"/>
      <c r="G78" s="194"/>
      <c r="H78" s="195"/>
      <c r="I78" s="196"/>
      <c r="J78" s="197"/>
      <c r="K78" s="196"/>
      <c r="M78" s="198" t="s">
        <v>174</v>
      </c>
      <c r="O78" s="180"/>
    </row>
    <row r="79" customFormat="false" ht="12.75" hidden="false" customHeight="true" outlineLevel="0" collapsed="false">
      <c r="A79" s="189"/>
      <c r="B79" s="190"/>
      <c r="C79" s="191" t="s">
        <v>175</v>
      </c>
      <c r="D79" s="191"/>
      <c r="E79" s="192" t="n">
        <v>0.585</v>
      </c>
      <c r="F79" s="193"/>
      <c r="G79" s="194"/>
      <c r="H79" s="195"/>
      <c r="I79" s="196"/>
      <c r="J79" s="197"/>
      <c r="K79" s="196"/>
      <c r="M79" s="198" t="s">
        <v>175</v>
      </c>
      <c r="O79" s="180"/>
    </row>
    <row r="80" customFormat="false" ht="12.75" hidden="false" customHeight="true" outlineLevel="0" collapsed="false">
      <c r="A80" s="189"/>
      <c r="B80" s="190"/>
      <c r="C80" s="191" t="s">
        <v>176</v>
      </c>
      <c r="D80" s="191"/>
      <c r="E80" s="192" t="n">
        <v>10.0009</v>
      </c>
      <c r="F80" s="193"/>
      <c r="G80" s="194"/>
      <c r="H80" s="195"/>
      <c r="I80" s="196"/>
      <c r="J80" s="197"/>
      <c r="K80" s="196"/>
      <c r="M80" s="198" t="s">
        <v>176</v>
      </c>
      <c r="O80" s="180"/>
    </row>
    <row r="81" customFormat="false" ht="12.75" hidden="false" customHeight="true" outlineLevel="0" collapsed="false">
      <c r="A81" s="189"/>
      <c r="B81" s="190"/>
      <c r="C81" s="191" t="s">
        <v>177</v>
      </c>
      <c r="D81" s="191"/>
      <c r="E81" s="192" t="n">
        <v>0.325</v>
      </c>
      <c r="F81" s="193"/>
      <c r="G81" s="194"/>
      <c r="H81" s="195"/>
      <c r="I81" s="196"/>
      <c r="J81" s="197"/>
      <c r="K81" s="196"/>
      <c r="M81" s="198" t="s">
        <v>177</v>
      </c>
      <c r="O81" s="180"/>
    </row>
    <row r="82" customFormat="false" ht="12.75" hidden="false" customHeight="true" outlineLevel="0" collapsed="false">
      <c r="A82" s="189"/>
      <c r="B82" s="190"/>
      <c r="C82" s="191" t="s">
        <v>178</v>
      </c>
      <c r="D82" s="191"/>
      <c r="E82" s="192" t="n">
        <v>18.486</v>
      </c>
      <c r="F82" s="193"/>
      <c r="G82" s="194"/>
      <c r="H82" s="195"/>
      <c r="I82" s="196"/>
      <c r="J82" s="197"/>
      <c r="K82" s="196"/>
      <c r="M82" s="198" t="s">
        <v>178</v>
      </c>
      <c r="O82" s="180"/>
    </row>
    <row r="83" customFormat="false" ht="12.75" hidden="false" customHeight="true" outlineLevel="0" collapsed="false">
      <c r="A83" s="189"/>
      <c r="B83" s="190"/>
      <c r="C83" s="191" t="s">
        <v>124</v>
      </c>
      <c r="D83" s="191"/>
      <c r="E83" s="192" t="n">
        <v>0</v>
      </c>
      <c r="F83" s="193"/>
      <c r="G83" s="194"/>
      <c r="H83" s="195"/>
      <c r="I83" s="196"/>
      <c r="J83" s="197"/>
      <c r="K83" s="196"/>
      <c r="M83" s="198" t="s">
        <v>124</v>
      </c>
      <c r="O83" s="180"/>
    </row>
    <row r="84" customFormat="false" ht="12.75" hidden="false" customHeight="true" outlineLevel="0" collapsed="false">
      <c r="A84" s="189"/>
      <c r="B84" s="190"/>
      <c r="C84" s="191" t="s">
        <v>179</v>
      </c>
      <c r="D84" s="191"/>
      <c r="E84" s="192" t="n">
        <v>2.9075</v>
      </c>
      <c r="F84" s="193"/>
      <c r="G84" s="194"/>
      <c r="H84" s="195"/>
      <c r="I84" s="196"/>
      <c r="J84" s="197"/>
      <c r="K84" s="196"/>
      <c r="M84" s="198" t="s">
        <v>179</v>
      </c>
      <c r="O84" s="180"/>
    </row>
    <row r="85" customFormat="false" ht="12.75" hidden="false" customHeight="true" outlineLevel="0" collapsed="false">
      <c r="A85" s="189"/>
      <c r="B85" s="190"/>
      <c r="C85" s="191" t="s">
        <v>180</v>
      </c>
      <c r="D85" s="191"/>
      <c r="E85" s="192" t="n">
        <v>0.5733</v>
      </c>
      <c r="F85" s="193"/>
      <c r="G85" s="194"/>
      <c r="H85" s="195"/>
      <c r="I85" s="196"/>
      <c r="J85" s="197"/>
      <c r="K85" s="196"/>
      <c r="M85" s="198" t="s">
        <v>180</v>
      </c>
      <c r="O85" s="180"/>
    </row>
    <row r="86" customFormat="false" ht="12.75" hidden="false" customHeight="true" outlineLevel="0" collapsed="false">
      <c r="A86" s="189"/>
      <c r="B86" s="190"/>
      <c r="C86" s="191" t="s">
        <v>181</v>
      </c>
      <c r="D86" s="191"/>
      <c r="E86" s="192" t="n">
        <v>12.8817</v>
      </c>
      <c r="F86" s="193"/>
      <c r="G86" s="194"/>
      <c r="H86" s="195"/>
      <c r="I86" s="196"/>
      <c r="J86" s="197"/>
      <c r="K86" s="196"/>
      <c r="M86" s="198" t="s">
        <v>181</v>
      </c>
      <c r="O86" s="180"/>
    </row>
    <row r="87" customFormat="false" ht="12.75" hidden="false" customHeight="true" outlineLevel="0" collapsed="false">
      <c r="A87" s="189"/>
      <c r="B87" s="190"/>
      <c r="C87" s="191" t="s">
        <v>182</v>
      </c>
      <c r="D87" s="191"/>
      <c r="E87" s="192" t="n">
        <v>22.752</v>
      </c>
      <c r="F87" s="193"/>
      <c r="G87" s="194"/>
      <c r="H87" s="195"/>
      <c r="I87" s="196"/>
      <c r="J87" s="197"/>
      <c r="K87" s="196"/>
      <c r="M87" s="198" t="s">
        <v>182</v>
      </c>
      <c r="O87" s="180"/>
    </row>
    <row r="88" customFormat="false" ht="12.75" hidden="false" customHeight="true" outlineLevel="0" collapsed="false">
      <c r="A88" s="189"/>
      <c r="B88" s="190"/>
      <c r="C88" s="191" t="s">
        <v>183</v>
      </c>
      <c r="D88" s="191"/>
      <c r="E88" s="192" t="n">
        <v>3.4466</v>
      </c>
      <c r="F88" s="193"/>
      <c r="G88" s="194"/>
      <c r="H88" s="195"/>
      <c r="I88" s="196"/>
      <c r="J88" s="197"/>
      <c r="K88" s="196"/>
      <c r="M88" s="198" t="s">
        <v>183</v>
      </c>
      <c r="O88" s="180"/>
    </row>
    <row r="89" customFormat="false" ht="12.75" hidden="false" customHeight="false" outlineLevel="0" collapsed="false">
      <c r="A89" s="181" t="n">
        <v>11</v>
      </c>
      <c r="B89" s="182" t="s">
        <v>184</v>
      </c>
      <c r="C89" s="183" t="s">
        <v>185</v>
      </c>
      <c r="D89" s="184" t="s">
        <v>104</v>
      </c>
      <c r="E89" s="185" t="n">
        <v>83.7214</v>
      </c>
      <c r="F89" s="185" t="n">
        <v>0</v>
      </c>
      <c r="G89" s="186" t="n">
        <f aca="false">E89*F89</f>
        <v>0</v>
      </c>
      <c r="H89" s="187" t="n">
        <v>0</v>
      </c>
      <c r="I89" s="188" t="n">
        <f aca="false">E89*H89</f>
        <v>0</v>
      </c>
      <c r="J89" s="187" t="n">
        <v>0</v>
      </c>
      <c r="K89" s="188" t="n">
        <f aca="false">E89*J89</f>
        <v>0</v>
      </c>
      <c r="O89" s="180" t="n">
        <v>2</v>
      </c>
      <c r="AA89" s="150" t="n">
        <v>1</v>
      </c>
      <c r="AB89" s="150" t="n">
        <v>1</v>
      </c>
      <c r="AC89" s="150" t="n">
        <v>1</v>
      </c>
      <c r="AZ89" s="150" t="n">
        <v>1</v>
      </c>
      <c r="BA89" s="150" t="n">
        <f aca="false">IF(AZ89=1,G89,0)</f>
        <v>0</v>
      </c>
      <c r="BB89" s="150" t="n">
        <f aca="false">IF(AZ89=2,G89,0)</f>
        <v>0</v>
      </c>
      <c r="BC89" s="150" t="n">
        <f aca="false">IF(AZ89=3,G89,0)</f>
        <v>0</v>
      </c>
      <c r="BD89" s="150" t="n">
        <f aca="false">IF(AZ89=4,G89,0)</f>
        <v>0</v>
      </c>
      <c r="BE89" s="150" t="n">
        <f aca="false">IF(AZ89=5,G89,0)</f>
        <v>0</v>
      </c>
      <c r="CA89" s="180" t="n">
        <v>1</v>
      </c>
      <c r="CB89" s="180" t="n">
        <v>1</v>
      </c>
    </row>
    <row r="90" customFormat="false" ht="12.75" hidden="false" customHeight="false" outlineLevel="0" collapsed="false">
      <c r="A90" s="181" t="n">
        <v>12</v>
      </c>
      <c r="B90" s="182" t="s">
        <v>186</v>
      </c>
      <c r="C90" s="183" t="s">
        <v>187</v>
      </c>
      <c r="D90" s="184" t="s">
        <v>104</v>
      </c>
      <c r="E90" s="185" t="n">
        <v>6.624</v>
      </c>
      <c r="F90" s="185" t="n">
        <v>0</v>
      </c>
      <c r="G90" s="186" t="n">
        <f aca="false">E90*F90</f>
        <v>0</v>
      </c>
      <c r="H90" s="187" t="n">
        <v>0</v>
      </c>
      <c r="I90" s="188" t="n">
        <f aca="false">E90*H90</f>
        <v>0</v>
      </c>
      <c r="J90" s="187" t="n">
        <v>0</v>
      </c>
      <c r="K90" s="188" t="n">
        <f aca="false">E90*J90</f>
        <v>0</v>
      </c>
      <c r="O90" s="180" t="n">
        <v>2</v>
      </c>
      <c r="AA90" s="150" t="n">
        <v>1</v>
      </c>
      <c r="AB90" s="150" t="n">
        <v>1</v>
      </c>
      <c r="AC90" s="150" t="n">
        <v>1</v>
      </c>
      <c r="AZ90" s="150" t="n">
        <v>1</v>
      </c>
      <c r="BA90" s="150" t="n">
        <f aca="false">IF(AZ90=1,G90,0)</f>
        <v>0</v>
      </c>
      <c r="BB90" s="150" t="n">
        <f aca="false">IF(AZ90=2,G90,0)</f>
        <v>0</v>
      </c>
      <c r="BC90" s="150" t="n">
        <f aca="false">IF(AZ90=3,G90,0)</f>
        <v>0</v>
      </c>
      <c r="BD90" s="150" t="n">
        <f aca="false">IF(AZ90=4,G90,0)</f>
        <v>0</v>
      </c>
      <c r="BE90" s="150" t="n">
        <f aca="false">IF(AZ90=5,G90,0)</f>
        <v>0</v>
      </c>
      <c r="CA90" s="180" t="n">
        <v>1</v>
      </c>
      <c r="CB90" s="180" t="n">
        <v>1</v>
      </c>
    </row>
    <row r="91" customFormat="false" ht="12.75" hidden="false" customHeight="true" outlineLevel="0" collapsed="false">
      <c r="A91" s="189"/>
      <c r="B91" s="190"/>
      <c r="C91" s="191" t="s">
        <v>188</v>
      </c>
      <c r="D91" s="191"/>
      <c r="E91" s="192" t="n">
        <v>0</v>
      </c>
      <c r="F91" s="193"/>
      <c r="G91" s="194"/>
      <c r="H91" s="195"/>
      <c r="I91" s="196"/>
      <c r="J91" s="197"/>
      <c r="K91" s="196"/>
      <c r="M91" s="198" t="s">
        <v>188</v>
      </c>
      <c r="O91" s="180"/>
    </row>
    <row r="92" customFormat="false" ht="12.75" hidden="false" customHeight="true" outlineLevel="0" collapsed="false">
      <c r="A92" s="189"/>
      <c r="B92" s="190"/>
      <c r="C92" s="191" t="s">
        <v>189</v>
      </c>
      <c r="D92" s="191"/>
      <c r="E92" s="192" t="n">
        <v>6.624</v>
      </c>
      <c r="F92" s="193"/>
      <c r="G92" s="194"/>
      <c r="H92" s="195"/>
      <c r="I92" s="196"/>
      <c r="J92" s="197"/>
      <c r="K92" s="196"/>
      <c r="M92" s="198" t="s">
        <v>189</v>
      </c>
      <c r="O92" s="180"/>
    </row>
    <row r="93" customFormat="false" ht="12.75" hidden="false" customHeight="false" outlineLevel="0" collapsed="false">
      <c r="A93" s="181" t="n">
        <v>13</v>
      </c>
      <c r="B93" s="182" t="s">
        <v>190</v>
      </c>
      <c r="C93" s="183" t="s">
        <v>191</v>
      </c>
      <c r="D93" s="184" t="s">
        <v>104</v>
      </c>
      <c r="E93" s="185" t="n">
        <v>6.624</v>
      </c>
      <c r="F93" s="185" t="n">
        <v>0</v>
      </c>
      <c r="G93" s="186" t="n">
        <f aca="false">E93*F93</f>
        <v>0</v>
      </c>
      <c r="H93" s="187" t="n">
        <v>0</v>
      </c>
      <c r="I93" s="188" t="n">
        <f aca="false">E93*H93</f>
        <v>0</v>
      </c>
      <c r="J93" s="187" t="n">
        <v>0</v>
      </c>
      <c r="K93" s="188" t="n">
        <f aca="false">E93*J93</f>
        <v>0</v>
      </c>
      <c r="O93" s="180" t="n">
        <v>2</v>
      </c>
      <c r="AA93" s="150" t="n">
        <v>1</v>
      </c>
      <c r="AB93" s="150" t="n">
        <v>1</v>
      </c>
      <c r="AC93" s="150" t="n">
        <v>1</v>
      </c>
      <c r="AZ93" s="150" t="n">
        <v>1</v>
      </c>
      <c r="BA93" s="150" t="n">
        <f aca="false">IF(AZ93=1,G93,0)</f>
        <v>0</v>
      </c>
      <c r="BB93" s="150" t="n">
        <f aca="false">IF(AZ93=2,G93,0)</f>
        <v>0</v>
      </c>
      <c r="BC93" s="150" t="n">
        <f aca="false">IF(AZ93=3,G93,0)</f>
        <v>0</v>
      </c>
      <c r="BD93" s="150" t="n">
        <f aca="false">IF(AZ93=4,G93,0)</f>
        <v>0</v>
      </c>
      <c r="BE93" s="150" t="n">
        <f aca="false">IF(AZ93=5,G93,0)</f>
        <v>0</v>
      </c>
      <c r="CA93" s="180" t="n">
        <v>1</v>
      </c>
      <c r="CB93" s="180" t="n">
        <v>1</v>
      </c>
    </row>
    <row r="94" customFormat="false" ht="12.75" hidden="false" customHeight="false" outlineLevel="0" collapsed="false">
      <c r="A94" s="181" t="n">
        <v>14</v>
      </c>
      <c r="B94" s="182" t="s">
        <v>192</v>
      </c>
      <c r="C94" s="183" t="s">
        <v>193</v>
      </c>
      <c r="D94" s="184" t="s">
        <v>194</v>
      </c>
      <c r="E94" s="185" t="n">
        <v>119.1766</v>
      </c>
      <c r="F94" s="185" t="n">
        <v>0</v>
      </c>
      <c r="G94" s="186" t="n">
        <f aca="false">E94*F94</f>
        <v>0</v>
      </c>
      <c r="H94" s="187" t="n">
        <v>0.000860000000000305</v>
      </c>
      <c r="I94" s="188" t="n">
        <f aca="false">E94*H94</f>
        <v>0.102491876000036</v>
      </c>
      <c r="J94" s="187" t="n">
        <v>0</v>
      </c>
      <c r="K94" s="188" t="n">
        <f aca="false">E94*J94</f>
        <v>0</v>
      </c>
      <c r="O94" s="180" t="n">
        <v>2</v>
      </c>
      <c r="AA94" s="150" t="n">
        <v>1</v>
      </c>
      <c r="AB94" s="150" t="n">
        <v>1</v>
      </c>
      <c r="AC94" s="150" t="n">
        <v>1</v>
      </c>
      <c r="AZ94" s="150" t="n">
        <v>1</v>
      </c>
      <c r="BA94" s="150" t="n">
        <f aca="false">IF(AZ94=1,G94,0)</f>
        <v>0</v>
      </c>
      <c r="BB94" s="150" t="n">
        <f aca="false">IF(AZ94=2,G94,0)</f>
        <v>0</v>
      </c>
      <c r="BC94" s="150" t="n">
        <f aca="false">IF(AZ94=3,G94,0)</f>
        <v>0</v>
      </c>
      <c r="BD94" s="150" t="n">
        <f aca="false">IF(AZ94=4,G94,0)</f>
        <v>0</v>
      </c>
      <c r="BE94" s="150" t="n">
        <f aca="false">IF(AZ94=5,G94,0)</f>
        <v>0</v>
      </c>
      <c r="CA94" s="180" t="n">
        <v>1</v>
      </c>
      <c r="CB94" s="180" t="n">
        <v>1</v>
      </c>
    </row>
    <row r="95" customFormat="false" ht="12.75" hidden="false" customHeight="true" outlineLevel="0" collapsed="false">
      <c r="A95" s="189"/>
      <c r="B95" s="190"/>
      <c r="C95" s="191" t="s">
        <v>124</v>
      </c>
      <c r="D95" s="191"/>
      <c r="E95" s="192" t="n">
        <v>0</v>
      </c>
      <c r="F95" s="193"/>
      <c r="G95" s="194"/>
      <c r="H95" s="195"/>
      <c r="I95" s="196"/>
      <c r="J95" s="197"/>
      <c r="K95" s="196"/>
      <c r="M95" s="198" t="s">
        <v>124</v>
      </c>
      <c r="O95" s="180"/>
    </row>
    <row r="96" customFormat="false" ht="12.75" hidden="false" customHeight="true" outlineLevel="0" collapsed="false">
      <c r="A96" s="189"/>
      <c r="B96" s="190"/>
      <c r="C96" s="191" t="s">
        <v>195</v>
      </c>
      <c r="D96" s="191"/>
      <c r="E96" s="192" t="n">
        <v>3.1746</v>
      </c>
      <c r="F96" s="193"/>
      <c r="G96" s="194"/>
      <c r="H96" s="195"/>
      <c r="I96" s="196"/>
      <c r="J96" s="197"/>
      <c r="K96" s="196"/>
      <c r="M96" s="198" t="s">
        <v>195</v>
      </c>
      <c r="O96" s="180"/>
    </row>
    <row r="97" customFormat="false" ht="12.75" hidden="false" customHeight="true" outlineLevel="0" collapsed="false">
      <c r="A97" s="189"/>
      <c r="B97" s="190"/>
      <c r="C97" s="191" t="s">
        <v>196</v>
      </c>
      <c r="D97" s="191"/>
      <c r="E97" s="192" t="n">
        <v>1.248</v>
      </c>
      <c r="F97" s="193"/>
      <c r="G97" s="194"/>
      <c r="H97" s="195"/>
      <c r="I97" s="196"/>
      <c r="J97" s="197"/>
      <c r="K97" s="196"/>
      <c r="M97" s="198" t="s">
        <v>196</v>
      </c>
      <c r="O97" s="180"/>
    </row>
    <row r="98" customFormat="false" ht="12.75" hidden="false" customHeight="true" outlineLevel="0" collapsed="false">
      <c r="A98" s="189"/>
      <c r="B98" s="190"/>
      <c r="C98" s="191" t="s">
        <v>197</v>
      </c>
      <c r="D98" s="191"/>
      <c r="E98" s="192" t="n">
        <v>24.804</v>
      </c>
      <c r="F98" s="193"/>
      <c r="G98" s="194"/>
      <c r="H98" s="195"/>
      <c r="I98" s="196"/>
      <c r="J98" s="197"/>
      <c r="K98" s="196"/>
      <c r="M98" s="198" t="s">
        <v>197</v>
      </c>
      <c r="O98" s="180"/>
    </row>
    <row r="99" customFormat="false" ht="12.75" hidden="false" customHeight="true" outlineLevel="0" collapsed="false">
      <c r="A99" s="189"/>
      <c r="B99" s="190"/>
      <c r="C99" s="191" t="s">
        <v>198</v>
      </c>
      <c r="D99" s="191"/>
      <c r="E99" s="192" t="n">
        <v>7.488</v>
      </c>
      <c r="F99" s="193"/>
      <c r="G99" s="194"/>
      <c r="H99" s="195"/>
      <c r="I99" s="196"/>
      <c r="J99" s="197"/>
      <c r="K99" s="196"/>
      <c r="M99" s="198" t="s">
        <v>198</v>
      </c>
      <c r="O99" s="180"/>
    </row>
    <row r="100" customFormat="false" ht="12.75" hidden="false" customHeight="true" outlineLevel="0" collapsed="false">
      <c r="A100" s="189"/>
      <c r="B100" s="190"/>
      <c r="C100" s="191" t="s">
        <v>124</v>
      </c>
      <c r="D100" s="191"/>
      <c r="E100" s="192" t="n">
        <v>0</v>
      </c>
      <c r="F100" s="193"/>
      <c r="G100" s="194"/>
      <c r="H100" s="195"/>
      <c r="I100" s="196"/>
      <c r="J100" s="197"/>
      <c r="K100" s="196"/>
      <c r="M100" s="198" t="s">
        <v>124</v>
      </c>
      <c r="O100" s="180"/>
    </row>
    <row r="101" customFormat="false" ht="12.75" hidden="false" customHeight="true" outlineLevel="0" collapsed="false">
      <c r="A101" s="189"/>
      <c r="B101" s="190"/>
      <c r="C101" s="191" t="s">
        <v>199</v>
      </c>
      <c r="D101" s="191"/>
      <c r="E101" s="192" t="n">
        <v>1.638</v>
      </c>
      <c r="F101" s="193"/>
      <c r="G101" s="194"/>
      <c r="H101" s="195"/>
      <c r="I101" s="196"/>
      <c r="J101" s="197"/>
      <c r="K101" s="196"/>
      <c r="M101" s="198" t="s">
        <v>199</v>
      </c>
      <c r="O101" s="180"/>
    </row>
    <row r="102" customFormat="false" ht="12.75" hidden="false" customHeight="true" outlineLevel="0" collapsed="false">
      <c r="A102" s="189"/>
      <c r="B102" s="190"/>
      <c r="C102" s="191" t="s">
        <v>199</v>
      </c>
      <c r="D102" s="191"/>
      <c r="E102" s="192" t="n">
        <v>1.638</v>
      </c>
      <c r="F102" s="193"/>
      <c r="G102" s="194"/>
      <c r="H102" s="195"/>
      <c r="I102" s="196"/>
      <c r="J102" s="197"/>
      <c r="K102" s="196"/>
      <c r="M102" s="198" t="s">
        <v>199</v>
      </c>
      <c r="O102" s="180"/>
    </row>
    <row r="103" customFormat="false" ht="12.75" hidden="false" customHeight="true" outlineLevel="0" collapsed="false">
      <c r="A103" s="189"/>
      <c r="B103" s="190"/>
      <c r="C103" s="191" t="s">
        <v>200</v>
      </c>
      <c r="D103" s="191"/>
      <c r="E103" s="192" t="n">
        <v>28.626</v>
      </c>
      <c r="F103" s="193"/>
      <c r="G103" s="194"/>
      <c r="H103" s="195"/>
      <c r="I103" s="196"/>
      <c r="J103" s="197"/>
      <c r="K103" s="196"/>
      <c r="M103" s="198" t="s">
        <v>200</v>
      </c>
      <c r="O103" s="180"/>
    </row>
    <row r="104" customFormat="false" ht="12.75" hidden="false" customHeight="true" outlineLevel="0" collapsed="false">
      <c r="A104" s="189"/>
      <c r="B104" s="190"/>
      <c r="C104" s="191" t="s">
        <v>201</v>
      </c>
      <c r="D104" s="191"/>
      <c r="E104" s="192" t="n">
        <v>50.56</v>
      </c>
      <c r="F104" s="193"/>
      <c r="G104" s="194"/>
      <c r="H104" s="195"/>
      <c r="I104" s="196"/>
      <c r="J104" s="197"/>
      <c r="K104" s="196"/>
      <c r="M104" s="198" t="s">
        <v>201</v>
      </c>
      <c r="O104" s="180"/>
    </row>
    <row r="105" customFormat="false" ht="12.75" hidden="false" customHeight="false" outlineLevel="0" collapsed="false">
      <c r="A105" s="181" t="n">
        <v>15</v>
      </c>
      <c r="B105" s="182" t="s">
        <v>202</v>
      </c>
      <c r="C105" s="183" t="s">
        <v>203</v>
      </c>
      <c r="D105" s="184" t="s">
        <v>194</v>
      </c>
      <c r="E105" s="185" t="n">
        <v>119.1766</v>
      </c>
      <c r="F105" s="185" t="n">
        <v>0</v>
      </c>
      <c r="G105" s="186" t="n">
        <f aca="false">E105*F105</f>
        <v>0</v>
      </c>
      <c r="H105" s="187" t="n">
        <v>0</v>
      </c>
      <c r="I105" s="188" t="n">
        <f aca="false">E105*H105</f>
        <v>0</v>
      </c>
      <c r="J105" s="187" t="n">
        <v>0</v>
      </c>
      <c r="K105" s="188" t="n">
        <f aca="false">E105*J105</f>
        <v>0</v>
      </c>
      <c r="O105" s="180" t="n">
        <v>2</v>
      </c>
      <c r="AA105" s="150" t="n">
        <v>1</v>
      </c>
      <c r="AB105" s="150" t="n">
        <v>1</v>
      </c>
      <c r="AC105" s="150" t="n">
        <v>1</v>
      </c>
      <c r="AZ105" s="150" t="n">
        <v>1</v>
      </c>
      <c r="BA105" s="150" t="n">
        <f aca="false">IF(AZ105=1,G105,0)</f>
        <v>0</v>
      </c>
      <c r="BB105" s="150" t="n">
        <f aca="false">IF(AZ105=2,G105,0)</f>
        <v>0</v>
      </c>
      <c r="BC105" s="150" t="n">
        <f aca="false">IF(AZ105=3,G105,0)</f>
        <v>0</v>
      </c>
      <c r="BD105" s="150" t="n">
        <f aca="false">IF(AZ105=4,G105,0)</f>
        <v>0</v>
      </c>
      <c r="BE105" s="150" t="n">
        <f aca="false">IF(AZ105=5,G105,0)</f>
        <v>0</v>
      </c>
      <c r="CA105" s="180" t="n">
        <v>1</v>
      </c>
      <c r="CB105" s="180" t="n">
        <v>1</v>
      </c>
    </row>
    <row r="106" customFormat="false" ht="12.75" hidden="false" customHeight="false" outlineLevel="0" collapsed="false">
      <c r="A106" s="181" t="n">
        <v>16</v>
      </c>
      <c r="B106" s="182" t="s">
        <v>204</v>
      </c>
      <c r="C106" s="183" t="s">
        <v>205</v>
      </c>
      <c r="D106" s="184" t="s">
        <v>194</v>
      </c>
      <c r="E106" s="185" t="n">
        <v>118.4708</v>
      </c>
      <c r="F106" s="185" t="n">
        <v>0</v>
      </c>
      <c r="G106" s="186" t="n">
        <f aca="false">E106*F106</f>
        <v>0</v>
      </c>
      <c r="H106" s="187" t="n">
        <v>0.000700000000000145</v>
      </c>
      <c r="I106" s="188" t="n">
        <f aca="false">E106*H106</f>
        <v>0.0829295600000172</v>
      </c>
      <c r="J106" s="187" t="n">
        <v>0</v>
      </c>
      <c r="K106" s="188" t="n">
        <f aca="false">E106*J106</f>
        <v>0</v>
      </c>
      <c r="O106" s="180" t="n">
        <v>2</v>
      </c>
      <c r="AA106" s="150" t="n">
        <v>1</v>
      </c>
      <c r="AB106" s="150" t="n">
        <v>1</v>
      </c>
      <c r="AC106" s="150" t="n">
        <v>1</v>
      </c>
      <c r="AZ106" s="150" t="n">
        <v>1</v>
      </c>
      <c r="BA106" s="150" t="n">
        <f aca="false">IF(AZ106=1,G106,0)</f>
        <v>0</v>
      </c>
      <c r="BB106" s="150" t="n">
        <f aca="false">IF(AZ106=2,G106,0)</f>
        <v>0</v>
      </c>
      <c r="BC106" s="150" t="n">
        <f aca="false">IF(AZ106=3,G106,0)</f>
        <v>0</v>
      </c>
      <c r="BD106" s="150" t="n">
        <f aca="false">IF(AZ106=4,G106,0)</f>
        <v>0</v>
      </c>
      <c r="BE106" s="150" t="n">
        <f aca="false">IF(AZ106=5,G106,0)</f>
        <v>0</v>
      </c>
      <c r="CA106" s="180" t="n">
        <v>1</v>
      </c>
      <c r="CB106" s="180" t="n">
        <v>1</v>
      </c>
    </row>
    <row r="107" customFormat="false" ht="12.75" hidden="false" customHeight="true" outlineLevel="0" collapsed="false">
      <c r="A107" s="189"/>
      <c r="B107" s="190"/>
      <c r="C107" s="191" t="s">
        <v>137</v>
      </c>
      <c r="D107" s="191"/>
      <c r="E107" s="192" t="n">
        <v>0</v>
      </c>
      <c r="F107" s="193"/>
      <c r="G107" s="194"/>
      <c r="H107" s="195"/>
      <c r="I107" s="196"/>
      <c r="J107" s="197"/>
      <c r="K107" s="196"/>
      <c r="M107" s="198" t="s">
        <v>137</v>
      </c>
      <c r="O107" s="180"/>
    </row>
    <row r="108" customFormat="false" ht="12.75" hidden="false" customHeight="true" outlineLevel="0" collapsed="false">
      <c r="A108" s="189"/>
      <c r="B108" s="190"/>
      <c r="C108" s="191" t="s">
        <v>206</v>
      </c>
      <c r="D108" s="191"/>
      <c r="E108" s="192" t="n">
        <v>7.092</v>
      </c>
      <c r="F108" s="193"/>
      <c r="G108" s="194"/>
      <c r="H108" s="195"/>
      <c r="I108" s="196"/>
      <c r="J108" s="197"/>
      <c r="K108" s="196"/>
      <c r="M108" s="198" t="s">
        <v>206</v>
      </c>
      <c r="O108" s="180"/>
    </row>
    <row r="109" customFormat="false" ht="12.75" hidden="false" customHeight="true" outlineLevel="0" collapsed="false">
      <c r="A109" s="189"/>
      <c r="B109" s="190"/>
      <c r="C109" s="191" t="s">
        <v>140</v>
      </c>
      <c r="D109" s="191"/>
      <c r="E109" s="192" t="n">
        <v>0</v>
      </c>
      <c r="F109" s="193"/>
      <c r="G109" s="194"/>
      <c r="H109" s="195"/>
      <c r="I109" s="196"/>
      <c r="J109" s="197"/>
      <c r="K109" s="196"/>
      <c r="M109" s="198" t="s">
        <v>140</v>
      </c>
      <c r="O109" s="180"/>
    </row>
    <row r="110" customFormat="false" ht="12.75" hidden="false" customHeight="true" outlineLevel="0" collapsed="false">
      <c r="A110" s="189"/>
      <c r="B110" s="190"/>
      <c r="C110" s="191" t="s">
        <v>207</v>
      </c>
      <c r="D110" s="191"/>
      <c r="E110" s="192" t="n">
        <v>111.3788</v>
      </c>
      <c r="F110" s="193"/>
      <c r="G110" s="194"/>
      <c r="H110" s="195"/>
      <c r="I110" s="196"/>
      <c r="J110" s="197"/>
      <c r="K110" s="196"/>
      <c r="M110" s="198" t="s">
        <v>207</v>
      </c>
      <c r="O110" s="180"/>
    </row>
    <row r="111" customFormat="false" ht="12.75" hidden="false" customHeight="false" outlineLevel="0" collapsed="false">
      <c r="A111" s="181" t="n">
        <v>17</v>
      </c>
      <c r="B111" s="182" t="s">
        <v>208</v>
      </c>
      <c r="C111" s="183" t="s">
        <v>209</v>
      </c>
      <c r="D111" s="184" t="s">
        <v>194</v>
      </c>
      <c r="E111" s="185" t="n">
        <v>118.4708</v>
      </c>
      <c r="F111" s="185" t="n">
        <v>0</v>
      </c>
      <c r="G111" s="186" t="n">
        <f aca="false">E111*F111</f>
        <v>0</v>
      </c>
      <c r="H111" s="187" t="n">
        <v>0</v>
      </c>
      <c r="I111" s="188" t="n">
        <f aca="false">E111*H111</f>
        <v>0</v>
      </c>
      <c r="J111" s="187" t="n">
        <v>0</v>
      </c>
      <c r="K111" s="188" t="n">
        <f aca="false">E111*J111</f>
        <v>0</v>
      </c>
      <c r="O111" s="180" t="n">
        <v>2</v>
      </c>
      <c r="AA111" s="150" t="n">
        <v>1</v>
      </c>
      <c r="AB111" s="150" t="n">
        <v>1</v>
      </c>
      <c r="AC111" s="150" t="n">
        <v>1</v>
      </c>
      <c r="AZ111" s="150" t="n">
        <v>1</v>
      </c>
      <c r="BA111" s="150" t="n">
        <f aca="false">IF(AZ111=1,G111,0)</f>
        <v>0</v>
      </c>
      <c r="BB111" s="150" t="n">
        <f aca="false">IF(AZ111=2,G111,0)</f>
        <v>0</v>
      </c>
      <c r="BC111" s="150" t="n">
        <f aca="false">IF(AZ111=3,G111,0)</f>
        <v>0</v>
      </c>
      <c r="BD111" s="150" t="n">
        <f aca="false">IF(AZ111=4,G111,0)</f>
        <v>0</v>
      </c>
      <c r="BE111" s="150" t="n">
        <f aca="false">IF(AZ111=5,G111,0)</f>
        <v>0</v>
      </c>
      <c r="CA111" s="180" t="n">
        <v>1</v>
      </c>
      <c r="CB111" s="180" t="n">
        <v>1</v>
      </c>
    </row>
    <row r="112" customFormat="false" ht="12.75" hidden="false" customHeight="false" outlineLevel="0" collapsed="false">
      <c r="A112" s="181" t="n">
        <v>18</v>
      </c>
      <c r="B112" s="182" t="s">
        <v>210</v>
      </c>
      <c r="C112" s="183" t="s">
        <v>211</v>
      </c>
      <c r="D112" s="184" t="s">
        <v>194</v>
      </c>
      <c r="E112" s="185" t="n">
        <v>19.565</v>
      </c>
      <c r="F112" s="185" t="n">
        <v>0</v>
      </c>
      <c r="G112" s="186" t="n">
        <f aca="false">E112*F112</f>
        <v>0</v>
      </c>
      <c r="H112" s="187" t="n">
        <v>0.000799999999999912</v>
      </c>
      <c r="I112" s="188" t="n">
        <f aca="false">E112*H112</f>
        <v>0.0156519999999983</v>
      </c>
      <c r="J112" s="187" t="n">
        <v>0</v>
      </c>
      <c r="K112" s="188" t="n">
        <f aca="false">E112*J112</f>
        <v>0</v>
      </c>
      <c r="O112" s="180" t="n">
        <v>2</v>
      </c>
      <c r="AA112" s="150" t="n">
        <v>1</v>
      </c>
      <c r="AB112" s="150" t="n">
        <v>1</v>
      </c>
      <c r="AC112" s="150" t="n">
        <v>1</v>
      </c>
      <c r="AZ112" s="150" t="n">
        <v>1</v>
      </c>
      <c r="BA112" s="150" t="n">
        <f aca="false">IF(AZ112=1,G112,0)</f>
        <v>0</v>
      </c>
      <c r="BB112" s="150" t="n">
        <f aca="false">IF(AZ112=2,G112,0)</f>
        <v>0</v>
      </c>
      <c r="BC112" s="150" t="n">
        <f aca="false">IF(AZ112=3,G112,0)</f>
        <v>0</v>
      </c>
      <c r="BD112" s="150" t="n">
        <f aca="false">IF(AZ112=4,G112,0)</f>
        <v>0</v>
      </c>
      <c r="BE112" s="150" t="n">
        <f aca="false">IF(AZ112=5,G112,0)</f>
        <v>0</v>
      </c>
      <c r="CA112" s="180" t="n">
        <v>1</v>
      </c>
      <c r="CB112" s="180" t="n">
        <v>1</v>
      </c>
    </row>
    <row r="113" customFormat="false" ht="12.75" hidden="false" customHeight="true" outlineLevel="0" collapsed="false">
      <c r="A113" s="189"/>
      <c r="B113" s="190"/>
      <c r="C113" s="191" t="s">
        <v>140</v>
      </c>
      <c r="D113" s="191"/>
      <c r="E113" s="192" t="n">
        <v>0</v>
      </c>
      <c r="F113" s="193"/>
      <c r="G113" s="194"/>
      <c r="H113" s="195"/>
      <c r="I113" s="196"/>
      <c r="J113" s="197"/>
      <c r="K113" s="196"/>
      <c r="M113" s="198" t="s">
        <v>140</v>
      </c>
      <c r="O113" s="180"/>
    </row>
    <row r="114" customFormat="false" ht="12.75" hidden="false" customHeight="true" outlineLevel="0" collapsed="false">
      <c r="A114" s="189"/>
      <c r="B114" s="190"/>
      <c r="C114" s="191" t="s">
        <v>212</v>
      </c>
      <c r="D114" s="191"/>
      <c r="E114" s="192" t="n">
        <v>19.565</v>
      </c>
      <c r="F114" s="193"/>
      <c r="G114" s="194"/>
      <c r="H114" s="195"/>
      <c r="I114" s="196"/>
      <c r="J114" s="197"/>
      <c r="K114" s="196"/>
      <c r="M114" s="198" t="s">
        <v>212</v>
      </c>
      <c r="O114" s="180"/>
    </row>
    <row r="115" customFormat="false" ht="12.75" hidden="false" customHeight="false" outlineLevel="0" collapsed="false">
      <c r="A115" s="181" t="n">
        <v>19</v>
      </c>
      <c r="B115" s="182" t="s">
        <v>213</v>
      </c>
      <c r="C115" s="183" t="s">
        <v>214</v>
      </c>
      <c r="D115" s="184" t="s">
        <v>194</v>
      </c>
      <c r="E115" s="185" t="n">
        <v>19.565</v>
      </c>
      <c r="F115" s="185" t="n">
        <v>0</v>
      </c>
      <c r="G115" s="186" t="n">
        <f aca="false">E115*F115</f>
        <v>0</v>
      </c>
      <c r="H115" s="187" t="n">
        <v>0</v>
      </c>
      <c r="I115" s="188" t="n">
        <f aca="false">E115*H115</f>
        <v>0</v>
      </c>
      <c r="J115" s="187" t="n">
        <v>0</v>
      </c>
      <c r="K115" s="188" t="n">
        <f aca="false">E115*J115</f>
        <v>0</v>
      </c>
      <c r="O115" s="180" t="n">
        <v>2</v>
      </c>
      <c r="AA115" s="150" t="n">
        <v>1</v>
      </c>
      <c r="AB115" s="150" t="n">
        <v>1</v>
      </c>
      <c r="AC115" s="150" t="n">
        <v>1</v>
      </c>
      <c r="AZ115" s="150" t="n">
        <v>1</v>
      </c>
      <c r="BA115" s="150" t="n">
        <f aca="false">IF(AZ115=1,G115,0)</f>
        <v>0</v>
      </c>
      <c r="BB115" s="150" t="n">
        <f aca="false">IF(AZ115=2,G115,0)</f>
        <v>0</v>
      </c>
      <c r="BC115" s="150" t="n">
        <f aca="false">IF(AZ115=3,G115,0)</f>
        <v>0</v>
      </c>
      <c r="BD115" s="150" t="n">
        <f aca="false">IF(AZ115=4,G115,0)</f>
        <v>0</v>
      </c>
      <c r="BE115" s="150" t="n">
        <f aca="false">IF(AZ115=5,G115,0)</f>
        <v>0</v>
      </c>
      <c r="CA115" s="180" t="n">
        <v>1</v>
      </c>
      <c r="CB115" s="180" t="n">
        <v>1</v>
      </c>
    </row>
    <row r="116" customFormat="false" ht="12.75" hidden="false" customHeight="false" outlineLevel="0" collapsed="false">
      <c r="A116" s="181" t="n">
        <v>20</v>
      </c>
      <c r="B116" s="182" t="s">
        <v>215</v>
      </c>
      <c r="C116" s="183" t="s">
        <v>216</v>
      </c>
      <c r="D116" s="184" t="s">
        <v>104</v>
      </c>
      <c r="E116" s="185" t="n">
        <v>227.6594</v>
      </c>
      <c r="F116" s="185" t="n">
        <v>0</v>
      </c>
      <c r="G116" s="186" t="n">
        <f aca="false">E116*F116</f>
        <v>0</v>
      </c>
      <c r="H116" s="187" t="n">
        <v>0</v>
      </c>
      <c r="I116" s="188" t="n">
        <f aca="false">E116*H116</f>
        <v>0</v>
      </c>
      <c r="J116" s="187" t="n">
        <v>0</v>
      </c>
      <c r="K116" s="188" t="n">
        <f aca="false">E116*J116</f>
        <v>0</v>
      </c>
      <c r="O116" s="180" t="n">
        <v>2</v>
      </c>
      <c r="AA116" s="150" t="n">
        <v>1</v>
      </c>
      <c r="AB116" s="150" t="n">
        <v>1</v>
      </c>
      <c r="AC116" s="150" t="n">
        <v>1</v>
      </c>
      <c r="AZ116" s="150" t="n">
        <v>1</v>
      </c>
      <c r="BA116" s="150" t="n">
        <f aca="false">IF(AZ116=1,G116,0)</f>
        <v>0</v>
      </c>
      <c r="BB116" s="150" t="n">
        <f aca="false">IF(AZ116=2,G116,0)</f>
        <v>0</v>
      </c>
      <c r="BC116" s="150" t="n">
        <f aca="false">IF(AZ116=3,G116,0)</f>
        <v>0</v>
      </c>
      <c r="BD116" s="150" t="n">
        <f aca="false">IF(AZ116=4,G116,0)</f>
        <v>0</v>
      </c>
      <c r="BE116" s="150" t="n">
        <f aca="false">IF(AZ116=5,G116,0)</f>
        <v>0</v>
      </c>
      <c r="CA116" s="180" t="n">
        <v>1</v>
      </c>
      <c r="CB116" s="180" t="n">
        <v>1</v>
      </c>
    </row>
    <row r="117" customFormat="false" ht="12.75" hidden="false" customHeight="true" outlineLevel="0" collapsed="false">
      <c r="A117" s="189"/>
      <c r="B117" s="190"/>
      <c r="C117" s="191" t="s">
        <v>217</v>
      </c>
      <c r="D117" s="191"/>
      <c r="E117" s="192" t="n">
        <v>0</v>
      </c>
      <c r="F117" s="193"/>
      <c r="G117" s="194"/>
      <c r="H117" s="195"/>
      <c r="I117" s="196"/>
      <c r="J117" s="197"/>
      <c r="K117" s="196"/>
      <c r="M117" s="198" t="s">
        <v>217</v>
      </c>
      <c r="O117" s="180"/>
    </row>
    <row r="118" customFormat="false" ht="12.75" hidden="false" customHeight="true" outlineLevel="0" collapsed="false">
      <c r="A118" s="189"/>
      <c r="B118" s="190"/>
      <c r="C118" s="191" t="s">
        <v>218</v>
      </c>
      <c r="D118" s="191"/>
      <c r="E118" s="192" t="n">
        <v>227.6594</v>
      </c>
      <c r="F118" s="193"/>
      <c r="G118" s="194"/>
      <c r="H118" s="195"/>
      <c r="I118" s="196"/>
      <c r="J118" s="197"/>
      <c r="K118" s="196"/>
      <c r="M118" s="198" t="s">
        <v>218</v>
      </c>
      <c r="O118" s="180"/>
    </row>
    <row r="119" customFormat="false" ht="12.75" hidden="false" customHeight="false" outlineLevel="0" collapsed="false">
      <c r="A119" s="181" t="n">
        <v>21</v>
      </c>
      <c r="B119" s="182" t="s">
        <v>219</v>
      </c>
      <c r="C119" s="183" t="s">
        <v>220</v>
      </c>
      <c r="D119" s="184" t="s">
        <v>104</v>
      </c>
      <c r="E119" s="185" t="n">
        <v>314.25</v>
      </c>
      <c r="F119" s="185" t="n">
        <v>0</v>
      </c>
      <c r="G119" s="186" t="n">
        <f aca="false">E119*F119</f>
        <v>0</v>
      </c>
      <c r="H119" s="187" t="n">
        <v>0</v>
      </c>
      <c r="I119" s="188" t="n">
        <f aca="false">E119*H119</f>
        <v>0</v>
      </c>
      <c r="J119" s="187" t="n">
        <v>0</v>
      </c>
      <c r="K119" s="188" t="n">
        <f aca="false">E119*J119</f>
        <v>0</v>
      </c>
      <c r="O119" s="180" t="n">
        <v>2</v>
      </c>
      <c r="AA119" s="150" t="n">
        <v>1</v>
      </c>
      <c r="AB119" s="150" t="n">
        <v>1</v>
      </c>
      <c r="AC119" s="150" t="n">
        <v>1</v>
      </c>
      <c r="AZ119" s="150" t="n">
        <v>1</v>
      </c>
      <c r="BA119" s="150" t="n">
        <f aca="false">IF(AZ119=1,G119,0)</f>
        <v>0</v>
      </c>
      <c r="BB119" s="150" t="n">
        <f aca="false">IF(AZ119=2,G119,0)</f>
        <v>0</v>
      </c>
      <c r="BC119" s="150" t="n">
        <f aca="false">IF(AZ119=3,G119,0)</f>
        <v>0</v>
      </c>
      <c r="BD119" s="150" t="n">
        <f aca="false">IF(AZ119=4,G119,0)</f>
        <v>0</v>
      </c>
      <c r="BE119" s="150" t="n">
        <f aca="false">IF(AZ119=5,G119,0)</f>
        <v>0</v>
      </c>
      <c r="CA119" s="180" t="n">
        <v>1</v>
      </c>
      <c r="CB119" s="180" t="n">
        <v>1</v>
      </c>
    </row>
    <row r="120" customFormat="false" ht="12.75" hidden="false" customHeight="true" outlineLevel="0" collapsed="false">
      <c r="A120" s="189"/>
      <c r="B120" s="190"/>
      <c r="C120" s="191" t="s">
        <v>217</v>
      </c>
      <c r="D120" s="191"/>
      <c r="E120" s="192" t="n">
        <v>0</v>
      </c>
      <c r="F120" s="193"/>
      <c r="G120" s="194"/>
      <c r="H120" s="195"/>
      <c r="I120" s="196"/>
      <c r="J120" s="197"/>
      <c r="K120" s="196"/>
      <c r="M120" s="198" t="s">
        <v>217</v>
      </c>
      <c r="O120" s="180"/>
    </row>
    <row r="121" customFormat="false" ht="12.75" hidden="false" customHeight="true" outlineLevel="0" collapsed="false">
      <c r="A121" s="189"/>
      <c r="B121" s="190"/>
      <c r="C121" s="191" t="s">
        <v>221</v>
      </c>
      <c r="D121" s="191"/>
      <c r="E121" s="192" t="n">
        <v>314.25</v>
      </c>
      <c r="F121" s="193"/>
      <c r="G121" s="194"/>
      <c r="H121" s="195"/>
      <c r="I121" s="196"/>
      <c r="J121" s="197"/>
      <c r="K121" s="196"/>
      <c r="M121" s="198" t="s">
        <v>221</v>
      </c>
      <c r="O121" s="180"/>
    </row>
    <row r="122" customFormat="false" ht="12.75" hidden="false" customHeight="false" outlineLevel="0" collapsed="false">
      <c r="A122" s="181" t="n">
        <v>22</v>
      </c>
      <c r="B122" s="182" t="s">
        <v>222</v>
      </c>
      <c r="C122" s="183" t="s">
        <v>223</v>
      </c>
      <c r="D122" s="184" t="s">
        <v>104</v>
      </c>
      <c r="E122" s="185" t="n">
        <v>833.7535</v>
      </c>
      <c r="F122" s="185" t="n">
        <v>0</v>
      </c>
      <c r="G122" s="186" t="n">
        <f aca="false">E122*F122</f>
        <v>0</v>
      </c>
      <c r="H122" s="187" t="n">
        <v>0</v>
      </c>
      <c r="I122" s="188" t="n">
        <f aca="false">E122*H122</f>
        <v>0</v>
      </c>
      <c r="J122" s="187" t="n">
        <v>0</v>
      </c>
      <c r="K122" s="188" t="n">
        <f aca="false">E122*J122</f>
        <v>0</v>
      </c>
      <c r="O122" s="180" t="n">
        <v>2</v>
      </c>
      <c r="AA122" s="150" t="n">
        <v>1</v>
      </c>
      <c r="AB122" s="150" t="n">
        <v>1</v>
      </c>
      <c r="AC122" s="150" t="n">
        <v>1</v>
      </c>
      <c r="AZ122" s="150" t="n">
        <v>1</v>
      </c>
      <c r="BA122" s="150" t="n">
        <f aca="false">IF(AZ122=1,G122,0)</f>
        <v>0</v>
      </c>
      <c r="BB122" s="150" t="n">
        <f aca="false">IF(AZ122=2,G122,0)</f>
        <v>0</v>
      </c>
      <c r="BC122" s="150" t="n">
        <f aca="false">IF(AZ122=3,G122,0)</f>
        <v>0</v>
      </c>
      <c r="BD122" s="150" t="n">
        <f aca="false">IF(AZ122=4,G122,0)</f>
        <v>0</v>
      </c>
      <c r="BE122" s="150" t="n">
        <f aca="false">IF(AZ122=5,G122,0)</f>
        <v>0</v>
      </c>
      <c r="CA122" s="180" t="n">
        <v>1</v>
      </c>
      <c r="CB122" s="180" t="n">
        <v>1</v>
      </c>
    </row>
    <row r="123" customFormat="false" ht="12.75" hidden="false" customHeight="true" outlineLevel="0" collapsed="false">
      <c r="A123" s="189"/>
      <c r="B123" s="190"/>
      <c r="C123" s="191" t="s">
        <v>224</v>
      </c>
      <c r="D123" s="191"/>
      <c r="E123" s="192" t="n">
        <v>0</v>
      </c>
      <c r="F123" s="193"/>
      <c r="G123" s="194"/>
      <c r="H123" s="195"/>
      <c r="I123" s="196"/>
      <c r="J123" s="197"/>
      <c r="K123" s="196"/>
      <c r="M123" s="198" t="s">
        <v>224</v>
      </c>
      <c r="O123" s="180"/>
    </row>
    <row r="124" customFormat="false" ht="12.75" hidden="false" customHeight="true" outlineLevel="0" collapsed="false">
      <c r="A124" s="189"/>
      <c r="B124" s="190"/>
      <c r="C124" s="191" t="s">
        <v>225</v>
      </c>
      <c r="D124" s="191"/>
      <c r="E124" s="192" t="n">
        <v>0</v>
      </c>
      <c r="F124" s="193"/>
      <c r="G124" s="194"/>
      <c r="H124" s="195"/>
      <c r="I124" s="196"/>
      <c r="J124" s="197"/>
      <c r="K124" s="196"/>
      <c r="M124" s="198" t="s">
        <v>225</v>
      </c>
      <c r="O124" s="180"/>
    </row>
    <row r="125" customFormat="false" ht="12.75" hidden="false" customHeight="true" outlineLevel="0" collapsed="false">
      <c r="A125" s="189"/>
      <c r="B125" s="190"/>
      <c r="C125" s="191" t="s">
        <v>226</v>
      </c>
      <c r="D125" s="191"/>
      <c r="E125" s="192" t="n">
        <v>512.5776</v>
      </c>
      <c r="F125" s="193"/>
      <c r="G125" s="194"/>
      <c r="H125" s="195"/>
      <c r="I125" s="196"/>
      <c r="J125" s="197"/>
      <c r="K125" s="196"/>
      <c r="M125" s="198" t="s">
        <v>226</v>
      </c>
      <c r="O125" s="180"/>
    </row>
    <row r="126" customFormat="false" ht="12.75" hidden="false" customHeight="true" outlineLevel="0" collapsed="false">
      <c r="A126" s="189"/>
      <c r="B126" s="190"/>
      <c r="C126" s="191" t="s">
        <v>227</v>
      </c>
      <c r="D126" s="191"/>
      <c r="E126" s="192" t="n">
        <v>0</v>
      </c>
      <c r="F126" s="193"/>
      <c r="G126" s="194"/>
      <c r="H126" s="195"/>
      <c r="I126" s="196"/>
      <c r="J126" s="197"/>
      <c r="K126" s="196"/>
      <c r="M126" s="198" t="s">
        <v>227</v>
      </c>
      <c r="O126" s="180"/>
    </row>
    <row r="127" customFormat="false" ht="12.75" hidden="false" customHeight="true" outlineLevel="0" collapsed="false">
      <c r="A127" s="189"/>
      <c r="B127" s="190"/>
      <c r="C127" s="191" t="s">
        <v>228</v>
      </c>
      <c r="D127" s="191"/>
      <c r="E127" s="192" t="n">
        <v>321.1759</v>
      </c>
      <c r="F127" s="193"/>
      <c r="G127" s="194"/>
      <c r="H127" s="195"/>
      <c r="I127" s="196"/>
      <c r="J127" s="197"/>
      <c r="K127" s="196"/>
      <c r="M127" s="199" t="n">
        <v>3211759</v>
      </c>
      <c r="O127" s="180"/>
    </row>
    <row r="128" customFormat="false" ht="12.75" hidden="false" customHeight="false" outlineLevel="0" collapsed="false">
      <c r="A128" s="181" t="n">
        <v>23</v>
      </c>
      <c r="B128" s="182" t="s">
        <v>229</v>
      </c>
      <c r="C128" s="183" t="s">
        <v>230</v>
      </c>
      <c r="D128" s="184" t="s">
        <v>104</v>
      </c>
      <c r="E128" s="185" t="n">
        <v>322.978</v>
      </c>
      <c r="F128" s="185" t="n">
        <v>0</v>
      </c>
      <c r="G128" s="186" t="n">
        <f aca="false">E128*F128</f>
        <v>0</v>
      </c>
      <c r="H128" s="187" t="n">
        <v>0</v>
      </c>
      <c r="I128" s="188" t="n">
        <f aca="false">E128*H128</f>
        <v>0</v>
      </c>
      <c r="J128" s="187" t="n">
        <v>0</v>
      </c>
      <c r="K128" s="188" t="n">
        <f aca="false">E128*J128</f>
        <v>0</v>
      </c>
      <c r="O128" s="180" t="n">
        <v>2</v>
      </c>
      <c r="AA128" s="150" t="n">
        <v>1</v>
      </c>
      <c r="AB128" s="150" t="n">
        <v>1</v>
      </c>
      <c r="AC128" s="150" t="n">
        <v>1</v>
      </c>
      <c r="AZ128" s="150" t="n">
        <v>1</v>
      </c>
      <c r="BA128" s="150" t="n">
        <f aca="false">IF(AZ128=1,G128,0)</f>
        <v>0</v>
      </c>
      <c r="BB128" s="150" t="n">
        <f aca="false">IF(AZ128=2,G128,0)</f>
        <v>0</v>
      </c>
      <c r="BC128" s="150" t="n">
        <f aca="false">IF(AZ128=3,G128,0)</f>
        <v>0</v>
      </c>
      <c r="BD128" s="150" t="n">
        <f aca="false">IF(AZ128=4,G128,0)</f>
        <v>0</v>
      </c>
      <c r="BE128" s="150" t="n">
        <f aca="false">IF(AZ128=5,G128,0)</f>
        <v>0</v>
      </c>
      <c r="CA128" s="180" t="n">
        <v>1</v>
      </c>
      <c r="CB128" s="180" t="n">
        <v>1</v>
      </c>
    </row>
    <row r="129" customFormat="false" ht="12.75" hidden="false" customHeight="true" outlineLevel="0" collapsed="false">
      <c r="A129" s="189"/>
      <c r="B129" s="190"/>
      <c r="C129" s="191" t="s">
        <v>231</v>
      </c>
      <c r="D129" s="191"/>
      <c r="E129" s="192" t="n">
        <v>0</v>
      </c>
      <c r="F129" s="193"/>
      <c r="G129" s="194"/>
      <c r="H129" s="195"/>
      <c r="I129" s="196"/>
      <c r="J129" s="197"/>
      <c r="K129" s="196"/>
      <c r="M129" s="198" t="s">
        <v>231</v>
      </c>
      <c r="O129" s="180"/>
    </row>
    <row r="130" customFormat="false" ht="12.75" hidden="false" customHeight="true" outlineLevel="0" collapsed="false">
      <c r="A130" s="189"/>
      <c r="B130" s="190"/>
      <c r="C130" s="191" t="s">
        <v>232</v>
      </c>
      <c r="D130" s="191"/>
      <c r="E130" s="192" t="n">
        <v>322.978</v>
      </c>
      <c r="F130" s="193"/>
      <c r="G130" s="194"/>
      <c r="H130" s="195"/>
      <c r="I130" s="196"/>
      <c r="J130" s="197"/>
      <c r="K130" s="196"/>
      <c r="M130" s="199" t="n">
        <v>322978</v>
      </c>
      <c r="O130" s="180"/>
    </row>
    <row r="131" customFormat="false" ht="12.75" hidden="false" customHeight="false" outlineLevel="0" collapsed="false">
      <c r="A131" s="181" t="n">
        <v>24</v>
      </c>
      <c r="B131" s="182" t="s">
        <v>233</v>
      </c>
      <c r="C131" s="183" t="s">
        <v>234</v>
      </c>
      <c r="D131" s="184" t="s">
        <v>104</v>
      </c>
      <c r="E131" s="185" t="n">
        <v>322.978</v>
      </c>
      <c r="F131" s="185" t="n">
        <v>0</v>
      </c>
      <c r="G131" s="186" t="n">
        <f aca="false">E131*F131</f>
        <v>0</v>
      </c>
      <c r="H131" s="187" t="n">
        <v>0</v>
      </c>
      <c r="I131" s="188" t="n">
        <f aca="false">E131*H131</f>
        <v>0</v>
      </c>
      <c r="J131" s="187" t="n">
        <v>0</v>
      </c>
      <c r="K131" s="188" t="n">
        <f aca="false">E131*J131</f>
        <v>0</v>
      </c>
      <c r="O131" s="180" t="n">
        <v>2</v>
      </c>
      <c r="AA131" s="150" t="n">
        <v>1</v>
      </c>
      <c r="AB131" s="150" t="n">
        <v>1</v>
      </c>
      <c r="AC131" s="150" t="n">
        <v>1</v>
      </c>
      <c r="AZ131" s="150" t="n">
        <v>1</v>
      </c>
      <c r="BA131" s="150" t="n">
        <f aca="false">IF(AZ131=1,G131,0)</f>
        <v>0</v>
      </c>
      <c r="BB131" s="150" t="n">
        <f aca="false">IF(AZ131=2,G131,0)</f>
        <v>0</v>
      </c>
      <c r="BC131" s="150" t="n">
        <f aca="false">IF(AZ131=3,G131,0)</f>
        <v>0</v>
      </c>
      <c r="BD131" s="150" t="n">
        <f aca="false">IF(AZ131=4,G131,0)</f>
        <v>0</v>
      </c>
      <c r="BE131" s="150" t="n">
        <f aca="false">IF(AZ131=5,G131,0)</f>
        <v>0</v>
      </c>
      <c r="CA131" s="180" t="n">
        <v>1</v>
      </c>
      <c r="CB131" s="180" t="n">
        <v>1</v>
      </c>
    </row>
    <row r="132" customFormat="false" ht="12.75" hidden="false" customHeight="false" outlineLevel="0" collapsed="false">
      <c r="A132" s="181" t="n">
        <v>25</v>
      </c>
      <c r="B132" s="182" t="s">
        <v>235</v>
      </c>
      <c r="C132" s="183" t="s">
        <v>236</v>
      </c>
      <c r="D132" s="184" t="s">
        <v>104</v>
      </c>
      <c r="E132" s="185" t="n">
        <v>322.978</v>
      </c>
      <c r="F132" s="185" t="n">
        <v>0</v>
      </c>
      <c r="G132" s="186" t="n">
        <f aca="false">E132*F132</f>
        <v>0</v>
      </c>
      <c r="H132" s="187" t="n">
        <v>0</v>
      </c>
      <c r="I132" s="188" t="n">
        <f aca="false">E132*H132</f>
        <v>0</v>
      </c>
      <c r="J132" s="187" t="n">
        <v>0</v>
      </c>
      <c r="K132" s="188" t="n">
        <f aca="false">E132*J132</f>
        <v>0</v>
      </c>
      <c r="O132" s="180" t="n">
        <v>2</v>
      </c>
      <c r="AA132" s="150" t="n">
        <v>1</v>
      </c>
      <c r="AB132" s="150" t="n">
        <v>1</v>
      </c>
      <c r="AC132" s="150" t="n">
        <v>1</v>
      </c>
      <c r="AZ132" s="150" t="n">
        <v>1</v>
      </c>
      <c r="BA132" s="150" t="n">
        <f aca="false">IF(AZ132=1,G132,0)</f>
        <v>0</v>
      </c>
      <c r="BB132" s="150" t="n">
        <f aca="false">IF(AZ132=2,G132,0)</f>
        <v>0</v>
      </c>
      <c r="BC132" s="150" t="n">
        <f aca="false">IF(AZ132=3,G132,0)</f>
        <v>0</v>
      </c>
      <c r="BD132" s="150" t="n">
        <f aca="false">IF(AZ132=4,G132,0)</f>
        <v>0</v>
      </c>
      <c r="BE132" s="150" t="n">
        <f aca="false">IF(AZ132=5,G132,0)</f>
        <v>0</v>
      </c>
      <c r="CA132" s="180" t="n">
        <v>1</v>
      </c>
      <c r="CB132" s="180" t="n">
        <v>1</v>
      </c>
    </row>
    <row r="133" customFormat="false" ht="12.75" hidden="false" customHeight="true" outlineLevel="0" collapsed="false">
      <c r="A133" s="189"/>
      <c r="B133" s="190"/>
      <c r="C133" s="191" t="s">
        <v>237</v>
      </c>
      <c r="D133" s="191"/>
      <c r="E133" s="192" t="n">
        <v>0</v>
      </c>
      <c r="F133" s="193"/>
      <c r="G133" s="194"/>
      <c r="H133" s="195"/>
      <c r="I133" s="196"/>
      <c r="J133" s="197"/>
      <c r="K133" s="196"/>
      <c r="M133" s="198" t="s">
        <v>237</v>
      </c>
      <c r="O133" s="180"/>
    </row>
    <row r="134" customFormat="false" ht="12.75" hidden="false" customHeight="true" outlineLevel="0" collapsed="false">
      <c r="A134" s="189"/>
      <c r="B134" s="190"/>
      <c r="C134" s="191" t="s">
        <v>238</v>
      </c>
      <c r="D134" s="191"/>
      <c r="E134" s="192" t="n">
        <v>8.1424</v>
      </c>
      <c r="F134" s="193"/>
      <c r="G134" s="194"/>
      <c r="H134" s="195"/>
      <c r="I134" s="196"/>
      <c r="J134" s="197"/>
      <c r="K134" s="196"/>
      <c r="M134" s="198" t="s">
        <v>238</v>
      </c>
      <c r="O134" s="180"/>
    </row>
    <row r="135" customFormat="false" ht="12.75" hidden="false" customHeight="true" outlineLevel="0" collapsed="false">
      <c r="A135" s="189"/>
      <c r="B135" s="190"/>
      <c r="C135" s="191" t="s">
        <v>239</v>
      </c>
      <c r="D135" s="191"/>
      <c r="E135" s="192" t="n">
        <v>70.3278</v>
      </c>
      <c r="F135" s="193"/>
      <c r="G135" s="194"/>
      <c r="H135" s="195"/>
      <c r="I135" s="196"/>
      <c r="J135" s="197"/>
      <c r="K135" s="196"/>
      <c r="M135" s="198" t="s">
        <v>239</v>
      </c>
      <c r="O135" s="180"/>
    </row>
    <row r="136" customFormat="false" ht="12.75" hidden="false" customHeight="true" outlineLevel="0" collapsed="false">
      <c r="A136" s="189"/>
      <c r="B136" s="190"/>
      <c r="C136" s="191" t="s">
        <v>240</v>
      </c>
      <c r="D136" s="191"/>
      <c r="E136" s="192" t="n">
        <v>0</v>
      </c>
      <c r="F136" s="193"/>
      <c r="G136" s="194"/>
      <c r="H136" s="195"/>
      <c r="I136" s="196"/>
      <c r="J136" s="197"/>
      <c r="K136" s="196"/>
      <c r="M136" s="198" t="s">
        <v>240</v>
      </c>
      <c r="O136" s="180"/>
    </row>
    <row r="137" customFormat="false" ht="12.75" hidden="false" customHeight="true" outlineLevel="0" collapsed="false">
      <c r="A137" s="189"/>
      <c r="B137" s="190"/>
      <c r="C137" s="191" t="s">
        <v>129</v>
      </c>
      <c r="D137" s="191"/>
      <c r="E137" s="192" t="n">
        <v>2.5783</v>
      </c>
      <c r="F137" s="193"/>
      <c r="G137" s="194"/>
      <c r="H137" s="195"/>
      <c r="I137" s="196"/>
      <c r="J137" s="197"/>
      <c r="K137" s="196"/>
      <c r="M137" s="198" t="s">
        <v>129</v>
      </c>
      <c r="O137" s="180"/>
    </row>
    <row r="138" customFormat="false" ht="12.75" hidden="false" customHeight="true" outlineLevel="0" collapsed="false">
      <c r="A138" s="189"/>
      <c r="B138" s="190"/>
      <c r="C138" s="191" t="s">
        <v>144</v>
      </c>
      <c r="D138" s="191"/>
      <c r="E138" s="192" t="n">
        <v>17.0476</v>
      </c>
      <c r="F138" s="193"/>
      <c r="G138" s="194"/>
      <c r="H138" s="195"/>
      <c r="I138" s="196"/>
      <c r="J138" s="197"/>
      <c r="K138" s="196"/>
      <c r="M138" s="198" t="s">
        <v>144</v>
      </c>
      <c r="O138" s="180"/>
    </row>
    <row r="139" customFormat="false" ht="12.75" hidden="false" customHeight="true" outlineLevel="0" collapsed="false">
      <c r="A139" s="189"/>
      <c r="B139" s="190"/>
      <c r="C139" s="191" t="s">
        <v>241</v>
      </c>
      <c r="D139" s="191"/>
      <c r="E139" s="192" t="n">
        <v>21.0289</v>
      </c>
      <c r="F139" s="193"/>
      <c r="G139" s="194"/>
      <c r="H139" s="195"/>
      <c r="I139" s="196"/>
      <c r="J139" s="197"/>
      <c r="K139" s="196"/>
      <c r="M139" s="198" t="s">
        <v>241</v>
      </c>
      <c r="O139" s="180"/>
    </row>
    <row r="140" customFormat="false" ht="12.75" hidden="false" customHeight="true" outlineLevel="0" collapsed="false">
      <c r="A140" s="189"/>
      <c r="B140" s="190"/>
      <c r="C140" s="191" t="s">
        <v>242</v>
      </c>
      <c r="D140" s="191"/>
      <c r="E140" s="192" t="n">
        <v>34.8025</v>
      </c>
      <c r="F140" s="193"/>
      <c r="G140" s="194"/>
      <c r="H140" s="195"/>
      <c r="I140" s="196"/>
      <c r="J140" s="197"/>
      <c r="K140" s="196"/>
      <c r="M140" s="198" t="s">
        <v>242</v>
      </c>
      <c r="O140" s="180"/>
    </row>
    <row r="141" customFormat="false" ht="12.75" hidden="false" customHeight="true" outlineLevel="0" collapsed="false">
      <c r="A141" s="189"/>
      <c r="B141" s="190"/>
      <c r="C141" s="191" t="s">
        <v>243</v>
      </c>
      <c r="D141" s="191"/>
      <c r="E141" s="192" t="n">
        <v>59.697</v>
      </c>
      <c r="F141" s="193"/>
      <c r="G141" s="194"/>
      <c r="H141" s="195"/>
      <c r="I141" s="196"/>
      <c r="J141" s="197"/>
      <c r="K141" s="196"/>
      <c r="M141" s="198" t="s">
        <v>243</v>
      </c>
      <c r="O141" s="180"/>
    </row>
    <row r="142" customFormat="false" ht="12.75" hidden="false" customHeight="true" outlineLevel="0" collapsed="false">
      <c r="A142" s="189"/>
      <c r="B142" s="190"/>
      <c r="C142" s="191" t="s">
        <v>244</v>
      </c>
      <c r="D142" s="191"/>
      <c r="E142" s="192" t="n">
        <v>3.914</v>
      </c>
      <c r="F142" s="193"/>
      <c r="G142" s="194"/>
      <c r="H142" s="195"/>
      <c r="I142" s="196"/>
      <c r="J142" s="197"/>
      <c r="K142" s="196"/>
      <c r="M142" s="198" t="s">
        <v>244</v>
      </c>
      <c r="O142" s="180"/>
    </row>
    <row r="143" customFormat="false" ht="12.75" hidden="false" customHeight="true" outlineLevel="0" collapsed="false">
      <c r="A143" s="189"/>
      <c r="B143" s="190"/>
      <c r="C143" s="191" t="s">
        <v>245</v>
      </c>
      <c r="D143" s="191"/>
      <c r="E143" s="192" t="n">
        <v>15.5493</v>
      </c>
      <c r="F143" s="193"/>
      <c r="G143" s="194"/>
      <c r="H143" s="195"/>
      <c r="I143" s="196"/>
      <c r="J143" s="197"/>
      <c r="K143" s="196"/>
      <c r="M143" s="198" t="s">
        <v>245</v>
      </c>
      <c r="O143" s="180"/>
    </row>
    <row r="144" customFormat="false" ht="12.75" hidden="false" customHeight="true" outlineLevel="0" collapsed="false">
      <c r="A144" s="189"/>
      <c r="B144" s="190"/>
      <c r="C144" s="191" t="s">
        <v>145</v>
      </c>
      <c r="D144" s="191"/>
      <c r="E144" s="192" t="n">
        <v>48.2723</v>
      </c>
      <c r="F144" s="193"/>
      <c r="G144" s="194"/>
      <c r="H144" s="195"/>
      <c r="I144" s="196"/>
      <c r="J144" s="197"/>
      <c r="K144" s="196"/>
      <c r="M144" s="198" t="s">
        <v>145</v>
      </c>
      <c r="O144" s="180"/>
    </row>
    <row r="145" customFormat="false" ht="12.75" hidden="false" customHeight="true" outlineLevel="0" collapsed="false">
      <c r="A145" s="189"/>
      <c r="B145" s="190"/>
      <c r="C145" s="191" t="s">
        <v>146</v>
      </c>
      <c r="D145" s="191"/>
      <c r="E145" s="192" t="n">
        <v>17.7596</v>
      </c>
      <c r="F145" s="193"/>
      <c r="G145" s="194"/>
      <c r="H145" s="195"/>
      <c r="I145" s="196"/>
      <c r="J145" s="197"/>
      <c r="K145" s="196"/>
      <c r="M145" s="198" t="s">
        <v>146</v>
      </c>
      <c r="O145" s="180"/>
    </row>
    <row r="146" customFormat="false" ht="12.75" hidden="false" customHeight="true" outlineLevel="0" collapsed="false">
      <c r="A146" s="189"/>
      <c r="B146" s="190"/>
      <c r="C146" s="191" t="s">
        <v>147</v>
      </c>
      <c r="D146" s="191"/>
      <c r="E146" s="192" t="n">
        <v>22.0563</v>
      </c>
      <c r="F146" s="193"/>
      <c r="G146" s="194"/>
      <c r="H146" s="195"/>
      <c r="I146" s="196"/>
      <c r="J146" s="197"/>
      <c r="K146" s="196"/>
      <c r="M146" s="198" t="s">
        <v>147</v>
      </c>
      <c r="O146" s="180"/>
    </row>
    <row r="147" customFormat="false" ht="12.75" hidden="false" customHeight="true" outlineLevel="0" collapsed="false">
      <c r="A147" s="189"/>
      <c r="B147" s="190"/>
      <c r="C147" s="191" t="s">
        <v>130</v>
      </c>
      <c r="D147" s="191"/>
      <c r="E147" s="192" t="n">
        <v>0</v>
      </c>
      <c r="F147" s="193"/>
      <c r="G147" s="194"/>
      <c r="H147" s="195"/>
      <c r="I147" s="196"/>
      <c r="J147" s="197"/>
      <c r="K147" s="196"/>
      <c r="M147" s="198" t="s">
        <v>130</v>
      </c>
      <c r="O147" s="180"/>
    </row>
    <row r="148" customFormat="false" ht="12.75" hidden="false" customHeight="true" outlineLevel="0" collapsed="false">
      <c r="A148" s="189"/>
      <c r="B148" s="190"/>
      <c r="C148" s="191" t="s">
        <v>131</v>
      </c>
      <c r="D148" s="191"/>
      <c r="E148" s="192" t="n">
        <v>4.5216</v>
      </c>
      <c r="F148" s="193"/>
      <c r="G148" s="194"/>
      <c r="H148" s="195"/>
      <c r="I148" s="196"/>
      <c r="J148" s="197"/>
      <c r="K148" s="196"/>
      <c r="M148" s="198" t="s">
        <v>131</v>
      </c>
      <c r="O148" s="180"/>
    </row>
    <row r="149" customFormat="false" ht="12.75" hidden="false" customHeight="true" outlineLevel="0" collapsed="false">
      <c r="A149" s="189"/>
      <c r="B149" s="190"/>
      <c r="C149" s="191" t="s">
        <v>132</v>
      </c>
      <c r="D149" s="191"/>
      <c r="E149" s="192" t="n">
        <v>4.4962</v>
      </c>
      <c r="F149" s="193"/>
      <c r="G149" s="194"/>
      <c r="H149" s="195"/>
      <c r="I149" s="196"/>
      <c r="J149" s="197"/>
      <c r="K149" s="196"/>
      <c r="M149" s="198" t="s">
        <v>132</v>
      </c>
      <c r="O149" s="180"/>
    </row>
    <row r="150" customFormat="false" ht="12.75" hidden="false" customHeight="true" outlineLevel="0" collapsed="false">
      <c r="A150" s="189"/>
      <c r="B150" s="190"/>
      <c r="C150" s="191" t="s">
        <v>246</v>
      </c>
      <c r="D150" s="191"/>
      <c r="E150" s="192" t="n">
        <v>-0.3642</v>
      </c>
      <c r="F150" s="193"/>
      <c r="G150" s="194"/>
      <c r="H150" s="195"/>
      <c r="I150" s="196"/>
      <c r="J150" s="197"/>
      <c r="K150" s="196"/>
      <c r="M150" s="198" t="s">
        <v>246</v>
      </c>
      <c r="O150" s="180"/>
    </row>
    <row r="151" customFormat="false" ht="12.75" hidden="false" customHeight="true" outlineLevel="0" collapsed="false">
      <c r="A151" s="189"/>
      <c r="B151" s="190"/>
      <c r="C151" s="191" t="s">
        <v>247</v>
      </c>
      <c r="D151" s="191"/>
      <c r="E151" s="192" t="n">
        <v>-4.7861</v>
      </c>
      <c r="F151" s="193"/>
      <c r="G151" s="194"/>
      <c r="H151" s="195"/>
      <c r="I151" s="196"/>
      <c r="J151" s="197"/>
      <c r="K151" s="196"/>
      <c r="M151" s="198" t="s">
        <v>247</v>
      </c>
      <c r="O151" s="180"/>
    </row>
    <row r="152" customFormat="false" ht="12.75" hidden="false" customHeight="true" outlineLevel="0" collapsed="false">
      <c r="A152" s="189"/>
      <c r="B152" s="190"/>
      <c r="C152" s="191" t="s">
        <v>248</v>
      </c>
      <c r="D152" s="191"/>
      <c r="E152" s="192" t="n">
        <v>-2.0654</v>
      </c>
      <c r="F152" s="193"/>
      <c r="G152" s="194"/>
      <c r="H152" s="195"/>
      <c r="I152" s="196"/>
      <c r="J152" s="197"/>
      <c r="K152" s="196"/>
      <c r="M152" s="198" t="s">
        <v>248</v>
      </c>
      <c r="O152" s="180"/>
    </row>
    <row r="153" customFormat="false" ht="12.75" hidden="false" customHeight="true" outlineLevel="0" collapsed="false">
      <c r="A153" s="189"/>
      <c r="B153" s="190"/>
      <c r="C153" s="191" t="s">
        <v>249</v>
      </c>
      <c r="D153" s="191"/>
      <c r="E153" s="192" t="n">
        <v>0</v>
      </c>
      <c r="F153" s="193"/>
      <c r="G153" s="194"/>
      <c r="H153" s="195"/>
      <c r="I153" s="196"/>
      <c r="J153" s="197"/>
      <c r="K153" s="196"/>
      <c r="M153" s="198" t="n">
        <v>0</v>
      </c>
      <c r="O153" s="180"/>
    </row>
    <row r="154" customFormat="false" ht="12.75" hidden="false" customHeight="false" outlineLevel="0" collapsed="false">
      <c r="A154" s="181" t="n">
        <v>26</v>
      </c>
      <c r="B154" s="182" t="s">
        <v>250</v>
      </c>
      <c r="C154" s="183" t="s">
        <v>251</v>
      </c>
      <c r="D154" s="184" t="s">
        <v>194</v>
      </c>
      <c r="E154" s="185" t="n">
        <v>443.5836</v>
      </c>
      <c r="F154" s="185" t="n">
        <v>0</v>
      </c>
      <c r="G154" s="186" t="n">
        <f aca="false">E154*F154</f>
        <v>0</v>
      </c>
      <c r="H154" s="187" t="n">
        <v>0</v>
      </c>
      <c r="I154" s="188" t="n">
        <f aca="false">E154*H154</f>
        <v>0</v>
      </c>
      <c r="J154" s="187" t="n">
        <v>0</v>
      </c>
      <c r="K154" s="188" t="n">
        <f aca="false">E154*J154</f>
        <v>0</v>
      </c>
      <c r="O154" s="180" t="n">
        <v>2</v>
      </c>
      <c r="AA154" s="150" t="n">
        <v>1</v>
      </c>
      <c r="AB154" s="150" t="n">
        <v>1</v>
      </c>
      <c r="AC154" s="150" t="n">
        <v>1</v>
      </c>
      <c r="AZ154" s="150" t="n">
        <v>1</v>
      </c>
      <c r="BA154" s="150" t="n">
        <f aca="false">IF(AZ154=1,G154,0)</f>
        <v>0</v>
      </c>
      <c r="BB154" s="150" t="n">
        <f aca="false">IF(AZ154=2,G154,0)</f>
        <v>0</v>
      </c>
      <c r="BC154" s="150" t="n">
        <f aca="false">IF(AZ154=3,G154,0)</f>
        <v>0</v>
      </c>
      <c r="BD154" s="150" t="n">
        <f aca="false">IF(AZ154=4,G154,0)</f>
        <v>0</v>
      </c>
      <c r="BE154" s="150" t="n">
        <f aca="false">IF(AZ154=5,G154,0)</f>
        <v>0</v>
      </c>
      <c r="CA154" s="180" t="n">
        <v>1</v>
      </c>
      <c r="CB154" s="180" t="n">
        <v>1</v>
      </c>
    </row>
    <row r="155" customFormat="false" ht="12.75" hidden="false" customHeight="true" outlineLevel="0" collapsed="false">
      <c r="A155" s="189"/>
      <c r="B155" s="190"/>
      <c r="C155" s="191" t="s">
        <v>107</v>
      </c>
      <c r="D155" s="191"/>
      <c r="E155" s="192" t="n">
        <v>0</v>
      </c>
      <c r="F155" s="193"/>
      <c r="G155" s="194"/>
      <c r="H155" s="195"/>
      <c r="I155" s="196"/>
      <c r="J155" s="197"/>
      <c r="K155" s="196"/>
      <c r="M155" s="198" t="s">
        <v>107</v>
      </c>
      <c r="O155" s="180"/>
    </row>
    <row r="156" customFormat="false" ht="12.75" hidden="false" customHeight="true" outlineLevel="0" collapsed="false">
      <c r="A156" s="189"/>
      <c r="B156" s="190"/>
      <c r="C156" s="191" t="s">
        <v>252</v>
      </c>
      <c r="D156" s="191"/>
      <c r="E156" s="192" t="n">
        <v>4.644</v>
      </c>
      <c r="F156" s="193"/>
      <c r="G156" s="194"/>
      <c r="H156" s="195"/>
      <c r="I156" s="196"/>
      <c r="J156" s="197"/>
      <c r="K156" s="196"/>
      <c r="M156" s="198" t="s">
        <v>252</v>
      </c>
      <c r="O156" s="180"/>
    </row>
    <row r="157" customFormat="false" ht="12.75" hidden="false" customHeight="true" outlineLevel="0" collapsed="false">
      <c r="A157" s="189"/>
      <c r="B157" s="190"/>
      <c r="C157" s="191" t="s">
        <v>253</v>
      </c>
      <c r="D157" s="191"/>
      <c r="E157" s="192" t="n">
        <v>210.24</v>
      </c>
      <c r="F157" s="193"/>
      <c r="G157" s="194"/>
      <c r="H157" s="195"/>
      <c r="I157" s="196"/>
      <c r="J157" s="197"/>
      <c r="K157" s="196"/>
      <c r="M157" s="198" t="s">
        <v>253</v>
      </c>
      <c r="O157" s="180"/>
    </row>
    <row r="158" customFormat="false" ht="12.75" hidden="false" customHeight="true" outlineLevel="0" collapsed="false">
      <c r="A158" s="189"/>
      <c r="B158" s="190"/>
      <c r="C158" s="191" t="s">
        <v>254</v>
      </c>
      <c r="D158" s="191"/>
      <c r="E158" s="192" t="n">
        <v>222.31</v>
      </c>
      <c r="F158" s="193"/>
      <c r="G158" s="194"/>
      <c r="H158" s="195"/>
      <c r="I158" s="196"/>
      <c r="J158" s="197"/>
      <c r="K158" s="196"/>
      <c r="M158" s="198" t="s">
        <v>254</v>
      </c>
      <c r="O158" s="180"/>
    </row>
    <row r="159" customFormat="false" ht="12.75" hidden="false" customHeight="true" outlineLevel="0" collapsed="false">
      <c r="A159" s="189"/>
      <c r="B159" s="190"/>
      <c r="C159" s="191" t="s">
        <v>112</v>
      </c>
      <c r="D159" s="191"/>
      <c r="E159" s="192" t="n">
        <v>0</v>
      </c>
      <c r="F159" s="193"/>
      <c r="G159" s="194"/>
      <c r="H159" s="195"/>
      <c r="I159" s="196"/>
      <c r="J159" s="197"/>
      <c r="K159" s="196"/>
      <c r="M159" s="198" t="s">
        <v>112</v>
      </c>
      <c r="O159" s="180"/>
    </row>
    <row r="160" customFormat="false" ht="12.75" hidden="false" customHeight="true" outlineLevel="0" collapsed="false">
      <c r="A160" s="189"/>
      <c r="B160" s="190"/>
      <c r="C160" s="191" t="s">
        <v>113</v>
      </c>
      <c r="D160" s="191"/>
      <c r="E160" s="192" t="n">
        <v>0.6498</v>
      </c>
      <c r="F160" s="193"/>
      <c r="G160" s="194"/>
      <c r="H160" s="195"/>
      <c r="I160" s="196"/>
      <c r="J160" s="197"/>
      <c r="K160" s="196"/>
      <c r="M160" s="198" t="s">
        <v>113</v>
      </c>
      <c r="O160" s="180"/>
    </row>
    <row r="161" customFormat="false" ht="12.75" hidden="false" customHeight="true" outlineLevel="0" collapsed="false">
      <c r="A161" s="189"/>
      <c r="B161" s="190"/>
      <c r="C161" s="191" t="s">
        <v>114</v>
      </c>
      <c r="D161" s="191"/>
      <c r="E161" s="192" t="n">
        <v>4.1198</v>
      </c>
      <c r="F161" s="193"/>
      <c r="G161" s="194"/>
      <c r="H161" s="195"/>
      <c r="I161" s="196"/>
      <c r="J161" s="197"/>
      <c r="K161" s="196"/>
      <c r="M161" s="198" t="s">
        <v>114</v>
      </c>
      <c r="O161" s="180"/>
    </row>
    <row r="162" customFormat="false" ht="12.75" hidden="false" customHeight="true" outlineLevel="0" collapsed="false">
      <c r="A162" s="189"/>
      <c r="B162" s="190"/>
      <c r="C162" s="191" t="s">
        <v>115</v>
      </c>
      <c r="D162" s="191"/>
      <c r="E162" s="192" t="n">
        <v>1.62</v>
      </c>
      <c r="F162" s="193"/>
      <c r="G162" s="194"/>
      <c r="H162" s="195"/>
      <c r="I162" s="196"/>
      <c r="J162" s="197"/>
      <c r="K162" s="196"/>
      <c r="M162" s="198" t="s">
        <v>115</v>
      </c>
      <c r="O162" s="180"/>
    </row>
    <row r="163" customFormat="false" ht="12.75" hidden="false" customHeight="false" outlineLevel="0" collapsed="false">
      <c r="A163" s="181" t="n">
        <v>27</v>
      </c>
      <c r="B163" s="182" t="s">
        <v>255</v>
      </c>
      <c r="C163" s="183" t="s">
        <v>256</v>
      </c>
      <c r="D163" s="184" t="s">
        <v>194</v>
      </c>
      <c r="E163" s="185" t="n">
        <v>71.4411</v>
      </c>
      <c r="F163" s="185" t="n">
        <v>0</v>
      </c>
      <c r="G163" s="186" t="n">
        <f aca="false">E163*F163</f>
        <v>0</v>
      </c>
      <c r="H163" s="187" t="n">
        <v>0</v>
      </c>
      <c r="I163" s="188" t="n">
        <f aca="false">E163*H163</f>
        <v>0</v>
      </c>
      <c r="J163" s="187" t="n">
        <v>0</v>
      </c>
      <c r="K163" s="188" t="n">
        <f aca="false">E163*J163</f>
        <v>0</v>
      </c>
      <c r="O163" s="180" t="n">
        <v>2</v>
      </c>
      <c r="AA163" s="150" t="n">
        <v>1</v>
      </c>
      <c r="AB163" s="150" t="n">
        <v>1</v>
      </c>
      <c r="AC163" s="150" t="n">
        <v>1</v>
      </c>
      <c r="AZ163" s="150" t="n">
        <v>1</v>
      </c>
      <c r="BA163" s="150" t="n">
        <f aca="false">IF(AZ163=1,G163,0)</f>
        <v>0</v>
      </c>
      <c r="BB163" s="150" t="n">
        <f aca="false">IF(AZ163=2,G163,0)</f>
        <v>0</v>
      </c>
      <c r="BC163" s="150" t="n">
        <f aca="false">IF(AZ163=3,G163,0)</f>
        <v>0</v>
      </c>
      <c r="BD163" s="150" t="n">
        <f aca="false">IF(AZ163=4,G163,0)</f>
        <v>0</v>
      </c>
      <c r="BE163" s="150" t="n">
        <f aca="false">IF(AZ163=5,G163,0)</f>
        <v>0</v>
      </c>
      <c r="CA163" s="180" t="n">
        <v>1</v>
      </c>
      <c r="CB163" s="180" t="n">
        <v>1</v>
      </c>
    </row>
    <row r="164" customFormat="false" ht="12.75" hidden="false" customHeight="true" outlineLevel="0" collapsed="false">
      <c r="A164" s="189"/>
      <c r="B164" s="190"/>
      <c r="C164" s="191" t="s">
        <v>257</v>
      </c>
      <c r="D164" s="191"/>
      <c r="E164" s="192" t="n">
        <v>0</v>
      </c>
      <c r="F164" s="193"/>
      <c r="G164" s="194"/>
      <c r="H164" s="195"/>
      <c r="I164" s="196"/>
      <c r="J164" s="197"/>
      <c r="K164" s="196"/>
      <c r="M164" s="198" t="s">
        <v>257</v>
      </c>
      <c r="O164" s="180"/>
    </row>
    <row r="165" customFormat="false" ht="12.75" hidden="false" customHeight="true" outlineLevel="0" collapsed="false">
      <c r="A165" s="189"/>
      <c r="B165" s="190"/>
      <c r="C165" s="191" t="s">
        <v>258</v>
      </c>
      <c r="D165" s="191"/>
      <c r="E165" s="192" t="n">
        <v>17.5851</v>
      </c>
      <c r="F165" s="193"/>
      <c r="G165" s="194"/>
      <c r="H165" s="195"/>
      <c r="I165" s="196"/>
      <c r="J165" s="197"/>
      <c r="K165" s="196"/>
      <c r="M165" s="198" t="s">
        <v>258</v>
      </c>
      <c r="O165" s="180"/>
    </row>
    <row r="166" customFormat="false" ht="12.75" hidden="false" customHeight="true" outlineLevel="0" collapsed="false">
      <c r="A166" s="189"/>
      <c r="B166" s="190"/>
      <c r="C166" s="191" t="s">
        <v>259</v>
      </c>
      <c r="D166" s="191"/>
      <c r="E166" s="192" t="n">
        <v>0</v>
      </c>
      <c r="F166" s="193"/>
      <c r="G166" s="194"/>
      <c r="H166" s="195"/>
      <c r="I166" s="196"/>
      <c r="J166" s="197"/>
      <c r="K166" s="196"/>
      <c r="M166" s="198" t="s">
        <v>259</v>
      </c>
      <c r="O166" s="180"/>
    </row>
    <row r="167" customFormat="false" ht="12.75" hidden="false" customHeight="true" outlineLevel="0" collapsed="false">
      <c r="A167" s="189"/>
      <c r="B167" s="190"/>
      <c r="C167" s="191" t="s">
        <v>260</v>
      </c>
      <c r="D167" s="191"/>
      <c r="E167" s="192" t="n">
        <v>53.856</v>
      </c>
      <c r="F167" s="193"/>
      <c r="G167" s="194"/>
      <c r="H167" s="195"/>
      <c r="I167" s="196"/>
      <c r="J167" s="197"/>
      <c r="K167" s="196"/>
      <c r="M167" s="198" t="s">
        <v>260</v>
      </c>
      <c r="O167" s="180"/>
    </row>
    <row r="168" customFormat="false" ht="12.75" hidden="false" customHeight="false" outlineLevel="0" collapsed="false">
      <c r="A168" s="181" t="n">
        <v>28</v>
      </c>
      <c r="B168" s="182" t="s">
        <v>261</v>
      </c>
      <c r="C168" s="183" t="s">
        <v>262</v>
      </c>
      <c r="D168" s="184" t="s">
        <v>194</v>
      </c>
      <c r="E168" s="185" t="n">
        <v>53.856</v>
      </c>
      <c r="F168" s="185" t="n">
        <v>0</v>
      </c>
      <c r="G168" s="186" t="n">
        <f aca="false">E168*F168</f>
        <v>0</v>
      </c>
      <c r="H168" s="187" t="n">
        <v>0</v>
      </c>
      <c r="I168" s="188" t="n">
        <f aca="false">E168*H168</f>
        <v>0</v>
      </c>
      <c r="J168" s="187" t="n">
        <v>0</v>
      </c>
      <c r="K168" s="188" t="n">
        <f aca="false">E168*J168</f>
        <v>0</v>
      </c>
      <c r="O168" s="180" t="n">
        <v>2</v>
      </c>
      <c r="AA168" s="150" t="n">
        <v>1</v>
      </c>
      <c r="AB168" s="150" t="n">
        <v>1</v>
      </c>
      <c r="AC168" s="150" t="n">
        <v>1</v>
      </c>
      <c r="AZ168" s="150" t="n">
        <v>1</v>
      </c>
      <c r="BA168" s="150" t="n">
        <f aca="false">IF(AZ168=1,G168,0)</f>
        <v>0</v>
      </c>
      <c r="BB168" s="150" t="n">
        <f aca="false">IF(AZ168=2,G168,0)</f>
        <v>0</v>
      </c>
      <c r="BC168" s="150" t="n">
        <f aca="false">IF(AZ168=3,G168,0)</f>
        <v>0</v>
      </c>
      <c r="BD168" s="150" t="n">
        <f aca="false">IF(AZ168=4,G168,0)</f>
        <v>0</v>
      </c>
      <c r="BE168" s="150" t="n">
        <f aca="false">IF(AZ168=5,G168,0)</f>
        <v>0</v>
      </c>
      <c r="CA168" s="180" t="n">
        <v>1</v>
      </c>
      <c r="CB168" s="180" t="n">
        <v>1</v>
      </c>
    </row>
    <row r="169" customFormat="false" ht="12.75" hidden="false" customHeight="true" outlineLevel="0" collapsed="false">
      <c r="A169" s="189"/>
      <c r="B169" s="190"/>
      <c r="C169" s="191" t="s">
        <v>260</v>
      </c>
      <c r="D169" s="191"/>
      <c r="E169" s="192" t="n">
        <v>53.856</v>
      </c>
      <c r="F169" s="193"/>
      <c r="G169" s="194"/>
      <c r="H169" s="195"/>
      <c r="I169" s="196"/>
      <c r="J169" s="197"/>
      <c r="K169" s="196"/>
      <c r="M169" s="198" t="s">
        <v>260</v>
      </c>
      <c r="O169" s="180"/>
    </row>
    <row r="170" customFormat="false" ht="22.5" hidden="false" customHeight="false" outlineLevel="0" collapsed="false">
      <c r="A170" s="181" t="n">
        <v>29</v>
      </c>
      <c r="B170" s="182" t="s">
        <v>263</v>
      </c>
      <c r="C170" s="183" t="s">
        <v>264</v>
      </c>
      <c r="D170" s="184" t="s">
        <v>194</v>
      </c>
      <c r="E170" s="185" t="n">
        <v>437.194</v>
      </c>
      <c r="F170" s="185" t="n">
        <v>0</v>
      </c>
      <c r="G170" s="186" t="n">
        <f aca="false">E170*F170</f>
        <v>0</v>
      </c>
      <c r="H170" s="187" t="n">
        <v>0</v>
      </c>
      <c r="I170" s="188" t="n">
        <f aca="false">E170*H170</f>
        <v>0</v>
      </c>
      <c r="J170" s="187" t="n">
        <v>0</v>
      </c>
      <c r="K170" s="188" t="n">
        <f aca="false">E170*J170</f>
        <v>0</v>
      </c>
      <c r="O170" s="180" t="n">
        <v>2</v>
      </c>
      <c r="AA170" s="150" t="n">
        <v>1</v>
      </c>
      <c r="AB170" s="150" t="n">
        <v>1</v>
      </c>
      <c r="AC170" s="150" t="n">
        <v>1</v>
      </c>
      <c r="AZ170" s="150" t="n">
        <v>1</v>
      </c>
      <c r="BA170" s="150" t="n">
        <f aca="false">IF(AZ170=1,G170,0)</f>
        <v>0</v>
      </c>
      <c r="BB170" s="150" t="n">
        <f aca="false">IF(AZ170=2,G170,0)</f>
        <v>0</v>
      </c>
      <c r="BC170" s="150" t="n">
        <f aca="false">IF(AZ170=3,G170,0)</f>
        <v>0</v>
      </c>
      <c r="BD170" s="150" t="n">
        <f aca="false">IF(AZ170=4,G170,0)</f>
        <v>0</v>
      </c>
      <c r="BE170" s="150" t="n">
        <f aca="false">IF(AZ170=5,G170,0)</f>
        <v>0</v>
      </c>
      <c r="CA170" s="180" t="n">
        <v>1</v>
      </c>
      <c r="CB170" s="180" t="n">
        <v>1</v>
      </c>
    </row>
    <row r="171" customFormat="false" ht="12.75" hidden="false" customHeight="true" outlineLevel="0" collapsed="false">
      <c r="A171" s="189"/>
      <c r="B171" s="190"/>
      <c r="C171" s="191" t="s">
        <v>107</v>
      </c>
      <c r="D171" s="191"/>
      <c r="E171" s="192" t="n">
        <v>0</v>
      </c>
      <c r="F171" s="193"/>
      <c r="G171" s="194"/>
      <c r="H171" s="195"/>
      <c r="I171" s="196"/>
      <c r="J171" s="197"/>
      <c r="K171" s="196"/>
      <c r="M171" s="198" t="s">
        <v>107</v>
      </c>
      <c r="O171" s="180"/>
    </row>
    <row r="172" customFormat="false" ht="12.75" hidden="false" customHeight="true" outlineLevel="0" collapsed="false">
      <c r="A172" s="189"/>
      <c r="B172" s="190"/>
      <c r="C172" s="191" t="s">
        <v>252</v>
      </c>
      <c r="D172" s="191"/>
      <c r="E172" s="192" t="n">
        <v>4.644</v>
      </c>
      <c r="F172" s="193"/>
      <c r="G172" s="194"/>
      <c r="H172" s="195"/>
      <c r="I172" s="196"/>
      <c r="J172" s="197"/>
      <c r="K172" s="196"/>
      <c r="M172" s="198" t="s">
        <v>252</v>
      </c>
      <c r="O172" s="180"/>
    </row>
    <row r="173" customFormat="false" ht="12.75" hidden="false" customHeight="true" outlineLevel="0" collapsed="false">
      <c r="A173" s="189"/>
      <c r="B173" s="190"/>
      <c r="C173" s="191" t="s">
        <v>253</v>
      </c>
      <c r="D173" s="191"/>
      <c r="E173" s="192" t="n">
        <v>210.24</v>
      </c>
      <c r="F173" s="193"/>
      <c r="G173" s="194"/>
      <c r="H173" s="195"/>
      <c r="I173" s="196"/>
      <c r="J173" s="197"/>
      <c r="K173" s="196"/>
      <c r="M173" s="198" t="s">
        <v>253</v>
      </c>
      <c r="O173" s="180"/>
    </row>
    <row r="174" customFormat="false" ht="12.75" hidden="false" customHeight="true" outlineLevel="0" collapsed="false">
      <c r="A174" s="189"/>
      <c r="B174" s="190"/>
      <c r="C174" s="191" t="s">
        <v>254</v>
      </c>
      <c r="D174" s="191"/>
      <c r="E174" s="192" t="n">
        <v>222.31</v>
      </c>
      <c r="F174" s="193"/>
      <c r="G174" s="194"/>
      <c r="H174" s="195"/>
      <c r="I174" s="196"/>
      <c r="J174" s="197"/>
      <c r="K174" s="196"/>
      <c r="M174" s="198" t="s">
        <v>254</v>
      </c>
      <c r="O174" s="180"/>
    </row>
    <row r="175" customFormat="false" ht="22.5" hidden="false" customHeight="false" outlineLevel="0" collapsed="false">
      <c r="A175" s="181" t="n">
        <v>30</v>
      </c>
      <c r="B175" s="182" t="s">
        <v>265</v>
      </c>
      <c r="C175" s="183" t="s">
        <v>266</v>
      </c>
      <c r="D175" s="184" t="s">
        <v>267</v>
      </c>
      <c r="E175" s="185" t="n">
        <v>107.095</v>
      </c>
      <c r="F175" s="185" t="n">
        <v>0</v>
      </c>
      <c r="G175" s="186" t="n">
        <f aca="false">E175*F175</f>
        <v>0</v>
      </c>
      <c r="H175" s="187" t="n">
        <v>0.00115000000000087</v>
      </c>
      <c r="I175" s="188" t="n">
        <f aca="false">E175*H175</f>
        <v>0.123159250000093</v>
      </c>
      <c r="J175" s="187"/>
      <c r="K175" s="188" t="n">
        <f aca="false">E175*J175</f>
        <v>0</v>
      </c>
      <c r="O175" s="180" t="n">
        <v>2</v>
      </c>
      <c r="AA175" s="150" t="n">
        <v>12</v>
      </c>
      <c r="AB175" s="150" t="n">
        <v>0</v>
      </c>
      <c r="AC175" s="150" t="n">
        <v>166</v>
      </c>
      <c r="AZ175" s="150" t="n">
        <v>1</v>
      </c>
      <c r="BA175" s="150" t="n">
        <f aca="false">IF(AZ175=1,G175,0)</f>
        <v>0</v>
      </c>
      <c r="BB175" s="150" t="n">
        <f aca="false">IF(AZ175=2,G175,0)</f>
        <v>0</v>
      </c>
      <c r="BC175" s="150" t="n">
        <f aca="false">IF(AZ175=3,G175,0)</f>
        <v>0</v>
      </c>
      <c r="BD175" s="150" t="n">
        <f aca="false">IF(AZ175=4,G175,0)</f>
        <v>0</v>
      </c>
      <c r="BE175" s="150" t="n">
        <f aca="false">IF(AZ175=5,G175,0)</f>
        <v>0</v>
      </c>
      <c r="CA175" s="180" t="n">
        <v>12</v>
      </c>
      <c r="CB175" s="180" t="n">
        <v>0</v>
      </c>
    </row>
    <row r="176" customFormat="false" ht="12.75" hidden="false" customHeight="true" outlineLevel="0" collapsed="false">
      <c r="A176" s="189"/>
      <c r="B176" s="190"/>
      <c r="C176" s="191" t="s">
        <v>268</v>
      </c>
      <c r="D176" s="191"/>
      <c r="E176" s="192" t="n">
        <v>37.62</v>
      </c>
      <c r="F176" s="193"/>
      <c r="G176" s="194"/>
      <c r="H176" s="195"/>
      <c r="I176" s="196"/>
      <c r="J176" s="197"/>
      <c r="K176" s="196"/>
      <c r="M176" s="198" t="s">
        <v>268</v>
      </c>
      <c r="O176" s="180"/>
    </row>
    <row r="177" customFormat="false" ht="12.75" hidden="false" customHeight="true" outlineLevel="0" collapsed="false">
      <c r="A177" s="189"/>
      <c r="B177" s="190"/>
      <c r="C177" s="191" t="s">
        <v>269</v>
      </c>
      <c r="D177" s="191"/>
      <c r="E177" s="192" t="n">
        <v>69.475</v>
      </c>
      <c r="F177" s="193"/>
      <c r="G177" s="194"/>
      <c r="H177" s="195"/>
      <c r="I177" s="196"/>
      <c r="J177" s="197"/>
      <c r="K177" s="196"/>
      <c r="M177" s="198" t="s">
        <v>269</v>
      </c>
      <c r="O177" s="180"/>
    </row>
    <row r="178" customFormat="false" ht="12.75" hidden="false" customHeight="false" outlineLevel="0" collapsed="false">
      <c r="A178" s="200"/>
      <c r="B178" s="201" t="s">
        <v>270</v>
      </c>
      <c r="C178" s="202" t="s">
        <v>271</v>
      </c>
      <c r="D178" s="203"/>
      <c r="E178" s="204"/>
      <c r="F178" s="205"/>
      <c r="G178" s="206" t="n">
        <f aca="false">SUM(G7:G177)</f>
        <v>0</v>
      </c>
      <c r="H178" s="207"/>
      <c r="I178" s="208" t="n">
        <f aca="false">SUM(I7:I177)</f>
        <v>0.324232686000145</v>
      </c>
      <c r="J178" s="207"/>
      <c r="K178" s="208" t="n">
        <f aca="false">SUM(K7:K177)</f>
        <v>0</v>
      </c>
      <c r="O178" s="180" t="n">
        <v>4</v>
      </c>
      <c r="BA178" s="209" t="n">
        <f aca="false">SUM(BA7:BA177)</f>
        <v>0</v>
      </c>
      <c r="BB178" s="209" t="n">
        <f aca="false">SUM(BB7:BB177)</f>
        <v>0</v>
      </c>
      <c r="BC178" s="209" t="n">
        <f aca="false">SUM(BC7:BC177)</f>
        <v>0</v>
      </c>
      <c r="BD178" s="209" t="n">
        <f aca="false">SUM(BD7:BD177)</f>
        <v>0</v>
      </c>
      <c r="BE178" s="209" t="n">
        <f aca="false">SUM(BE7:BE177)</f>
        <v>0</v>
      </c>
    </row>
    <row r="179" customFormat="false" ht="12.75" hidden="false" customHeight="false" outlineLevel="0" collapsed="false">
      <c r="A179" s="170" t="s">
        <v>91</v>
      </c>
      <c r="B179" s="171" t="s">
        <v>272</v>
      </c>
      <c r="C179" s="172" t="s">
        <v>273</v>
      </c>
      <c r="D179" s="173"/>
      <c r="E179" s="174"/>
      <c r="F179" s="174"/>
      <c r="G179" s="175"/>
      <c r="H179" s="176"/>
      <c r="I179" s="177"/>
      <c r="J179" s="178"/>
      <c r="K179" s="179"/>
      <c r="O179" s="180" t="n">
        <v>1</v>
      </c>
    </row>
    <row r="180" customFormat="false" ht="12.75" hidden="false" customHeight="false" outlineLevel="0" collapsed="false">
      <c r="A180" s="181" t="n">
        <v>31</v>
      </c>
      <c r="B180" s="182" t="s">
        <v>274</v>
      </c>
      <c r="C180" s="183" t="s">
        <v>275</v>
      </c>
      <c r="D180" s="184" t="s">
        <v>104</v>
      </c>
      <c r="E180" s="185" t="n">
        <v>6.3896</v>
      </c>
      <c r="F180" s="185" t="n">
        <v>0</v>
      </c>
      <c r="G180" s="186" t="n">
        <f aca="false">E180*F180</f>
        <v>0</v>
      </c>
      <c r="H180" s="187" t="n">
        <v>2.15999999999985</v>
      </c>
      <c r="I180" s="188" t="n">
        <f aca="false">E180*H180</f>
        <v>13.801535999999</v>
      </c>
      <c r="J180" s="187" t="n">
        <v>0</v>
      </c>
      <c r="K180" s="188" t="n">
        <f aca="false">E180*J180</f>
        <v>0</v>
      </c>
      <c r="O180" s="180" t="n">
        <v>2</v>
      </c>
      <c r="AA180" s="150" t="n">
        <v>1</v>
      </c>
      <c r="AB180" s="150" t="n">
        <v>1</v>
      </c>
      <c r="AC180" s="150" t="n">
        <v>1</v>
      </c>
      <c r="AZ180" s="150" t="n">
        <v>1</v>
      </c>
      <c r="BA180" s="150" t="n">
        <f aca="false">IF(AZ180=1,G180,0)</f>
        <v>0</v>
      </c>
      <c r="BB180" s="150" t="n">
        <f aca="false">IF(AZ180=2,G180,0)</f>
        <v>0</v>
      </c>
      <c r="BC180" s="150" t="n">
        <f aca="false">IF(AZ180=3,G180,0)</f>
        <v>0</v>
      </c>
      <c r="BD180" s="150" t="n">
        <f aca="false">IF(AZ180=4,G180,0)</f>
        <v>0</v>
      </c>
      <c r="BE180" s="150" t="n">
        <f aca="false">IF(AZ180=5,G180,0)</f>
        <v>0</v>
      </c>
      <c r="CA180" s="180" t="n">
        <v>1</v>
      </c>
      <c r="CB180" s="180" t="n">
        <v>1</v>
      </c>
    </row>
    <row r="181" customFormat="false" ht="12.75" hidden="false" customHeight="true" outlineLevel="0" collapsed="false">
      <c r="A181" s="189"/>
      <c r="B181" s="190"/>
      <c r="C181" s="191" t="s">
        <v>113</v>
      </c>
      <c r="D181" s="191"/>
      <c r="E181" s="192" t="n">
        <v>0.6498</v>
      </c>
      <c r="F181" s="193"/>
      <c r="G181" s="194"/>
      <c r="H181" s="195"/>
      <c r="I181" s="196"/>
      <c r="J181" s="197"/>
      <c r="K181" s="196"/>
      <c r="M181" s="198" t="s">
        <v>113</v>
      </c>
      <c r="O181" s="180"/>
    </row>
    <row r="182" customFormat="false" ht="12.75" hidden="false" customHeight="true" outlineLevel="0" collapsed="false">
      <c r="A182" s="189"/>
      <c r="B182" s="190"/>
      <c r="C182" s="191" t="s">
        <v>276</v>
      </c>
      <c r="D182" s="191"/>
      <c r="E182" s="192" t="n">
        <v>4.1198</v>
      </c>
      <c r="F182" s="193"/>
      <c r="G182" s="194"/>
      <c r="H182" s="195"/>
      <c r="I182" s="196"/>
      <c r="J182" s="197"/>
      <c r="K182" s="196"/>
      <c r="M182" s="198" t="s">
        <v>276</v>
      </c>
      <c r="O182" s="180"/>
    </row>
    <row r="183" customFormat="false" ht="12.75" hidden="false" customHeight="true" outlineLevel="0" collapsed="false">
      <c r="A183" s="189"/>
      <c r="B183" s="190"/>
      <c r="C183" s="191" t="s">
        <v>115</v>
      </c>
      <c r="D183" s="191"/>
      <c r="E183" s="192" t="n">
        <v>1.62</v>
      </c>
      <c r="F183" s="193"/>
      <c r="G183" s="194"/>
      <c r="H183" s="195"/>
      <c r="I183" s="196"/>
      <c r="J183" s="197"/>
      <c r="K183" s="196"/>
      <c r="M183" s="198" t="s">
        <v>115</v>
      </c>
      <c r="O183" s="180"/>
    </row>
    <row r="184" customFormat="false" ht="12.75" hidden="false" customHeight="false" outlineLevel="0" collapsed="false">
      <c r="A184" s="181" t="n">
        <v>32</v>
      </c>
      <c r="B184" s="182" t="s">
        <v>277</v>
      </c>
      <c r="C184" s="183" t="s">
        <v>278</v>
      </c>
      <c r="D184" s="184" t="s">
        <v>104</v>
      </c>
      <c r="E184" s="185" t="n">
        <v>22.2205</v>
      </c>
      <c r="F184" s="185" t="n">
        <v>0</v>
      </c>
      <c r="G184" s="186" t="n">
        <f aca="false">E184*F184</f>
        <v>0</v>
      </c>
      <c r="H184" s="187" t="n">
        <v>2.52500000000146</v>
      </c>
      <c r="I184" s="188" t="n">
        <f aca="false">E184*H184</f>
        <v>56.1067625000324</v>
      </c>
      <c r="J184" s="187" t="n">
        <v>0</v>
      </c>
      <c r="K184" s="188" t="n">
        <f aca="false">E184*J184</f>
        <v>0</v>
      </c>
      <c r="O184" s="180" t="n">
        <v>2</v>
      </c>
      <c r="AA184" s="150" t="n">
        <v>1</v>
      </c>
      <c r="AB184" s="150" t="n">
        <v>1</v>
      </c>
      <c r="AC184" s="150" t="n">
        <v>1</v>
      </c>
      <c r="AZ184" s="150" t="n">
        <v>1</v>
      </c>
      <c r="BA184" s="150" t="n">
        <f aca="false">IF(AZ184=1,G184,0)</f>
        <v>0</v>
      </c>
      <c r="BB184" s="150" t="n">
        <f aca="false">IF(AZ184=2,G184,0)</f>
        <v>0</v>
      </c>
      <c r="BC184" s="150" t="n">
        <f aca="false">IF(AZ184=3,G184,0)</f>
        <v>0</v>
      </c>
      <c r="BD184" s="150" t="n">
        <f aca="false">IF(AZ184=4,G184,0)</f>
        <v>0</v>
      </c>
      <c r="BE184" s="150" t="n">
        <f aca="false">IF(AZ184=5,G184,0)</f>
        <v>0</v>
      </c>
      <c r="CA184" s="180" t="n">
        <v>1</v>
      </c>
      <c r="CB184" s="180" t="n">
        <v>1</v>
      </c>
    </row>
    <row r="185" customFormat="false" ht="12.75" hidden="false" customHeight="true" outlineLevel="0" collapsed="false">
      <c r="A185" s="189"/>
      <c r="B185" s="190"/>
      <c r="C185" s="191" t="s">
        <v>279</v>
      </c>
      <c r="D185" s="191"/>
      <c r="E185" s="192" t="n">
        <v>0</v>
      </c>
      <c r="F185" s="193"/>
      <c r="G185" s="194"/>
      <c r="H185" s="195"/>
      <c r="I185" s="196"/>
      <c r="J185" s="197"/>
      <c r="K185" s="196"/>
      <c r="M185" s="198" t="s">
        <v>279</v>
      </c>
      <c r="O185" s="180"/>
    </row>
    <row r="186" customFormat="false" ht="12.75" hidden="false" customHeight="true" outlineLevel="0" collapsed="false">
      <c r="A186" s="189"/>
      <c r="B186" s="190"/>
      <c r="C186" s="191" t="s">
        <v>280</v>
      </c>
      <c r="D186" s="191"/>
      <c r="E186" s="192" t="n">
        <v>0</v>
      </c>
      <c r="F186" s="193"/>
      <c r="G186" s="194"/>
      <c r="H186" s="195"/>
      <c r="I186" s="196"/>
      <c r="J186" s="197"/>
      <c r="K186" s="196"/>
      <c r="M186" s="198" t="s">
        <v>280</v>
      </c>
      <c r="O186" s="180"/>
    </row>
    <row r="187" customFormat="false" ht="12.75" hidden="false" customHeight="true" outlineLevel="0" collapsed="false">
      <c r="A187" s="189"/>
      <c r="B187" s="190"/>
      <c r="C187" s="191" t="s">
        <v>281</v>
      </c>
      <c r="D187" s="191"/>
      <c r="E187" s="192" t="n">
        <v>22.2205</v>
      </c>
      <c r="F187" s="193"/>
      <c r="G187" s="194"/>
      <c r="H187" s="195"/>
      <c r="I187" s="196"/>
      <c r="J187" s="197"/>
      <c r="K187" s="196"/>
      <c r="M187" s="198" t="s">
        <v>281</v>
      </c>
      <c r="O187" s="180"/>
    </row>
    <row r="188" customFormat="false" ht="12.75" hidden="false" customHeight="false" outlineLevel="0" collapsed="false">
      <c r="A188" s="181" t="n">
        <v>33</v>
      </c>
      <c r="B188" s="182" t="s">
        <v>282</v>
      </c>
      <c r="C188" s="183" t="s">
        <v>283</v>
      </c>
      <c r="D188" s="184" t="s">
        <v>104</v>
      </c>
      <c r="E188" s="185" t="n">
        <v>7.5114</v>
      </c>
      <c r="F188" s="185" t="n">
        <v>0</v>
      </c>
      <c r="G188" s="186" t="n">
        <f aca="false">E188*F188</f>
        <v>0</v>
      </c>
      <c r="H188" s="187" t="n">
        <v>2.52500000000146</v>
      </c>
      <c r="I188" s="188" t="n">
        <f aca="false">E188*H188</f>
        <v>18.966285000011</v>
      </c>
      <c r="J188" s="187" t="n">
        <v>0</v>
      </c>
      <c r="K188" s="188" t="n">
        <f aca="false">E188*J188</f>
        <v>0</v>
      </c>
      <c r="O188" s="180" t="n">
        <v>2</v>
      </c>
      <c r="AA188" s="150" t="n">
        <v>1</v>
      </c>
      <c r="AB188" s="150" t="n">
        <v>1</v>
      </c>
      <c r="AC188" s="150" t="n">
        <v>1</v>
      </c>
      <c r="AZ188" s="150" t="n">
        <v>1</v>
      </c>
      <c r="BA188" s="150" t="n">
        <f aca="false">IF(AZ188=1,G188,0)</f>
        <v>0</v>
      </c>
      <c r="BB188" s="150" t="n">
        <f aca="false">IF(AZ188=2,G188,0)</f>
        <v>0</v>
      </c>
      <c r="BC188" s="150" t="n">
        <f aca="false">IF(AZ188=3,G188,0)</f>
        <v>0</v>
      </c>
      <c r="BD188" s="150" t="n">
        <f aca="false">IF(AZ188=4,G188,0)</f>
        <v>0</v>
      </c>
      <c r="BE188" s="150" t="n">
        <f aca="false">IF(AZ188=5,G188,0)</f>
        <v>0</v>
      </c>
      <c r="CA188" s="180" t="n">
        <v>1</v>
      </c>
      <c r="CB188" s="180" t="n">
        <v>1</v>
      </c>
    </row>
    <row r="189" customFormat="false" ht="12.75" hidden="false" customHeight="true" outlineLevel="0" collapsed="false">
      <c r="A189" s="189"/>
      <c r="B189" s="190"/>
      <c r="C189" s="191" t="s">
        <v>284</v>
      </c>
      <c r="D189" s="191"/>
      <c r="E189" s="192" t="n">
        <v>0</v>
      </c>
      <c r="F189" s="193"/>
      <c r="G189" s="194"/>
      <c r="H189" s="195"/>
      <c r="I189" s="196"/>
      <c r="J189" s="197"/>
      <c r="K189" s="196"/>
      <c r="M189" s="198" t="s">
        <v>284</v>
      </c>
      <c r="O189" s="180"/>
    </row>
    <row r="190" customFormat="false" ht="12.75" hidden="false" customHeight="true" outlineLevel="0" collapsed="false">
      <c r="A190" s="189"/>
      <c r="B190" s="190"/>
      <c r="C190" s="191" t="s">
        <v>285</v>
      </c>
      <c r="D190" s="191"/>
      <c r="E190" s="192" t="n">
        <v>0</v>
      </c>
      <c r="F190" s="193"/>
      <c r="G190" s="194"/>
      <c r="H190" s="195"/>
      <c r="I190" s="196"/>
      <c r="J190" s="197"/>
      <c r="K190" s="196"/>
      <c r="M190" s="198" t="s">
        <v>285</v>
      </c>
      <c r="O190" s="180"/>
    </row>
    <row r="191" customFormat="false" ht="12.75" hidden="false" customHeight="true" outlineLevel="0" collapsed="false">
      <c r="A191" s="189"/>
      <c r="B191" s="190"/>
      <c r="C191" s="191" t="s">
        <v>286</v>
      </c>
      <c r="D191" s="191"/>
      <c r="E191" s="192" t="n">
        <v>2.793</v>
      </c>
      <c r="F191" s="193"/>
      <c r="G191" s="194"/>
      <c r="H191" s="195"/>
      <c r="I191" s="196"/>
      <c r="J191" s="197"/>
      <c r="K191" s="196"/>
      <c r="M191" s="198" t="s">
        <v>286</v>
      </c>
      <c r="O191" s="180"/>
    </row>
    <row r="192" customFormat="false" ht="12.75" hidden="false" customHeight="true" outlineLevel="0" collapsed="false">
      <c r="A192" s="189"/>
      <c r="B192" s="190"/>
      <c r="C192" s="191" t="s">
        <v>287</v>
      </c>
      <c r="D192" s="191"/>
      <c r="E192" s="192" t="n">
        <v>1.0554</v>
      </c>
      <c r="F192" s="193"/>
      <c r="G192" s="194"/>
      <c r="H192" s="195"/>
      <c r="I192" s="196"/>
      <c r="J192" s="197"/>
      <c r="K192" s="196"/>
      <c r="M192" s="198" t="s">
        <v>287</v>
      </c>
      <c r="O192" s="180"/>
    </row>
    <row r="193" customFormat="false" ht="12.75" hidden="false" customHeight="true" outlineLevel="0" collapsed="false">
      <c r="A193" s="189"/>
      <c r="B193" s="190"/>
      <c r="C193" s="191" t="s">
        <v>288</v>
      </c>
      <c r="D193" s="191"/>
      <c r="E193" s="192" t="n">
        <v>3.663</v>
      </c>
      <c r="F193" s="193"/>
      <c r="G193" s="194"/>
      <c r="H193" s="195"/>
      <c r="I193" s="196"/>
      <c r="J193" s="197"/>
      <c r="K193" s="196"/>
      <c r="M193" s="198" t="s">
        <v>288</v>
      </c>
      <c r="O193" s="180"/>
    </row>
    <row r="194" customFormat="false" ht="12.75" hidden="false" customHeight="false" outlineLevel="0" collapsed="false">
      <c r="A194" s="181" t="n">
        <v>34</v>
      </c>
      <c r="B194" s="182" t="s">
        <v>289</v>
      </c>
      <c r="C194" s="183" t="s">
        <v>290</v>
      </c>
      <c r="D194" s="184" t="s">
        <v>104</v>
      </c>
      <c r="E194" s="185" t="n">
        <v>89.244</v>
      </c>
      <c r="F194" s="185" t="n">
        <v>0</v>
      </c>
      <c r="G194" s="186" t="n">
        <f aca="false">E194*F194</f>
        <v>0</v>
      </c>
      <c r="H194" s="187" t="n">
        <v>2.52500000000146</v>
      </c>
      <c r="I194" s="188" t="n">
        <f aca="false">E194*H194</f>
        <v>225.34110000013</v>
      </c>
      <c r="J194" s="187" t="n">
        <v>0</v>
      </c>
      <c r="K194" s="188" t="n">
        <f aca="false">E194*J194</f>
        <v>0</v>
      </c>
      <c r="O194" s="180" t="n">
        <v>2</v>
      </c>
      <c r="AA194" s="150" t="n">
        <v>1</v>
      </c>
      <c r="AB194" s="150" t="n">
        <v>1</v>
      </c>
      <c r="AC194" s="150" t="n">
        <v>1</v>
      </c>
      <c r="AZ194" s="150" t="n">
        <v>1</v>
      </c>
      <c r="BA194" s="150" t="n">
        <f aca="false">IF(AZ194=1,G194,0)</f>
        <v>0</v>
      </c>
      <c r="BB194" s="150" t="n">
        <f aca="false">IF(AZ194=2,G194,0)</f>
        <v>0</v>
      </c>
      <c r="BC194" s="150" t="n">
        <f aca="false">IF(AZ194=3,G194,0)</f>
        <v>0</v>
      </c>
      <c r="BD194" s="150" t="n">
        <f aca="false">IF(AZ194=4,G194,0)</f>
        <v>0</v>
      </c>
      <c r="BE194" s="150" t="n">
        <f aca="false">IF(AZ194=5,G194,0)</f>
        <v>0</v>
      </c>
      <c r="CA194" s="180" t="n">
        <v>1</v>
      </c>
      <c r="CB194" s="180" t="n">
        <v>1</v>
      </c>
    </row>
    <row r="195" customFormat="false" ht="12.75" hidden="false" customHeight="true" outlineLevel="0" collapsed="false">
      <c r="A195" s="189"/>
      <c r="B195" s="190"/>
      <c r="C195" s="191" t="s">
        <v>284</v>
      </c>
      <c r="D195" s="191"/>
      <c r="E195" s="192" t="n">
        <v>0</v>
      </c>
      <c r="F195" s="193"/>
      <c r="G195" s="194"/>
      <c r="H195" s="195"/>
      <c r="I195" s="196"/>
      <c r="J195" s="197"/>
      <c r="K195" s="196"/>
      <c r="M195" s="198" t="s">
        <v>284</v>
      </c>
      <c r="O195" s="180"/>
    </row>
    <row r="196" customFormat="false" ht="12.75" hidden="false" customHeight="true" outlineLevel="0" collapsed="false">
      <c r="A196" s="189"/>
      <c r="B196" s="190"/>
      <c r="C196" s="191" t="s">
        <v>291</v>
      </c>
      <c r="D196" s="191"/>
      <c r="E196" s="192" t="n">
        <v>0</v>
      </c>
      <c r="F196" s="193"/>
      <c r="G196" s="194"/>
      <c r="H196" s="195"/>
      <c r="I196" s="196"/>
      <c r="J196" s="197"/>
      <c r="K196" s="196"/>
      <c r="M196" s="198" t="s">
        <v>291</v>
      </c>
      <c r="O196" s="180"/>
    </row>
    <row r="197" customFormat="false" ht="12.75" hidden="false" customHeight="true" outlineLevel="0" collapsed="false">
      <c r="A197" s="189"/>
      <c r="B197" s="190"/>
      <c r="C197" s="191" t="s">
        <v>292</v>
      </c>
      <c r="D197" s="191"/>
      <c r="E197" s="192" t="n">
        <v>12.1022</v>
      </c>
      <c r="F197" s="193"/>
      <c r="G197" s="194"/>
      <c r="H197" s="195"/>
      <c r="I197" s="196"/>
      <c r="J197" s="197"/>
      <c r="K197" s="196"/>
      <c r="M197" s="198" t="s">
        <v>292</v>
      </c>
      <c r="O197" s="180"/>
    </row>
    <row r="198" customFormat="false" ht="12.75" hidden="false" customHeight="true" outlineLevel="0" collapsed="false">
      <c r="A198" s="189"/>
      <c r="B198" s="190"/>
      <c r="C198" s="191" t="s">
        <v>293</v>
      </c>
      <c r="D198" s="191"/>
      <c r="E198" s="192" t="n">
        <v>7.7699</v>
      </c>
      <c r="F198" s="193"/>
      <c r="G198" s="194"/>
      <c r="H198" s="195"/>
      <c r="I198" s="196"/>
      <c r="J198" s="197"/>
      <c r="K198" s="196"/>
      <c r="M198" s="198" t="s">
        <v>293</v>
      </c>
      <c r="O198" s="180"/>
    </row>
    <row r="199" customFormat="false" ht="12.75" hidden="false" customHeight="true" outlineLevel="0" collapsed="false">
      <c r="A199" s="189"/>
      <c r="B199" s="190"/>
      <c r="C199" s="191" t="s">
        <v>294</v>
      </c>
      <c r="D199" s="191"/>
      <c r="E199" s="192" t="n">
        <v>0</v>
      </c>
      <c r="F199" s="193"/>
      <c r="G199" s="194"/>
      <c r="H199" s="195"/>
      <c r="I199" s="196"/>
      <c r="J199" s="197"/>
      <c r="K199" s="196"/>
      <c r="M199" s="198" t="s">
        <v>294</v>
      </c>
      <c r="O199" s="180"/>
    </row>
    <row r="200" customFormat="false" ht="12.75" hidden="false" customHeight="true" outlineLevel="0" collapsed="false">
      <c r="A200" s="189"/>
      <c r="B200" s="190"/>
      <c r="C200" s="191" t="s">
        <v>295</v>
      </c>
      <c r="D200" s="191"/>
      <c r="E200" s="192" t="n">
        <v>1.9875</v>
      </c>
      <c r="F200" s="193"/>
      <c r="G200" s="194"/>
      <c r="H200" s="195"/>
      <c r="I200" s="196"/>
      <c r="J200" s="197"/>
      <c r="K200" s="196"/>
      <c r="M200" s="198" t="s">
        <v>295</v>
      </c>
      <c r="O200" s="180"/>
    </row>
    <row r="201" customFormat="false" ht="12.75" hidden="false" customHeight="true" outlineLevel="0" collapsed="false">
      <c r="A201" s="189"/>
      <c r="B201" s="190"/>
      <c r="C201" s="191" t="s">
        <v>296</v>
      </c>
      <c r="D201" s="191"/>
      <c r="E201" s="192" t="n">
        <v>3.665</v>
      </c>
      <c r="F201" s="193"/>
      <c r="G201" s="194"/>
      <c r="H201" s="195"/>
      <c r="I201" s="196"/>
      <c r="J201" s="197"/>
      <c r="K201" s="196"/>
      <c r="M201" s="198" t="s">
        <v>296</v>
      </c>
      <c r="O201" s="180"/>
    </row>
    <row r="202" customFormat="false" ht="12.75" hidden="false" customHeight="true" outlineLevel="0" collapsed="false">
      <c r="A202" s="189"/>
      <c r="B202" s="190"/>
      <c r="C202" s="191" t="s">
        <v>297</v>
      </c>
      <c r="D202" s="191"/>
      <c r="E202" s="192" t="n">
        <v>0</v>
      </c>
      <c r="F202" s="193"/>
      <c r="G202" s="194"/>
      <c r="H202" s="195"/>
      <c r="I202" s="196"/>
      <c r="J202" s="197"/>
      <c r="K202" s="196"/>
      <c r="M202" s="198" t="s">
        <v>297</v>
      </c>
      <c r="O202" s="180"/>
    </row>
    <row r="203" customFormat="false" ht="12.75" hidden="false" customHeight="true" outlineLevel="0" collapsed="false">
      <c r="A203" s="189"/>
      <c r="B203" s="190"/>
      <c r="C203" s="191" t="s">
        <v>298</v>
      </c>
      <c r="D203" s="191"/>
      <c r="E203" s="192" t="n">
        <v>2.6858</v>
      </c>
      <c r="F203" s="193"/>
      <c r="G203" s="194"/>
      <c r="H203" s="195"/>
      <c r="I203" s="196"/>
      <c r="J203" s="197"/>
      <c r="K203" s="196"/>
      <c r="M203" s="198" t="s">
        <v>298</v>
      </c>
      <c r="O203" s="180"/>
    </row>
    <row r="204" customFormat="false" ht="12.75" hidden="false" customHeight="true" outlineLevel="0" collapsed="false">
      <c r="A204" s="189"/>
      <c r="B204" s="190"/>
      <c r="C204" s="191" t="s">
        <v>299</v>
      </c>
      <c r="D204" s="191"/>
      <c r="E204" s="192" t="n">
        <v>0.949</v>
      </c>
      <c r="F204" s="193"/>
      <c r="G204" s="194"/>
      <c r="H204" s="195"/>
      <c r="I204" s="196"/>
      <c r="J204" s="197"/>
      <c r="K204" s="196"/>
      <c r="M204" s="198" t="s">
        <v>299</v>
      </c>
      <c r="O204" s="180"/>
    </row>
    <row r="205" customFormat="false" ht="12.75" hidden="false" customHeight="true" outlineLevel="0" collapsed="false">
      <c r="A205" s="189"/>
      <c r="B205" s="190"/>
      <c r="C205" s="191" t="s">
        <v>300</v>
      </c>
      <c r="D205" s="191"/>
      <c r="E205" s="192" t="n">
        <v>3.6348</v>
      </c>
      <c r="F205" s="193"/>
      <c r="G205" s="194"/>
      <c r="H205" s="195"/>
      <c r="I205" s="196"/>
      <c r="J205" s="197"/>
      <c r="K205" s="196"/>
      <c r="M205" s="198" t="s">
        <v>300</v>
      </c>
      <c r="O205" s="180"/>
    </row>
    <row r="206" customFormat="false" ht="12.75" hidden="false" customHeight="true" outlineLevel="0" collapsed="false">
      <c r="A206" s="189"/>
      <c r="B206" s="190"/>
      <c r="C206" s="191" t="s">
        <v>301</v>
      </c>
      <c r="D206" s="191"/>
      <c r="E206" s="192" t="n">
        <v>-0.9786</v>
      </c>
      <c r="F206" s="193"/>
      <c r="G206" s="194"/>
      <c r="H206" s="195"/>
      <c r="I206" s="196"/>
      <c r="J206" s="197"/>
      <c r="K206" s="196"/>
      <c r="M206" s="198" t="s">
        <v>301</v>
      </c>
      <c r="O206" s="180"/>
    </row>
    <row r="207" customFormat="false" ht="12.75" hidden="false" customHeight="true" outlineLevel="0" collapsed="false">
      <c r="A207" s="189"/>
      <c r="B207" s="190"/>
      <c r="C207" s="191" t="s">
        <v>107</v>
      </c>
      <c r="D207" s="191"/>
      <c r="E207" s="192" t="n">
        <v>0</v>
      </c>
      <c r="F207" s="193"/>
      <c r="G207" s="194"/>
      <c r="H207" s="195"/>
      <c r="I207" s="196"/>
      <c r="J207" s="197"/>
      <c r="K207" s="196"/>
      <c r="M207" s="198" t="s">
        <v>107</v>
      </c>
      <c r="O207" s="180"/>
    </row>
    <row r="208" customFormat="false" ht="12.75" hidden="false" customHeight="true" outlineLevel="0" collapsed="false">
      <c r="A208" s="189"/>
      <c r="B208" s="190"/>
      <c r="C208" s="191" t="s">
        <v>302</v>
      </c>
      <c r="D208" s="191"/>
      <c r="E208" s="192" t="n">
        <v>0</v>
      </c>
      <c r="F208" s="193"/>
      <c r="G208" s="194"/>
      <c r="H208" s="195"/>
      <c r="I208" s="196"/>
      <c r="J208" s="197"/>
      <c r="K208" s="196"/>
      <c r="M208" s="198" t="s">
        <v>302</v>
      </c>
      <c r="O208" s="180"/>
    </row>
    <row r="209" customFormat="false" ht="12.75" hidden="false" customHeight="true" outlineLevel="0" collapsed="false">
      <c r="A209" s="189"/>
      <c r="B209" s="190"/>
      <c r="C209" s="191" t="s">
        <v>303</v>
      </c>
      <c r="D209" s="191"/>
      <c r="E209" s="192" t="n">
        <v>6.439</v>
      </c>
      <c r="F209" s="193"/>
      <c r="G209" s="194"/>
      <c r="H209" s="195"/>
      <c r="I209" s="196"/>
      <c r="J209" s="197"/>
      <c r="K209" s="196"/>
      <c r="M209" s="198" t="s">
        <v>303</v>
      </c>
      <c r="O209" s="180"/>
    </row>
    <row r="210" customFormat="false" ht="12.75" hidden="false" customHeight="true" outlineLevel="0" collapsed="false">
      <c r="A210" s="189"/>
      <c r="B210" s="190"/>
      <c r="C210" s="191" t="s">
        <v>304</v>
      </c>
      <c r="D210" s="191"/>
      <c r="E210" s="192" t="n">
        <v>38.1594</v>
      </c>
      <c r="F210" s="193"/>
      <c r="G210" s="194"/>
      <c r="H210" s="195"/>
      <c r="I210" s="196"/>
      <c r="J210" s="197"/>
      <c r="K210" s="196"/>
      <c r="M210" s="198" t="s">
        <v>304</v>
      </c>
      <c r="O210" s="180"/>
    </row>
    <row r="211" customFormat="false" ht="12.75" hidden="false" customHeight="true" outlineLevel="0" collapsed="false">
      <c r="A211" s="189"/>
      <c r="B211" s="190"/>
      <c r="C211" s="191" t="s">
        <v>305</v>
      </c>
      <c r="D211" s="191"/>
      <c r="E211" s="192" t="n">
        <v>0.231</v>
      </c>
      <c r="F211" s="193"/>
      <c r="G211" s="194"/>
      <c r="H211" s="195"/>
      <c r="I211" s="196"/>
      <c r="J211" s="197"/>
      <c r="K211" s="196"/>
      <c r="M211" s="198" t="s">
        <v>305</v>
      </c>
      <c r="O211" s="180"/>
    </row>
    <row r="212" customFormat="false" ht="12.75" hidden="false" customHeight="true" outlineLevel="0" collapsed="false">
      <c r="A212" s="189"/>
      <c r="B212" s="190"/>
      <c r="C212" s="191" t="s">
        <v>306</v>
      </c>
      <c r="D212" s="191"/>
      <c r="E212" s="192" t="n">
        <v>0</v>
      </c>
      <c r="F212" s="193"/>
      <c r="G212" s="194"/>
      <c r="H212" s="195"/>
      <c r="I212" s="196"/>
      <c r="J212" s="197"/>
      <c r="K212" s="196"/>
      <c r="M212" s="198" t="s">
        <v>306</v>
      </c>
      <c r="O212" s="180"/>
    </row>
    <row r="213" customFormat="false" ht="12.75" hidden="false" customHeight="true" outlineLevel="0" collapsed="false">
      <c r="A213" s="189"/>
      <c r="B213" s="190"/>
      <c r="C213" s="191" t="s">
        <v>307</v>
      </c>
      <c r="D213" s="191"/>
      <c r="E213" s="192" t="n">
        <v>11.5519</v>
      </c>
      <c r="F213" s="193"/>
      <c r="G213" s="194"/>
      <c r="H213" s="195"/>
      <c r="I213" s="196"/>
      <c r="J213" s="197"/>
      <c r="K213" s="196"/>
      <c r="M213" s="198" t="s">
        <v>307</v>
      </c>
      <c r="O213" s="180"/>
    </row>
    <row r="214" customFormat="false" ht="12.75" hidden="false" customHeight="true" outlineLevel="0" collapsed="false">
      <c r="A214" s="189"/>
      <c r="B214" s="190"/>
      <c r="C214" s="191" t="s">
        <v>308</v>
      </c>
      <c r="D214" s="191"/>
      <c r="E214" s="192" t="n">
        <v>0.4892</v>
      </c>
      <c r="F214" s="193"/>
      <c r="G214" s="194"/>
      <c r="H214" s="195"/>
      <c r="I214" s="196"/>
      <c r="J214" s="197"/>
      <c r="K214" s="196"/>
      <c r="M214" s="198" t="s">
        <v>308</v>
      </c>
      <c r="O214" s="180"/>
    </row>
    <row r="215" customFormat="false" ht="12.75" hidden="false" customHeight="true" outlineLevel="0" collapsed="false">
      <c r="A215" s="189"/>
      <c r="B215" s="190"/>
      <c r="C215" s="191" t="s">
        <v>309</v>
      </c>
      <c r="D215" s="191"/>
      <c r="E215" s="192" t="n">
        <v>0</v>
      </c>
      <c r="F215" s="193"/>
      <c r="G215" s="194"/>
      <c r="H215" s="195"/>
      <c r="I215" s="196"/>
      <c r="J215" s="197"/>
      <c r="K215" s="196"/>
      <c r="M215" s="198" t="s">
        <v>309</v>
      </c>
      <c r="O215" s="180"/>
    </row>
    <row r="216" customFormat="false" ht="12.75" hidden="false" customHeight="true" outlineLevel="0" collapsed="false">
      <c r="A216" s="189"/>
      <c r="B216" s="190"/>
      <c r="C216" s="191" t="s">
        <v>310</v>
      </c>
      <c r="D216" s="191"/>
      <c r="E216" s="192" t="n">
        <v>2.01</v>
      </c>
      <c r="F216" s="193"/>
      <c r="G216" s="194"/>
      <c r="H216" s="195"/>
      <c r="I216" s="196"/>
      <c r="J216" s="197"/>
      <c r="K216" s="196"/>
      <c r="M216" s="198" t="s">
        <v>310</v>
      </c>
      <c r="O216" s="180"/>
    </row>
    <row r="217" customFormat="false" ht="12.75" hidden="false" customHeight="true" outlineLevel="0" collapsed="false">
      <c r="A217" s="189"/>
      <c r="B217" s="190"/>
      <c r="C217" s="191" t="s">
        <v>311</v>
      </c>
      <c r="D217" s="191"/>
      <c r="E217" s="192" t="n">
        <v>0</v>
      </c>
      <c r="F217" s="193"/>
      <c r="G217" s="194"/>
      <c r="H217" s="195"/>
      <c r="I217" s="196"/>
      <c r="J217" s="197"/>
      <c r="K217" s="196"/>
      <c r="M217" s="198" t="s">
        <v>311</v>
      </c>
      <c r="O217" s="180"/>
    </row>
    <row r="218" customFormat="false" ht="12.75" hidden="false" customHeight="true" outlineLevel="0" collapsed="false">
      <c r="A218" s="189"/>
      <c r="B218" s="190"/>
      <c r="C218" s="191" t="s">
        <v>312</v>
      </c>
      <c r="D218" s="191"/>
      <c r="E218" s="192" t="n">
        <v>-1.2218</v>
      </c>
      <c r="F218" s="193"/>
      <c r="G218" s="194"/>
      <c r="H218" s="195"/>
      <c r="I218" s="196"/>
      <c r="J218" s="197"/>
      <c r="K218" s="196"/>
      <c r="M218" s="198" t="s">
        <v>312</v>
      </c>
      <c r="O218" s="180"/>
    </row>
    <row r="219" customFormat="false" ht="12.75" hidden="false" customHeight="true" outlineLevel="0" collapsed="false">
      <c r="A219" s="189"/>
      <c r="B219" s="190"/>
      <c r="C219" s="191" t="s">
        <v>313</v>
      </c>
      <c r="D219" s="191"/>
      <c r="E219" s="192" t="n">
        <v>-0.2303</v>
      </c>
      <c r="F219" s="193"/>
      <c r="G219" s="194"/>
      <c r="H219" s="195"/>
      <c r="I219" s="196"/>
      <c r="J219" s="197"/>
      <c r="K219" s="196"/>
      <c r="M219" s="198" t="s">
        <v>313</v>
      </c>
      <c r="O219" s="180"/>
    </row>
    <row r="220" customFormat="false" ht="12.75" hidden="false" customHeight="false" outlineLevel="0" collapsed="false">
      <c r="A220" s="181" t="n">
        <v>35</v>
      </c>
      <c r="B220" s="182" t="s">
        <v>314</v>
      </c>
      <c r="C220" s="183" t="s">
        <v>315</v>
      </c>
      <c r="D220" s="184" t="s">
        <v>194</v>
      </c>
      <c r="E220" s="185" t="n">
        <v>125.2875</v>
      </c>
      <c r="F220" s="185" t="n">
        <v>0</v>
      </c>
      <c r="G220" s="186" t="n">
        <f aca="false">E220*F220</f>
        <v>0</v>
      </c>
      <c r="H220" s="187" t="n">
        <v>0.0391999999999939</v>
      </c>
      <c r="I220" s="188" t="n">
        <f aca="false">E220*H220</f>
        <v>4.91126999999924</v>
      </c>
      <c r="J220" s="187" t="n">
        <v>0</v>
      </c>
      <c r="K220" s="188" t="n">
        <f aca="false">E220*J220</f>
        <v>0</v>
      </c>
      <c r="O220" s="180" t="n">
        <v>2</v>
      </c>
      <c r="AA220" s="150" t="n">
        <v>1</v>
      </c>
      <c r="AB220" s="150" t="n">
        <v>1</v>
      </c>
      <c r="AC220" s="150" t="n">
        <v>1</v>
      </c>
      <c r="AZ220" s="150" t="n">
        <v>1</v>
      </c>
      <c r="BA220" s="150" t="n">
        <f aca="false">IF(AZ220=1,G220,0)</f>
        <v>0</v>
      </c>
      <c r="BB220" s="150" t="n">
        <f aca="false">IF(AZ220=2,G220,0)</f>
        <v>0</v>
      </c>
      <c r="BC220" s="150" t="n">
        <f aca="false">IF(AZ220=3,G220,0)</f>
        <v>0</v>
      </c>
      <c r="BD220" s="150" t="n">
        <f aca="false">IF(AZ220=4,G220,0)</f>
        <v>0</v>
      </c>
      <c r="BE220" s="150" t="n">
        <f aca="false">IF(AZ220=5,G220,0)</f>
        <v>0</v>
      </c>
      <c r="CA220" s="180" t="n">
        <v>1</v>
      </c>
      <c r="CB220" s="180" t="n">
        <v>1</v>
      </c>
    </row>
    <row r="221" customFormat="false" ht="12.75" hidden="false" customHeight="true" outlineLevel="0" collapsed="false">
      <c r="A221" s="189"/>
      <c r="B221" s="190"/>
      <c r="C221" s="191" t="s">
        <v>284</v>
      </c>
      <c r="D221" s="191"/>
      <c r="E221" s="192" t="n">
        <v>0</v>
      </c>
      <c r="F221" s="193"/>
      <c r="G221" s="194"/>
      <c r="H221" s="195"/>
      <c r="I221" s="196"/>
      <c r="J221" s="197"/>
      <c r="K221" s="196"/>
      <c r="M221" s="198" t="s">
        <v>284</v>
      </c>
      <c r="O221" s="180"/>
    </row>
    <row r="222" customFormat="false" ht="12.75" hidden="false" customHeight="true" outlineLevel="0" collapsed="false">
      <c r="A222" s="189"/>
      <c r="B222" s="190"/>
      <c r="C222" s="191" t="s">
        <v>291</v>
      </c>
      <c r="D222" s="191"/>
      <c r="E222" s="192" t="n">
        <v>0</v>
      </c>
      <c r="F222" s="193"/>
      <c r="G222" s="194"/>
      <c r="H222" s="195"/>
      <c r="I222" s="196"/>
      <c r="J222" s="197"/>
      <c r="K222" s="196"/>
      <c r="M222" s="198" t="s">
        <v>291</v>
      </c>
      <c r="O222" s="180"/>
    </row>
    <row r="223" customFormat="false" ht="12.75" hidden="false" customHeight="true" outlineLevel="0" collapsed="false">
      <c r="A223" s="189"/>
      <c r="B223" s="190"/>
      <c r="C223" s="191" t="s">
        <v>316</v>
      </c>
      <c r="D223" s="191"/>
      <c r="E223" s="192" t="n">
        <v>9.2695</v>
      </c>
      <c r="F223" s="193"/>
      <c r="G223" s="194"/>
      <c r="H223" s="195"/>
      <c r="I223" s="196"/>
      <c r="J223" s="197"/>
      <c r="K223" s="196"/>
      <c r="M223" s="198" t="s">
        <v>316</v>
      </c>
      <c r="O223" s="180"/>
    </row>
    <row r="224" customFormat="false" ht="12.75" hidden="false" customHeight="true" outlineLevel="0" collapsed="false">
      <c r="A224" s="189"/>
      <c r="B224" s="190"/>
      <c r="C224" s="191" t="s">
        <v>294</v>
      </c>
      <c r="D224" s="191"/>
      <c r="E224" s="192" t="n">
        <v>0</v>
      </c>
      <c r="F224" s="193"/>
      <c r="G224" s="194"/>
      <c r="H224" s="195"/>
      <c r="I224" s="196"/>
      <c r="J224" s="197"/>
      <c r="K224" s="196"/>
      <c r="M224" s="198" t="s">
        <v>294</v>
      </c>
      <c r="O224" s="180"/>
    </row>
    <row r="225" customFormat="false" ht="12.75" hidden="false" customHeight="true" outlineLevel="0" collapsed="false">
      <c r="A225" s="189"/>
      <c r="B225" s="190"/>
      <c r="C225" s="191" t="s">
        <v>317</v>
      </c>
      <c r="D225" s="191"/>
      <c r="E225" s="192" t="n">
        <v>3.97</v>
      </c>
      <c r="F225" s="193"/>
      <c r="G225" s="194"/>
      <c r="H225" s="195"/>
      <c r="I225" s="196"/>
      <c r="J225" s="197"/>
      <c r="K225" s="196"/>
      <c r="M225" s="198" t="s">
        <v>317</v>
      </c>
      <c r="O225" s="180"/>
    </row>
    <row r="226" customFormat="false" ht="12.75" hidden="false" customHeight="true" outlineLevel="0" collapsed="false">
      <c r="A226" s="189"/>
      <c r="B226" s="190"/>
      <c r="C226" s="191" t="s">
        <v>297</v>
      </c>
      <c r="D226" s="191"/>
      <c r="E226" s="192" t="n">
        <v>0</v>
      </c>
      <c r="F226" s="193"/>
      <c r="G226" s="194"/>
      <c r="H226" s="195"/>
      <c r="I226" s="196"/>
      <c r="J226" s="197"/>
      <c r="K226" s="196"/>
      <c r="M226" s="198" t="s">
        <v>297</v>
      </c>
      <c r="O226" s="180"/>
    </row>
    <row r="227" customFormat="false" ht="12.75" hidden="false" customHeight="true" outlineLevel="0" collapsed="false">
      <c r="A227" s="189"/>
      <c r="B227" s="190"/>
      <c r="C227" s="191" t="s">
        <v>318</v>
      </c>
      <c r="D227" s="191"/>
      <c r="E227" s="192" t="n">
        <v>15.48</v>
      </c>
      <c r="F227" s="193"/>
      <c r="G227" s="194"/>
      <c r="H227" s="195"/>
      <c r="I227" s="196"/>
      <c r="J227" s="197"/>
      <c r="K227" s="196"/>
      <c r="M227" s="198" t="s">
        <v>318</v>
      </c>
      <c r="O227" s="180"/>
    </row>
    <row r="228" customFormat="false" ht="12.75" hidden="false" customHeight="true" outlineLevel="0" collapsed="false">
      <c r="A228" s="189"/>
      <c r="B228" s="190"/>
      <c r="C228" s="191" t="s">
        <v>319</v>
      </c>
      <c r="D228" s="191"/>
      <c r="E228" s="192" t="n">
        <v>7.94</v>
      </c>
      <c r="F228" s="193"/>
      <c r="G228" s="194"/>
      <c r="H228" s="195"/>
      <c r="I228" s="196"/>
      <c r="J228" s="197"/>
      <c r="K228" s="196"/>
      <c r="M228" s="198" t="s">
        <v>319</v>
      </c>
      <c r="O228" s="180"/>
    </row>
    <row r="229" customFormat="false" ht="12.75" hidden="false" customHeight="true" outlineLevel="0" collapsed="false">
      <c r="A229" s="189"/>
      <c r="B229" s="190"/>
      <c r="C229" s="191" t="s">
        <v>320</v>
      </c>
      <c r="D229" s="191"/>
      <c r="E229" s="192" t="n">
        <v>3.615</v>
      </c>
      <c r="F229" s="193"/>
      <c r="G229" s="194"/>
      <c r="H229" s="195"/>
      <c r="I229" s="196"/>
      <c r="J229" s="197"/>
      <c r="K229" s="196"/>
      <c r="M229" s="198" t="s">
        <v>320</v>
      </c>
      <c r="O229" s="180"/>
    </row>
    <row r="230" customFormat="false" ht="12.75" hidden="false" customHeight="true" outlineLevel="0" collapsed="false">
      <c r="A230" s="189"/>
      <c r="B230" s="190"/>
      <c r="C230" s="191" t="s">
        <v>107</v>
      </c>
      <c r="D230" s="191"/>
      <c r="E230" s="192" t="n">
        <v>0</v>
      </c>
      <c r="F230" s="193"/>
      <c r="G230" s="194"/>
      <c r="H230" s="195"/>
      <c r="I230" s="196"/>
      <c r="J230" s="197"/>
      <c r="K230" s="196"/>
      <c r="M230" s="198" t="s">
        <v>107</v>
      </c>
      <c r="O230" s="180"/>
    </row>
    <row r="231" customFormat="false" ht="12.75" hidden="false" customHeight="true" outlineLevel="0" collapsed="false">
      <c r="A231" s="189"/>
      <c r="B231" s="190"/>
      <c r="C231" s="191" t="s">
        <v>302</v>
      </c>
      <c r="D231" s="191"/>
      <c r="E231" s="192" t="n">
        <v>0</v>
      </c>
      <c r="F231" s="193"/>
      <c r="G231" s="194"/>
      <c r="H231" s="195"/>
      <c r="I231" s="196"/>
      <c r="J231" s="197"/>
      <c r="K231" s="196"/>
      <c r="M231" s="198" t="s">
        <v>302</v>
      </c>
      <c r="O231" s="180"/>
    </row>
    <row r="232" customFormat="false" ht="12.75" hidden="false" customHeight="true" outlineLevel="0" collapsed="false">
      <c r="A232" s="189"/>
      <c r="B232" s="190"/>
      <c r="C232" s="191" t="s">
        <v>321</v>
      </c>
      <c r="D232" s="191"/>
      <c r="E232" s="192" t="n">
        <v>13.635</v>
      </c>
      <c r="F232" s="193"/>
      <c r="G232" s="194"/>
      <c r="H232" s="195"/>
      <c r="I232" s="196"/>
      <c r="J232" s="197"/>
      <c r="K232" s="196"/>
      <c r="M232" s="198" t="s">
        <v>321</v>
      </c>
      <c r="O232" s="180"/>
    </row>
    <row r="233" customFormat="false" ht="12.75" hidden="false" customHeight="true" outlineLevel="0" collapsed="false">
      <c r="A233" s="189"/>
      <c r="B233" s="190"/>
      <c r="C233" s="191" t="s">
        <v>322</v>
      </c>
      <c r="D233" s="191"/>
      <c r="E233" s="192" t="n">
        <v>21.1005</v>
      </c>
      <c r="F233" s="193"/>
      <c r="G233" s="194"/>
      <c r="H233" s="195"/>
      <c r="I233" s="196"/>
      <c r="J233" s="197"/>
      <c r="K233" s="196"/>
      <c r="M233" s="198" t="s">
        <v>322</v>
      </c>
      <c r="O233" s="180"/>
    </row>
    <row r="234" customFormat="false" ht="12.75" hidden="false" customHeight="true" outlineLevel="0" collapsed="false">
      <c r="A234" s="189"/>
      <c r="B234" s="190"/>
      <c r="C234" s="191" t="s">
        <v>306</v>
      </c>
      <c r="D234" s="191"/>
      <c r="E234" s="192" t="n">
        <v>0</v>
      </c>
      <c r="F234" s="193"/>
      <c r="G234" s="194"/>
      <c r="H234" s="195"/>
      <c r="I234" s="196"/>
      <c r="J234" s="197"/>
      <c r="K234" s="196"/>
      <c r="M234" s="198" t="s">
        <v>306</v>
      </c>
      <c r="O234" s="180"/>
    </row>
    <row r="235" customFormat="false" ht="12.75" hidden="false" customHeight="true" outlineLevel="0" collapsed="false">
      <c r="A235" s="189"/>
      <c r="B235" s="190"/>
      <c r="C235" s="191" t="s">
        <v>323</v>
      </c>
      <c r="D235" s="191"/>
      <c r="E235" s="192" t="n">
        <v>13.334</v>
      </c>
      <c r="F235" s="193"/>
      <c r="G235" s="194"/>
      <c r="H235" s="195"/>
      <c r="I235" s="196"/>
      <c r="J235" s="197"/>
      <c r="K235" s="196"/>
      <c r="M235" s="198" t="s">
        <v>323</v>
      </c>
      <c r="O235" s="180"/>
    </row>
    <row r="236" customFormat="false" ht="12.75" hidden="false" customHeight="true" outlineLevel="0" collapsed="false">
      <c r="A236" s="189"/>
      <c r="B236" s="190"/>
      <c r="C236" s="191" t="s">
        <v>280</v>
      </c>
      <c r="D236" s="191"/>
      <c r="E236" s="192" t="n">
        <v>0</v>
      </c>
      <c r="F236" s="193"/>
      <c r="G236" s="194"/>
      <c r="H236" s="195"/>
      <c r="I236" s="196"/>
      <c r="J236" s="197"/>
      <c r="K236" s="196"/>
      <c r="M236" s="198" t="s">
        <v>280</v>
      </c>
      <c r="O236" s="180"/>
    </row>
    <row r="237" customFormat="false" ht="12.75" hidden="false" customHeight="true" outlineLevel="0" collapsed="false">
      <c r="A237" s="189"/>
      <c r="B237" s="190"/>
      <c r="C237" s="191" t="s">
        <v>324</v>
      </c>
      <c r="D237" s="191"/>
      <c r="E237" s="192" t="n">
        <v>9.381</v>
      </c>
      <c r="F237" s="193"/>
      <c r="G237" s="194"/>
      <c r="H237" s="195"/>
      <c r="I237" s="196"/>
      <c r="J237" s="197"/>
      <c r="K237" s="196"/>
      <c r="M237" s="198" t="s">
        <v>324</v>
      </c>
      <c r="O237" s="180"/>
    </row>
    <row r="238" customFormat="false" ht="12.75" hidden="false" customHeight="true" outlineLevel="0" collapsed="false">
      <c r="A238" s="189"/>
      <c r="B238" s="190"/>
      <c r="C238" s="191" t="s">
        <v>309</v>
      </c>
      <c r="D238" s="191"/>
      <c r="E238" s="192" t="n">
        <v>0</v>
      </c>
      <c r="F238" s="193"/>
      <c r="G238" s="194"/>
      <c r="H238" s="195"/>
      <c r="I238" s="196"/>
      <c r="J238" s="197"/>
      <c r="K238" s="196"/>
      <c r="M238" s="198" t="s">
        <v>309</v>
      </c>
      <c r="O238" s="180"/>
    </row>
    <row r="239" customFormat="false" ht="12.75" hidden="false" customHeight="true" outlineLevel="0" collapsed="false">
      <c r="A239" s="189"/>
      <c r="B239" s="190"/>
      <c r="C239" s="191" t="s">
        <v>325</v>
      </c>
      <c r="D239" s="191"/>
      <c r="E239" s="192" t="n">
        <v>3.88</v>
      </c>
      <c r="F239" s="193"/>
      <c r="G239" s="194"/>
      <c r="H239" s="195"/>
      <c r="I239" s="196"/>
      <c r="J239" s="197"/>
      <c r="K239" s="196"/>
      <c r="M239" s="198" t="s">
        <v>325</v>
      </c>
      <c r="O239" s="180"/>
    </row>
    <row r="240" customFormat="false" ht="12.75" hidden="false" customHeight="true" outlineLevel="0" collapsed="false">
      <c r="A240" s="189"/>
      <c r="B240" s="190"/>
      <c r="C240" s="191" t="s">
        <v>326</v>
      </c>
      <c r="D240" s="191"/>
      <c r="E240" s="192" t="n">
        <v>0</v>
      </c>
      <c r="F240" s="193"/>
      <c r="G240" s="194"/>
      <c r="H240" s="195"/>
      <c r="I240" s="196"/>
      <c r="J240" s="197"/>
      <c r="K240" s="196"/>
      <c r="M240" s="198" t="s">
        <v>326</v>
      </c>
      <c r="O240" s="180"/>
    </row>
    <row r="241" customFormat="false" ht="12.75" hidden="false" customHeight="true" outlineLevel="0" collapsed="false">
      <c r="A241" s="189"/>
      <c r="B241" s="190"/>
      <c r="C241" s="191" t="s">
        <v>327</v>
      </c>
      <c r="D241" s="191"/>
      <c r="E241" s="192" t="n">
        <v>7.8675</v>
      </c>
      <c r="F241" s="193"/>
      <c r="G241" s="194"/>
      <c r="H241" s="195"/>
      <c r="I241" s="196"/>
      <c r="J241" s="197"/>
      <c r="K241" s="196"/>
      <c r="M241" s="198" t="s">
        <v>327</v>
      </c>
      <c r="O241" s="180"/>
    </row>
    <row r="242" customFormat="false" ht="12.75" hidden="false" customHeight="true" outlineLevel="0" collapsed="false">
      <c r="A242" s="189"/>
      <c r="B242" s="190"/>
      <c r="C242" s="191" t="s">
        <v>328</v>
      </c>
      <c r="D242" s="191"/>
      <c r="E242" s="192" t="n">
        <v>1.835</v>
      </c>
      <c r="F242" s="193"/>
      <c r="G242" s="194"/>
      <c r="H242" s="195"/>
      <c r="I242" s="196"/>
      <c r="J242" s="197"/>
      <c r="K242" s="196"/>
      <c r="M242" s="198" t="s">
        <v>328</v>
      </c>
      <c r="O242" s="180"/>
    </row>
    <row r="243" customFormat="false" ht="12.75" hidden="false" customHeight="true" outlineLevel="0" collapsed="false">
      <c r="A243" s="189"/>
      <c r="B243" s="190"/>
      <c r="C243" s="191" t="s">
        <v>329</v>
      </c>
      <c r="D243" s="191"/>
      <c r="E243" s="192" t="n">
        <v>13.98</v>
      </c>
      <c r="F243" s="193"/>
      <c r="G243" s="194"/>
      <c r="H243" s="195"/>
      <c r="I243" s="196"/>
      <c r="J243" s="197"/>
      <c r="K243" s="196"/>
      <c r="M243" s="198" t="s">
        <v>329</v>
      </c>
      <c r="O243" s="180"/>
    </row>
    <row r="244" customFormat="false" ht="12.75" hidden="false" customHeight="false" outlineLevel="0" collapsed="false">
      <c r="A244" s="181" t="n">
        <v>36</v>
      </c>
      <c r="B244" s="182" t="s">
        <v>330</v>
      </c>
      <c r="C244" s="183" t="s">
        <v>331</v>
      </c>
      <c r="D244" s="184" t="s">
        <v>194</v>
      </c>
      <c r="E244" s="185" t="n">
        <v>125.2875</v>
      </c>
      <c r="F244" s="185" t="n">
        <v>0</v>
      </c>
      <c r="G244" s="186" t="n">
        <f aca="false">E244*F244</f>
        <v>0</v>
      </c>
      <c r="H244" s="187" t="n">
        <v>0</v>
      </c>
      <c r="I244" s="188" t="n">
        <f aca="false">E244*H244</f>
        <v>0</v>
      </c>
      <c r="J244" s="187" t="n">
        <v>0</v>
      </c>
      <c r="K244" s="188" t="n">
        <f aca="false">E244*J244</f>
        <v>0</v>
      </c>
      <c r="O244" s="180" t="n">
        <v>2</v>
      </c>
      <c r="AA244" s="150" t="n">
        <v>1</v>
      </c>
      <c r="AB244" s="150" t="n">
        <v>1</v>
      </c>
      <c r="AC244" s="150" t="n">
        <v>1</v>
      </c>
      <c r="AZ244" s="150" t="n">
        <v>1</v>
      </c>
      <c r="BA244" s="150" t="n">
        <f aca="false">IF(AZ244=1,G244,0)</f>
        <v>0</v>
      </c>
      <c r="BB244" s="150" t="n">
        <f aca="false">IF(AZ244=2,G244,0)</f>
        <v>0</v>
      </c>
      <c r="BC244" s="150" t="n">
        <f aca="false">IF(AZ244=3,G244,0)</f>
        <v>0</v>
      </c>
      <c r="BD244" s="150" t="n">
        <f aca="false">IF(AZ244=4,G244,0)</f>
        <v>0</v>
      </c>
      <c r="BE244" s="150" t="n">
        <f aca="false">IF(AZ244=5,G244,0)</f>
        <v>0</v>
      </c>
      <c r="CA244" s="180" t="n">
        <v>1</v>
      </c>
      <c r="CB244" s="180" t="n">
        <v>1</v>
      </c>
    </row>
    <row r="245" customFormat="false" ht="12.75" hidden="false" customHeight="false" outlineLevel="0" collapsed="false">
      <c r="A245" s="181" t="n">
        <v>37</v>
      </c>
      <c r="B245" s="182" t="s">
        <v>332</v>
      </c>
      <c r="C245" s="183" t="s">
        <v>333</v>
      </c>
      <c r="D245" s="184" t="s">
        <v>334</v>
      </c>
      <c r="E245" s="185" t="n">
        <v>16.7526</v>
      </c>
      <c r="F245" s="185" t="n">
        <v>0</v>
      </c>
      <c r="G245" s="186" t="n">
        <f aca="false">E245*F245</f>
        <v>0</v>
      </c>
      <c r="H245" s="187" t="n">
        <v>1.02174000000014</v>
      </c>
      <c r="I245" s="188" t="n">
        <f aca="false">E245*H245</f>
        <v>17.1168015240023</v>
      </c>
      <c r="J245" s="187" t="n">
        <v>0</v>
      </c>
      <c r="K245" s="188" t="n">
        <f aca="false">E245*J245</f>
        <v>0</v>
      </c>
      <c r="O245" s="180" t="n">
        <v>2</v>
      </c>
      <c r="AA245" s="150" t="n">
        <v>1</v>
      </c>
      <c r="AB245" s="150" t="n">
        <v>1</v>
      </c>
      <c r="AC245" s="150" t="n">
        <v>1</v>
      </c>
      <c r="AZ245" s="150" t="n">
        <v>1</v>
      </c>
      <c r="BA245" s="150" t="n">
        <f aca="false">IF(AZ245=1,G245,0)</f>
        <v>0</v>
      </c>
      <c r="BB245" s="150" t="n">
        <f aca="false">IF(AZ245=2,G245,0)</f>
        <v>0</v>
      </c>
      <c r="BC245" s="150" t="n">
        <f aca="false">IF(AZ245=3,G245,0)</f>
        <v>0</v>
      </c>
      <c r="BD245" s="150" t="n">
        <f aca="false">IF(AZ245=4,G245,0)</f>
        <v>0</v>
      </c>
      <c r="BE245" s="150" t="n">
        <f aca="false">IF(AZ245=5,G245,0)</f>
        <v>0</v>
      </c>
      <c r="CA245" s="180" t="n">
        <v>1</v>
      </c>
      <c r="CB245" s="180" t="n">
        <v>1</v>
      </c>
    </row>
    <row r="246" customFormat="false" ht="12.75" hidden="false" customHeight="true" outlineLevel="0" collapsed="false">
      <c r="A246" s="189"/>
      <c r="B246" s="190"/>
      <c r="C246" s="191" t="s">
        <v>335</v>
      </c>
      <c r="D246" s="191"/>
      <c r="E246" s="192" t="n">
        <v>0</v>
      </c>
      <c r="F246" s="193"/>
      <c r="G246" s="194"/>
      <c r="H246" s="195"/>
      <c r="I246" s="196"/>
      <c r="J246" s="197"/>
      <c r="K246" s="196"/>
      <c r="M246" s="198" t="s">
        <v>335</v>
      </c>
      <c r="O246" s="180"/>
    </row>
    <row r="247" customFormat="false" ht="12.75" hidden="false" customHeight="true" outlineLevel="0" collapsed="false">
      <c r="A247" s="189"/>
      <c r="B247" s="190"/>
      <c r="C247" s="191" t="s">
        <v>336</v>
      </c>
      <c r="D247" s="191"/>
      <c r="E247" s="192" t="n">
        <v>0</v>
      </c>
      <c r="F247" s="193"/>
      <c r="G247" s="194"/>
      <c r="H247" s="195"/>
      <c r="I247" s="196"/>
      <c r="J247" s="197"/>
      <c r="K247" s="196"/>
      <c r="M247" s="198" t="s">
        <v>336</v>
      </c>
      <c r="O247" s="180"/>
    </row>
    <row r="248" customFormat="false" ht="12.75" hidden="false" customHeight="true" outlineLevel="0" collapsed="false">
      <c r="A248" s="189"/>
      <c r="B248" s="190"/>
      <c r="C248" s="191" t="s">
        <v>337</v>
      </c>
      <c r="D248" s="191"/>
      <c r="E248" s="192" t="n">
        <v>0.9314</v>
      </c>
      <c r="F248" s="193"/>
      <c r="G248" s="194"/>
      <c r="H248" s="195"/>
      <c r="I248" s="196"/>
      <c r="J248" s="197"/>
      <c r="K248" s="196"/>
      <c r="M248" s="198" t="s">
        <v>337</v>
      </c>
      <c r="O248" s="180"/>
    </row>
    <row r="249" customFormat="false" ht="12.75" hidden="false" customHeight="true" outlineLevel="0" collapsed="false">
      <c r="A249" s="189"/>
      <c r="B249" s="190"/>
      <c r="C249" s="191" t="s">
        <v>338</v>
      </c>
      <c r="D249" s="191"/>
      <c r="E249" s="192" t="n">
        <v>0.8148</v>
      </c>
      <c r="F249" s="193"/>
      <c r="G249" s="194"/>
      <c r="H249" s="195"/>
      <c r="I249" s="196"/>
      <c r="J249" s="197"/>
      <c r="K249" s="196"/>
      <c r="M249" s="198" t="s">
        <v>338</v>
      </c>
      <c r="O249" s="180"/>
    </row>
    <row r="250" customFormat="false" ht="12.75" hidden="false" customHeight="true" outlineLevel="0" collapsed="false">
      <c r="A250" s="189"/>
      <c r="B250" s="190"/>
      <c r="C250" s="191" t="s">
        <v>339</v>
      </c>
      <c r="D250" s="191"/>
      <c r="E250" s="192" t="n">
        <v>0</v>
      </c>
      <c r="F250" s="193"/>
      <c r="G250" s="194"/>
      <c r="H250" s="195"/>
      <c r="I250" s="196"/>
      <c r="J250" s="197"/>
      <c r="K250" s="196"/>
      <c r="M250" s="198" t="s">
        <v>339</v>
      </c>
      <c r="O250" s="180"/>
    </row>
    <row r="251" customFormat="false" ht="12.75" hidden="false" customHeight="true" outlineLevel="0" collapsed="false">
      <c r="A251" s="189"/>
      <c r="B251" s="190"/>
      <c r="C251" s="191" t="s">
        <v>340</v>
      </c>
      <c r="D251" s="191"/>
      <c r="E251" s="192" t="n">
        <v>5.1828</v>
      </c>
      <c r="F251" s="193"/>
      <c r="G251" s="194"/>
      <c r="H251" s="195"/>
      <c r="I251" s="196"/>
      <c r="J251" s="197"/>
      <c r="K251" s="196"/>
      <c r="M251" s="198" t="s">
        <v>340</v>
      </c>
      <c r="O251" s="180"/>
    </row>
    <row r="252" customFormat="false" ht="12.75" hidden="false" customHeight="true" outlineLevel="0" collapsed="false">
      <c r="A252" s="189"/>
      <c r="B252" s="190"/>
      <c r="C252" s="191" t="s">
        <v>341</v>
      </c>
      <c r="D252" s="191"/>
      <c r="E252" s="192" t="n">
        <v>3.9422</v>
      </c>
      <c r="F252" s="193"/>
      <c r="G252" s="194"/>
      <c r="H252" s="195"/>
      <c r="I252" s="196"/>
      <c r="J252" s="197"/>
      <c r="K252" s="196"/>
      <c r="M252" s="198" t="s">
        <v>341</v>
      </c>
      <c r="O252" s="180"/>
    </row>
    <row r="253" customFormat="false" ht="12.75" hidden="false" customHeight="true" outlineLevel="0" collapsed="false">
      <c r="A253" s="189"/>
      <c r="B253" s="190"/>
      <c r="C253" s="191" t="s">
        <v>342</v>
      </c>
      <c r="D253" s="191"/>
      <c r="E253" s="192" t="n">
        <v>0</v>
      </c>
      <c r="F253" s="193"/>
      <c r="G253" s="194"/>
      <c r="H253" s="195"/>
      <c r="I253" s="196"/>
      <c r="J253" s="197"/>
      <c r="K253" s="196"/>
      <c r="M253" s="198" t="s">
        <v>342</v>
      </c>
      <c r="O253" s="180"/>
    </row>
    <row r="254" customFormat="false" ht="12.75" hidden="false" customHeight="true" outlineLevel="0" collapsed="false">
      <c r="A254" s="189"/>
      <c r="B254" s="190"/>
      <c r="C254" s="191" t="s">
        <v>343</v>
      </c>
      <c r="D254" s="191"/>
      <c r="E254" s="192" t="n">
        <v>2.4164</v>
      </c>
      <c r="F254" s="193"/>
      <c r="G254" s="194"/>
      <c r="H254" s="195"/>
      <c r="I254" s="196"/>
      <c r="J254" s="197"/>
      <c r="K254" s="196"/>
      <c r="M254" s="198" t="s">
        <v>343</v>
      </c>
      <c r="O254" s="180"/>
    </row>
    <row r="255" customFormat="false" ht="12.75" hidden="false" customHeight="true" outlineLevel="0" collapsed="false">
      <c r="A255" s="189"/>
      <c r="B255" s="190"/>
      <c r="C255" s="191" t="s">
        <v>344</v>
      </c>
      <c r="D255" s="191"/>
      <c r="E255" s="192" t="n">
        <v>1.2322</v>
      </c>
      <c r="F255" s="193"/>
      <c r="G255" s="194"/>
      <c r="H255" s="195"/>
      <c r="I255" s="196"/>
      <c r="J255" s="197"/>
      <c r="K255" s="196"/>
      <c r="M255" s="198" t="s">
        <v>344</v>
      </c>
      <c r="O255" s="180"/>
    </row>
    <row r="256" customFormat="false" ht="12.75" hidden="false" customHeight="true" outlineLevel="0" collapsed="false">
      <c r="A256" s="189"/>
      <c r="B256" s="190"/>
      <c r="C256" s="191" t="s">
        <v>345</v>
      </c>
      <c r="D256" s="191"/>
      <c r="E256" s="192" t="n">
        <v>0</v>
      </c>
      <c r="F256" s="193"/>
      <c r="G256" s="194"/>
      <c r="H256" s="195"/>
      <c r="I256" s="196"/>
      <c r="J256" s="197"/>
      <c r="K256" s="196"/>
      <c r="M256" s="198" t="s">
        <v>345</v>
      </c>
      <c r="O256" s="180"/>
    </row>
    <row r="257" customFormat="false" ht="12.75" hidden="false" customHeight="true" outlineLevel="0" collapsed="false">
      <c r="A257" s="189"/>
      <c r="B257" s="190"/>
      <c r="C257" s="191" t="s">
        <v>346</v>
      </c>
      <c r="D257" s="191"/>
      <c r="E257" s="192" t="n">
        <v>2.2329</v>
      </c>
      <c r="F257" s="193"/>
      <c r="G257" s="194"/>
      <c r="H257" s="195"/>
      <c r="I257" s="196"/>
      <c r="J257" s="197"/>
      <c r="K257" s="196"/>
      <c r="M257" s="198" t="s">
        <v>346</v>
      </c>
      <c r="O257" s="180"/>
    </row>
    <row r="258" customFormat="false" ht="12.75" hidden="false" customHeight="false" outlineLevel="0" collapsed="false">
      <c r="A258" s="181" t="n">
        <v>38</v>
      </c>
      <c r="B258" s="182" t="s">
        <v>347</v>
      </c>
      <c r="C258" s="183" t="s">
        <v>348</v>
      </c>
      <c r="D258" s="184" t="s">
        <v>104</v>
      </c>
      <c r="E258" s="185" t="n">
        <v>4.861</v>
      </c>
      <c r="F258" s="185" t="n">
        <v>0</v>
      </c>
      <c r="G258" s="186" t="n">
        <f aca="false">E258*F258</f>
        <v>0</v>
      </c>
      <c r="H258" s="187" t="n">
        <v>2.52500000000146</v>
      </c>
      <c r="I258" s="188" t="n">
        <f aca="false">E258*H258</f>
        <v>12.2740250000071</v>
      </c>
      <c r="J258" s="187" t="n">
        <v>0</v>
      </c>
      <c r="K258" s="188" t="n">
        <f aca="false">E258*J258</f>
        <v>0</v>
      </c>
      <c r="O258" s="180" t="n">
        <v>2</v>
      </c>
      <c r="AA258" s="150" t="n">
        <v>1</v>
      </c>
      <c r="AB258" s="150" t="n">
        <v>1</v>
      </c>
      <c r="AC258" s="150" t="n">
        <v>1</v>
      </c>
      <c r="AZ258" s="150" t="n">
        <v>1</v>
      </c>
      <c r="BA258" s="150" t="n">
        <f aca="false">IF(AZ258=1,G258,0)</f>
        <v>0</v>
      </c>
      <c r="BB258" s="150" t="n">
        <f aca="false">IF(AZ258=2,G258,0)</f>
        <v>0</v>
      </c>
      <c r="BC258" s="150" t="n">
        <f aca="false">IF(AZ258=3,G258,0)</f>
        <v>0</v>
      </c>
      <c r="BD258" s="150" t="n">
        <f aca="false">IF(AZ258=4,G258,0)</f>
        <v>0</v>
      </c>
      <c r="BE258" s="150" t="n">
        <f aca="false">IF(AZ258=5,G258,0)</f>
        <v>0</v>
      </c>
      <c r="CA258" s="180" t="n">
        <v>1</v>
      </c>
      <c r="CB258" s="180" t="n">
        <v>1</v>
      </c>
    </row>
    <row r="259" customFormat="false" ht="12.75" hidden="false" customHeight="true" outlineLevel="0" collapsed="false">
      <c r="A259" s="189"/>
      <c r="B259" s="190"/>
      <c r="C259" s="191" t="s">
        <v>349</v>
      </c>
      <c r="D259" s="191"/>
      <c r="E259" s="192" t="n">
        <v>0</v>
      </c>
      <c r="F259" s="193"/>
      <c r="G259" s="194"/>
      <c r="H259" s="195"/>
      <c r="I259" s="196"/>
      <c r="J259" s="197"/>
      <c r="K259" s="196"/>
      <c r="M259" s="198" t="s">
        <v>349</v>
      </c>
      <c r="O259" s="180"/>
    </row>
    <row r="260" customFormat="false" ht="12.75" hidden="false" customHeight="true" outlineLevel="0" collapsed="false">
      <c r="A260" s="189"/>
      <c r="B260" s="190"/>
      <c r="C260" s="191" t="s">
        <v>350</v>
      </c>
      <c r="D260" s="191"/>
      <c r="E260" s="192" t="n">
        <v>0.1024</v>
      </c>
      <c r="F260" s="193"/>
      <c r="G260" s="194"/>
      <c r="H260" s="195"/>
      <c r="I260" s="196"/>
      <c r="J260" s="197"/>
      <c r="K260" s="196"/>
      <c r="M260" s="198" t="s">
        <v>350</v>
      </c>
      <c r="O260" s="180"/>
    </row>
    <row r="261" customFormat="false" ht="12.75" hidden="false" customHeight="true" outlineLevel="0" collapsed="false">
      <c r="A261" s="189"/>
      <c r="B261" s="190"/>
      <c r="C261" s="191" t="s">
        <v>351</v>
      </c>
      <c r="D261" s="191"/>
      <c r="E261" s="192" t="n">
        <v>1.3461</v>
      </c>
      <c r="F261" s="193"/>
      <c r="G261" s="194"/>
      <c r="H261" s="195"/>
      <c r="I261" s="196"/>
      <c r="J261" s="197"/>
      <c r="K261" s="196"/>
      <c r="M261" s="198" t="s">
        <v>351</v>
      </c>
      <c r="O261" s="180"/>
    </row>
    <row r="262" customFormat="false" ht="12.75" hidden="false" customHeight="true" outlineLevel="0" collapsed="false">
      <c r="A262" s="189"/>
      <c r="B262" s="190"/>
      <c r="C262" s="191" t="s">
        <v>352</v>
      </c>
      <c r="D262" s="191"/>
      <c r="E262" s="192" t="n">
        <v>0.5809</v>
      </c>
      <c r="F262" s="193"/>
      <c r="G262" s="194"/>
      <c r="H262" s="195"/>
      <c r="I262" s="196"/>
      <c r="J262" s="197"/>
      <c r="K262" s="196"/>
      <c r="M262" s="198" t="s">
        <v>352</v>
      </c>
      <c r="O262" s="180"/>
    </row>
    <row r="263" customFormat="false" ht="12.75" hidden="false" customHeight="true" outlineLevel="0" collapsed="false">
      <c r="A263" s="189"/>
      <c r="B263" s="190"/>
      <c r="C263" s="191" t="s">
        <v>353</v>
      </c>
      <c r="D263" s="191"/>
      <c r="E263" s="192" t="n">
        <v>2.8316</v>
      </c>
      <c r="F263" s="193"/>
      <c r="G263" s="194"/>
      <c r="H263" s="195"/>
      <c r="I263" s="196"/>
      <c r="J263" s="197"/>
      <c r="K263" s="196"/>
      <c r="M263" s="198" t="s">
        <v>353</v>
      </c>
      <c r="O263" s="180"/>
    </row>
    <row r="264" customFormat="false" ht="12.75" hidden="false" customHeight="false" outlineLevel="0" collapsed="false">
      <c r="A264" s="181" t="n">
        <v>39</v>
      </c>
      <c r="B264" s="182" t="s">
        <v>354</v>
      </c>
      <c r="C264" s="183" t="s">
        <v>355</v>
      </c>
      <c r="D264" s="184" t="s">
        <v>104</v>
      </c>
      <c r="E264" s="185" t="n">
        <v>42.3382</v>
      </c>
      <c r="F264" s="185" t="n">
        <v>0</v>
      </c>
      <c r="G264" s="186" t="n">
        <f aca="false">E264*F264</f>
        <v>0</v>
      </c>
      <c r="H264" s="187" t="n">
        <v>2.52500000000146</v>
      </c>
      <c r="I264" s="188" t="n">
        <f aca="false">E264*H264</f>
        <v>106.903955000062</v>
      </c>
      <c r="J264" s="187" t="n">
        <v>0</v>
      </c>
      <c r="K264" s="188" t="n">
        <f aca="false">E264*J264</f>
        <v>0</v>
      </c>
      <c r="O264" s="180" t="n">
        <v>2</v>
      </c>
      <c r="AA264" s="150" t="n">
        <v>1</v>
      </c>
      <c r="AB264" s="150" t="n">
        <v>1</v>
      </c>
      <c r="AC264" s="150" t="n">
        <v>1</v>
      </c>
      <c r="AZ264" s="150" t="n">
        <v>1</v>
      </c>
      <c r="BA264" s="150" t="n">
        <f aca="false">IF(AZ264=1,G264,0)</f>
        <v>0</v>
      </c>
      <c r="BB264" s="150" t="n">
        <f aca="false">IF(AZ264=2,G264,0)</f>
        <v>0</v>
      </c>
      <c r="BC264" s="150" t="n">
        <f aca="false">IF(AZ264=3,G264,0)</f>
        <v>0</v>
      </c>
      <c r="BD264" s="150" t="n">
        <f aca="false">IF(AZ264=4,G264,0)</f>
        <v>0</v>
      </c>
      <c r="BE264" s="150" t="n">
        <f aca="false">IF(AZ264=5,G264,0)</f>
        <v>0</v>
      </c>
      <c r="CA264" s="180" t="n">
        <v>1</v>
      </c>
      <c r="CB264" s="180" t="n">
        <v>1</v>
      </c>
    </row>
    <row r="265" customFormat="false" ht="12.75" hidden="false" customHeight="true" outlineLevel="0" collapsed="false">
      <c r="A265" s="189"/>
      <c r="B265" s="190"/>
      <c r="C265" s="191" t="s">
        <v>356</v>
      </c>
      <c r="D265" s="191"/>
      <c r="E265" s="192" t="n">
        <v>0</v>
      </c>
      <c r="F265" s="193"/>
      <c r="G265" s="194"/>
      <c r="H265" s="195"/>
      <c r="I265" s="196"/>
      <c r="J265" s="197"/>
      <c r="K265" s="196"/>
      <c r="M265" s="198" t="s">
        <v>356</v>
      </c>
      <c r="O265" s="180"/>
    </row>
    <row r="266" customFormat="false" ht="12.75" hidden="false" customHeight="true" outlineLevel="0" collapsed="false">
      <c r="A266" s="189"/>
      <c r="B266" s="190"/>
      <c r="C266" s="191" t="s">
        <v>357</v>
      </c>
      <c r="D266" s="191"/>
      <c r="E266" s="192" t="n">
        <v>14.703</v>
      </c>
      <c r="F266" s="193"/>
      <c r="G266" s="194"/>
      <c r="H266" s="195"/>
      <c r="I266" s="196"/>
      <c r="J266" s="197"/>
      <c r="K266" s="196"/>
      <c r="M266" s="198" t="s">
        <v>357</v>
      </c>
      <c r="O266" s="180"/>
    </row>
    <row r="267" customFormat="false" ht="12.75" hidden="false" customHeight="true" outlineLevel="0" collapsed="false">
      <c r="A267" s="189"/>
      <c r="B267" s="190"/>
      <c r="C267" s="191" t="s">
        <v>358</v>
      </c>
      <c r="D267" s="191"/>
      <c r="E267" s="192" t="n">
        <v>0</v>
      </c>
      <c r="F267" s="193"/>
      <c r="G267" s="194"/>
      <c r="H267" s="195"/>
      <c r="I267" s="196"/>
      <c r="J267" s="197"/>
      <c r="K267" s="196"/>
      <c r="M267" s="198" t="s">
        <v>358</v>
      </c>
      <c r="O267" s="180"/>
    </row>
    <row r="268" customFormat="false" ht="12.75" hidden="false" customHeight="true" outlineLevel="0" collapsed="false">
      <c r="A268" s="189"/>
      <c r="B268" s="190"/>
      <c r="C268" s="191" t="s">
        <v>359</v>
      </c>
      <c r="D268" s="191"/>
      <c r="E268" s="192" t="n">
        <v>5.211</v>
      </c>
      <c r="F268" s="193"/>
      <c r="G268" s="194"/>
      <c r="H268" s="195"/>
      <c r="I268" s="196"/>
      <c r="J268" s="197"/>
      <c r="K268" s="196"/>
      <c r="M268" s="198" t="s">
        <v>359</v>
      </c>
      <c r="O268" s="180"/>
    </row>
    <row r="269" customFormat="false" ht="12.75" hidden="false" customHeight="true" outlineLevel="0" collapsed="false">
      <c r="A269" s="189"/>
      <c r="B269" s="190"/>
      <c r="C269" s="191" t="s">
        <v>360</v>
      </c>
      <c r="D269" s="191"/>
      <c r="E269" s="192" t="n">
        <v>5.5553</v>
      </c>
      <c r="F269" s="193"/>
      <c r="G269" s="194"/>
      <c r="H269" s="195"/>
      <c r="I269" s="196"/>
      <c r="J269" s="197"/>
      <c r="K269" s="196"/>
      <c r="M269" s="198" t="s">
        <v>360</v>
      </c>
      <c r="O269" s="180"/>
    </row>
    <row r="270" customFormat="false" ht="12.75" hidden="false" customHeight="true" outlineLevel="0" collapsed="false">
      <c r="A270" s="189"/>
      <c r="B270" s="190"/>
      <c r="C270" s="191" t="s">
        <v>361</v>
      </c>
      <c r="D270" s="191"/>
      <c r="E270" s="192" t="n">
        <v>7.668</v>
      </c>
      <c r="F270" s="193"/>
      <c r="G270" s="194"/>
      <c r="H270" s="195"/>
      <c r="I270" s="196"/>
      <c r="J270" s="197"/>
      <c r="K270" s="196"/>
      <c r="M270" s="198" t="s">
        <v>361</v>
      </c>
      <c r="O270" s="180"/>
    </row>
    <row r="271" customFormat="false" ht="12.75" hidden="false" customHeight="true" outlineLevel="0" collapsed="false">
      <c r="A271" s="189"/>
      <c r="B271" s="190"/>
      <c r="C271" s="191" t="s">
        <v>362</v>
      </c>
      <c r="D271" s="191"/>
      <c r="E271" s="192" t="n">
        <v>0</v>
      </c>
      <c r="F271" s="193"/>
      <c r="G271" s="194"/>
      <c r="H271" s="195"/>
      <c r="I271" s="196"/>
      <c r="J271" s="197"/>
      <c r="K271" s="196"/>
      <c r="M271" s="198" t="s">
        <v>362</v>
      </c>
      <c r="O271" s="180"/>
    </row>
    <row r="272" customFormat="false" ht="12.75" hidden="false" customHeight="true" outlineLevel="0" collapsed="false">
      <c r="A272" s="189"/>
      <c r="B272" s="190"/>
      <c r="C272" s="191" t="s">
        <v>363</v>
      </c>
      <c r="D272" s="191"/>
      <c r="E272" s="192" t="n">
        <v>5.1135</v>
      </c>
      <c r="F272" s="193"/>
      <c r="G272" s="194"/>
      <c r="H272" s="195"/>
      <c r="I272" s="196"/>
      <c r="J272" s="197"/>
      <c r="K272" s="196"/>
      <c r="M272" s="198" t="s">
        <v>363</v>
      </c>
      <c r="O272" s="180"/>
    </row>
    <row r="273" customFormat="false" ht="12.75" hidden="false" customHeight="true" outlineLevel="0" collapsed="false">
      <c r="A273" s="189"/>
      <c r="B273" s="190"/>
      <c r="C273" s="191" t="s">
        <v>364</v>
      </c>
      <c r="D273" s="191"/>
      <c r="E273" s="192" t="n">
        <v>0</v>
      </c>
      <c r="F273" s="193"/>
      <c r="G273" s="194"/>
      <c r="H273" s="195"/>
      <c r="I273" s="196"/>
      <c r="J273" s="197"/>
      <c r="K273" s="196"/>
      <c r="M273" s="198" t="s">
        <v>364</v>
      </c>
      <c r="O273" s="180"/>
    </row>
    <row r="274" customFormat="false" ht="12.75" hidden="false" customHeight="true" outlineLevel="0" collapsed="false">
      <c r="A274" s="189"/>
      <c r="B274" s="190"/>
      <c r="C274" s="191" t="s">
        <v>365</v>
      </c>
      <c r="D274" s="191"/>
      <c r="E274" s="192" t="n">
        <v>2.246</v>
      </c>
      <c r="F274" s="193"/>
      <c r="G274" s="194"/>
      <c r="H274" s="195"/>
      <c r="I274" s="196"/>
      <c r="J274" s="197"/>
      <c r="K274" s="196"/>
      <c r="M274" s="198" t="s">
        <v>365</v>
      </c>
      <c r="O274" s="180"/>
    </row>
    <row r="275" customFormat="false" ht="12.75" hidden="false" customHeight="true" outlineLevel="0" collapsed="false">
      <c r="A275" s="189"/>
      <c r="B275" s="190"/>
      <c r="C275" s="191" t="s">
        <v>366</v>
      </c>
      <c r="D275" s="191"/>
      <c r="E275" s="192" t="n">
        <v>0</v>
      </c>
      <c r="F275" s="193"/>
      <c r="G275" s="194"/>
      <c r="H275" s="195"/>
      <c r="I275" s="196"/>
      <c r="J275" s="197"/>
      <c r="K275" s="196"/>
      <c r="M275" s="198" t="s">
        <v>366</v>
      </c>
      <c r="O275" s="180"/>
    </row>
    <row r="276" customFormat="false" ht="12.75" hidden="false" customHeight="true" outlineLevel="0" collapsed="false">
      <c r="A276" s="189"/>
      <c r="B276" s="190"/>
      <c r="C276" s="191" t="s">
        <v>367</v>
      </c>
      <c r="D276" s="191"/>
      <c r="E276" s="192" t="n">
        <v>1.8414</v>
      </c>
      <c r="F276" s="193"/>
      <c r="G276" s="194"/>
      <c r="H276" s="195"/>
      <c r="I276" s="196"/>
      <c r="J276" s="197"/>
      <c r="K276" s="196"/>
      <c r="M276" s="198" t="s">
        <v>367</v>
      </c>
      <c r="O276" s="180"/>
    </row>
    <row r="277" customFormat="false" ht="12.75" hidden="false" customHeight="false" outlineLevel="0" collapsed="false">
      <c r="A277" s="181" t="n">
        <v>40</v>
      </c>
      <c r="B277" s="182" t="s">
        <v>368</v>
      </c>
      <c r="C277" s="183" t="s">
        <v>369</v>
      </c>
      <c r="D277" s="184" t="s">
        <v>194</v>
      </c>
      <c r="E277" s="185" t="n">
        <v>160.725</v>
      </c>
      <c r="F277" s="185" t="n">
        <v>0</v>
      </c>
      <c r="G277" s="186" t="n">
        <f aca="false">E277*F277</f>
        <v>0</v>
      </c>
      <c r="H277" s="187" t="n">
        <v>0.0391599999999812</v>
      </c>
      <c r="I277" s="188" t="n">
        <f aca="false">E277*H277</f>
        <v>6.29399099999698</v>
      </c>
      <c r="J277" s="187" t="n">
        <v>0</v>
      </c>
      <c r="K277" s="188" t="n">
        <f aca="false">E277*J277</f>
        <v>0</v>
      </c>
      <c r="O277" s="180" t="n">
        <v>2</v>
      </c>
      <c r="AA277" s="150" t="n">
        <v>1</v>
      </c>
      <c r="AB277" s="150" t="n">
        <v>1</v>
      </c>
      <c r="AC277" s="150" t="n">
        <v>1</v>
      </c>
      <c r="AZ277" s="150" t="n">
        <v>1</v>
      </c>
      <c r="BA277" s="150" t="n">
        <f aca="false">IF(AZ277=1,G277,0)</f>
        <v>0</v>
      </c>
      <c r="BB277" s="150" t="n">
        <f aca="false">IF(AZ277=2,G277,0)</f>
        <v>0</v>
      </c>
      <c r="BC277" s="150" t="n">
        <f aca="false">IF(AZ277=3,G277,0)</f>
        <v>0</v>
      </c>
      <c r="BD277" s="150" t="n">
        <f aca="false">IF(AZ277=4,G277,0)</f>
        <v>0</v>
      </c>
      <c r="BE277" s="150" t="n">
        <f aca="false">IF(AZ277=5,G277,0)</f>
        <v>0</v>
      </c>
      <c r="CA277" s="180" t="n">
        <v>1</v>
      </c>
      <c r="CB277" s="180" t="n">
        <v>1</v>
      </c>
    </row>
    <row r="278" customFormat="false" ht="12.75" hidden="false" customHeight="true" outlineLevel="0" collapsed="false">
      <c r="A278" s="189"/>
      <c r="B278" s="190"/>
      <c r="C278" s="191" t="s">
        <v>356</v>
      </c>
      <c r="D278" s="191"/>
      <c r="E278" s="192" t="n">
        <v>0</v>
      </c>
      <c r="F278" s="193"/>
      <c r="G278" s="194"/>
      <c r="H278" s="195"/>
      <c r="I278" s="196"/>
      <c r="J278" s="197"/>
      <c r="K278" s="196"/>
      <c r="M278" s="198" t="s">
        <v>356</v>
      </c>
      <c r="O278" s="180"/>
    </row>
    <row r="279" customFormat="false" ht="12.75" hidden="false" customHeight="true" outlineLevel="0" collapsed="false">
      <c r="A279" s="189"/>
      <c r="B279" s="190"/>
      <c r="C279" s="191" t="s">
        <v>370</v>
      </c>
      <c r="D279" s="191"/>
      <c r="E279" s="192" t="n">
        <v>52.845</v>
      </c>
      <c r="F279" s="193"/>
      <c r="G279" s="194"/>
      <c r="H279" s="195"/>
      <c r="I279" s="196"/>
      <c r="J279" s="197"/>
      <c r="K279" s="196"/>
      <c r="M279" s="198" t="s">
        <v>370</v>
      </c>
      <c r="O279" s="180"/>
    </row>
    <row r="280" customFormat="false" ht="12.75" hidden="false" customHeight="true" outlineLevel="0" collapsed="false">
      <c r="A280" s="189"/>
      <c r="B280" s="190"/>
      <c r="C280" s="191" t="s">
        <v>358</v>
      </c>
      <c r="D280" s="191"/>
      <c r="E280" s="192" t="n">
        <v>0</v>
      </c>
      <c r="F280" s="193"/>
      <c r="G280" s="194"/>
      <c r="H280" s="195"/>
      <c r="I280" s="196"/>
      <c r="J280" s="197"/>
      <c r="K280" s="196"/>
      <c r="M280" s="198" t="s">
        <v>358</v>
      </c>
      <c r="O280" s="180"/>
    </row>
    <row r="281" customFormat="false" ht="12.75" hidden="false" customHeight="true" outlineLevel="0" collapsed="false">
      <c r="A281" s="189"/>
      <c r="B281" s="190"/>
      <c r="C281" s="191" t="s">
        <v>371</v>
      </c>
      <c r="D281" s="191"/>
      <c r="E281" s="192" t="n">
        <v>17.235</v>
      </c>
      <c r="F281" s="193"/>
      <c r="G281" s="194"/>
      <c r="H281" s="195"/>
      <c r="I281" s="196"/>
      <c r="J281" s="197"/>
      <c r="K281" s="196"/>
      <c r="M281" s="198" t="s">
        <v>371</v>
      </c>
      <c r="O281" s="180"/>
    </row>
    <row r="282" customFormat="false" ht="12.75" hidden="false" customHeight="true" outlineLevel="0" collapsed="false">
      <c r="A282" s="189"/>
      <c r="B282" s="190"/>
      <c r="C282" s="191" t="s">
        <v>372</v>
      </c>
      <c r="D282" s="191"/>
      <c r="E282" s="192" t="n">
        <v>11.34</v>
      </c>
      <c r="F282" s="193"/>
      <c r="G282" s="194"/>
      <c r="H282" s="195"/>
      <c r="I282" s="196"/>
      <c r="J282" s="197"/>
      <c r="K282" s="196"/>
      <c r="M282" s="198" t="s">
        <v>372</v>
      </c>
      <c r="O282" s="180"/>
    </row>
    <row r="283" customFormat="false" ht="12.75" hidden="false" customHeight="true" outlineLevel="0" collapsed="false">
      <c r="A283" s="189"/>
      <c r="B283" s="190"/>
      <c r="C283" s="191" t="s">
        <v>362</v>
      </c>
      <c r="D283" s="191"/>
      <c r="E283" s="192" t="n">
        <v>0</v>
      </c>
      <c r="F283" s="193"/>
      <c r="G283" s="194"/>
      <c r="H283" s="195"/>
      <c r="I283" s="196"/>
      <c r="J283" s="197"/>
      <c r="K283" s="196"/>
      <c r="M283" s="198" t="s">
        <v>362</v>
      </c>
      <c r="O283" s="180"/>
    </row>
    <row r="284" customFormat="false" ht="12.75" hidden="false" customHeight="true" outlineLevel="0" collapsed="false">
      <c r="A284" s="189"/>
      <c r="B284" s="190"/>
      <c r="C284" s="191" t="s">
        <v>373</v>
      </c>
      <c r="D284" s="191"/>
      <c r="E284" s="192" t="n">
        <v>9.9225</v>
      </c>
      <c r="F284" s="193"/>
      <c r="G284" s="194"/>
      <c r="H284" s="195"/>
      <c r="I284" s="196"/>
      <c r="J284" s="197"/>
      <c r="K284" s="196"/>
      <c r="M284" s="198" t="s">
        <v>373</v>
      </c>
      <c r="O284" s="180"/>
    </row>
    <row r="285" customFormat="false" ht="12.75" hidden="false" customHeight="true" outlineLevel="0" collapsed="false">
      <c r="A285" s="189"/>
      <c r="B285" s="190"/>
      <c r="C285" s="191" t="s">
        <v>364</v>
      </c>
      <c r="D285" s="191"/>
      <c r="E285" s="192" t="n">
        <v>0</v>
      </c>
      <c r="F285" s="193"/>
      <c r="G285" s="194"/>
      <c r="H285" s="195"/>
      <c r="I285" s="196"/>
      <c r="J285" s="197"/>
      <c r="K285" s="196"/>
      <c r="M285" s="198" t="s">
        <v>364</v>
      </c>
      <c r="O285" s="180"/>
    </row>
    <row r="286" customFormat="false" ht="12.75" hidden="false" customHeight="true" outlineLevel="0" collapsed="false">
      <c r="A286" s="189"/>
      <c r="B286" s="190"/>
      <c r="C286" s="191" t="s">
        <v>374</v>
      </c>
      <c r="D286" s="191"/>
      <c r="E286" s="192" t="n">
        <v>8.7108</v>
      </c>
      <c r="F286" s="193"/>
      <c r="G286" s="194"/>
      <c r="H286" s="195"/>
      <c r="I286" s="196"/>
      <c r="J286" s="197"/>
      <c r="K286" s="196"/>
      <c r="M286" s="198" t="s">
        <v>374</v>
      </c>
      <c r="O286" s="180"/>
    </row>
    <row r="287" customFormat="false" ht="12.75" hidden="false" customHeight="true" outlineLevel="0" collapsed="false">
      <c r="A287" s="189"/>
      <c r="B287" s="190"/>
      <c r="C287" s="191" t="s">
        <v>366</v>
      </c>
      <c r="D287" s="191"/>
      <c r="E287" s="192" t="n">
        <v>0</v>
      </c>
      <c r="F287" s="193"/>
      <c r="G287" s="194"/>
      <c r="H287" s="195"/>
      <c r="I287" s="196"/>
      <c r="J287" s="197"/>
      <c r="K287" s="196"/>
      <c r="M287" s="198" t="s">
        <v>366</v>
      </c>
      <c r="O287" s="180"/>
    </row>
    <row r="288" customFormat="false" ht="12.75" hidden="false" customHeight="true" outlineLevel="0" collapsed="false">
      <c r="A288" s="189"/>
      <c r="B288" s="190"/>
      <c r="C288" s="191" t="s">
        <v>375</v>
      </c>
      <c r="D288" s="191"/>
      <c r="E288" s="192" t="n">
        <v>6.138</v>
      </c>
      <c r="F288" s="193"/>
      <c r="G288" s="194"/>
      <c r="H288" s="195"/>
      <c r="I288" s="196"/>
      <c r="J288" s="197"/>
      <c r="K288" s="196"/>
      <c r="M288" s="198" t="s">
        <v>375</v>
      </c>
      <c r="O288" s="180"/>
    </row>
    <row r="289" customFormat="false" ht="12.75" hidden="false" customHeight="true" outlineLevel="0" collapsed="false">
      <c r="A289" s="189"/>
      <c r="B289" s="190"/>
      <c r="C289" s="191" t="s">
        <v>349</v>
      </c>
      <c r="D289" s="191"/>
      <c r="E289" s="192" t="n">
        <v>0</v>
      </c>
      <c r="F289" s="193"/>
      <c r="G289" s="194"/>
      <c r="H289" s="195"/>
      <c r="I289" s="196"/>
      <c r="J289" s="197"/>
      <c r="K289" s="196"/>
      <c r="M289" s="198" t="s">
        <v>349</v>
      </c>
      <c r="O289" s="180"/>
    </row>
    <row r="290" customFormat="false" ht="12.75" hidden="false" customHeight="true" outlineLevel="0" collapsed="false">
      <c r="A290" s="189"/>
      <c r="B290" s="190"/>
      <c r="C290" s="191" t="s">
        <v>376</v>
      </c>
      <c r="D290" s="191"/>
      <c r="E290" s="192" t="n">
        <v>54.5337</v>
      </c>
      <c r="F290" s="193"/>
      <c r="G290" s="194"/>
      <c r="H290" s="195"/>
      <c r="I290" s="196"/>
      <c r="J290" s="197"/>
      <c r="K290" s="196"/>
      <c r="M290" s="198" t="s">
        <v>376</v>
      </c>
      <c r="O290" s="180"/>
    </row>
    <row r="291" customFormat="false" ht="12.75" hidden="false" customHeight="false" outlineLevel="0" collapsed="false">
      <c r="A291" s="181" t="n">
        <v>41</v>
      </c>
      <c r="B291" s="182" t="s">
        <v>377</v>
      </c>
      <c r="C291" s="183" t="s">
        <v>378</v>
      </c>
      <c r="D291" s="184" t="s">
        <v>194</v>
      </c>
      <c r="E291" s="185" t="n">
        <v>160.725</v>
      </c>
      <c r="F291" s="185" t="n">
        <v>0</v>
      </c>
      <c r="G291" s="186" t="n">
        <f aca="false">E291*F291</f>
        <v>0</v>
      </c>
      <c r="H291" s="187" t="n">
        <v>0</v>
      </c>
      <c r="I291" s="188" t="n">
        <f aca="false">E291*H291</f>
        <v>0</v>
      </c>
      <c r="J291" s="187" t="n">
        <v>0</v>
      </c>
      <c r="K291" s="188" t="n">
        <f aca="false">E291*J291</f>
        <v>0</v>
      </c>
      <c r="O291" s="180" t="n">
        <v>2</v>
      </c>
      <c r="AA291" s="150" t="n">
        <v>1</v>
      </c>
      <c r="AB291" s="150" t="n">
        <v>1</v>
      </c>
      <c r="AC291" s="150" t="n">
        <v>1</v>
      </c>
      <c r="AZ291" s="150" t="n">
        <v>1</v>
      </c>
      <c r="BA291" s="150" t="n">
        <f aca="false">IF(AZ291=1,G291,0)</f>
        <v>0</v>
      </c>
      <c r="BB291" s="150" t="n">
        <f aca="false">IF(AZ291=2,G291,0)</f>
        <v>0</v>
      </c>
      <c r="BC291" s="150" t="n">
        <f aca="false">IF(AZ291=3,G291,0)</f>
        <v>0</v>
      </c>
      <c r="BD291" s="150" t="n">
        <f aca="false">IF(AZ291=4,G291,0)</f>
        <v>0</v>
      </c>
      <c r="BE291" s="150" t="n">
        <f aca="false">IF(AZ291=5,G291,0)</f>
        <v>0</v>
      </c>
      <c r="CA291" s="180" t="n">
        <v>1</v>
      </c>
      <c r="CB291" s="180" t="n">
        <v>1</v>
      </c>
    </row>
    <row r="292" customFormat="false" ht="12.75" hidden="false" customHeight="false" outlineLevel="0" collapsed="false">
      <c r="A292" s="181" t="n">
        <v>42</v>
      </c>
      <c r="B292" s="182" t="s">
        <v>379</v>
      </c>
      <c r="C292" s="183" t="s">
        <v>380</v>
      </c>
      <c r="D292" s="184" t="s">
        <v>381</v>
      </c>
      <c r="E292" s="185" t="n">
        <v>26</v>
      </c>
      <c r="F292" s="185" t="n">
        <v>0</v>
      </c>
      <c r="G292" s="186" t="n">
        <f aca="false">E292*F292</f>
        <v>0</v>
      </c>
      <c r="H292" s="187" t="n">
        <v>0.00140999999999991</v>
      </c>
      <c r="I292" s="188" t="n">
        <f aca="false">E292*H292</f>
        <v>0.0366599999999977</v>
      </c>
      <c r="J292" s="187" t="n">
        <v>0</v>
      </c>
      <c r="K292" s="188" t="n">
        <f aca="false">E292*J292</f>
        <v>0</v>
      </c>
      <c r="O292" s="180" t="n">
        <v>2</v>
      </c>
      <c r="AA292" s="150" t="n">
        <v>1</v>
      </c>
      <c r="AB292" s="150" t="n">
        <v>1</v>
      </c>
      <c r="AC292" s="150" t="n">
        <v>1</v>
      </c>
      <c r="AZ292" s="150" t="n">
        <v>1</v>
      </c>
      <c r="BA292" s="150" t="n">
        <f aca="false">IF(AZ292=1,G292,0)</f>
        <v>0</v>
      </c>
      <c r="BB292" s="150" t="n">
        <f aca="false">IF(AZ292=2,G292,0)</f>
        <v>0</v>
      </c>
      <c r="BC292" s="150" t="n">
        <f aca="false">IF(AZ292=3,G292,0)</f>
        <v>0</v>
      </c>
      <c r="BD292" s="150" t="n">
        <f aca="false">IF(AZ292=4,G292,0)</f>
        <v>0</v>
      </c>
      <c r="BE292" s="150" t="n">
        <f aca="false">IF(AZ292=5,G292,0)</f>
        <v>0</v>
      </c>
      <c r="CA292" s="180" t="n">
        <v>1</v>
      </c>
      <c r="CB292" s="180" t="n">
        <v>1</v>
      </c>
    </row>
    <row r="293" customFormat="false" ht="12.75" hidden="false" customHeight="true" outlineLevel="0" collapsed="false">
      <c r="A293" s="189"/>
      <c r="B293" s="190"/>
      <c r="C293" s="191" t="s">
        <v>382</v>
      </c>
      <c r="D293" s="191"/>
      <c r="E293" s="192" t="n">
        <v>0</v>
      </c>
      <c r="F293" s="193"/>
      <c r="G293" s="194"/>
      <c r="H293" s="195"/>
      <c r="I293" s="196"/>
      <c r="J293" s="197"/>
      <c r="K293" s="196"/>
      <c r="M293" s="198" t="s">
        <v>382</v>
      </c>
      <c r="O293" s="180"/>
    </row>
    <row r="294" customFormat="false" ht="12.75" hidden="false" customHeight="true" outlineLevel="0" collapsed="false">
      <c r="A294" s="189"/>
      <c r="B294" s="190"/>
      <c r="C294" s="191" t="s">
        <v>383</v>
      </c>
      <c r="D294" s="191"/>
      <c r="E294" s="192" t="n">
        <v>26</v>
      </c>
      <c r="F294" s="193"/>
      <c r="G294" s="194"/>
      <c r="H294" s="195"/>
      <c r="I294" s="196"/>
      <c r="J294" s="197"/>
      <c r="K294" s="196"/>
      <c r="M294" s="198" t="n">
        <v>26</v>
      </c>
      <c r="O294" s="180"/>
    </row>
    <row r="295" customFormat="false" ht="12.75" hidden="false" customHeight="false" outlineLevel="0" collapsed="false">
      <c r="A295" s="181" t="n">
        <v>43</v>
      </c>
      <c r="B295" s="182" t="s">
        <v>384</v>
      </c>
      <c r="C295" s="183" t="s">
        <v>385</v>
      </c>
      <c r="D295" s="184" t="s">
        <v>381</v>
      </c>
      <c r="E295" s="185" t="n">
        <v>10</v>
      </c>
      <c r="F295" s="185" t="n">
        <v>0</v>
      </c>
      <c r="G295" s="186" t="n">
        <f aca="false">E295*F295</f>
        <v>0</v>
      </c>
      <c r="H295" s="187" t="n">
        <v>0.00242000000000075</v>
      </c>
      <c r="I295" s="188" t="n">
        <f aca="false">E295*H295</f>
        <v>0.0242000000000075</v>
      </c>
      <c r="J295" s="187" t="n">
        <v>0</v>
      </c>
      <c r="K295" s="188" t="n">
        <f aca="false">E295*J295</f>
        <v>0</v>
      </c>
      <c r="O295" s="180" t="n">
        <v>2</v>
      </c>
      <c r="AA295" s="150" t="n">
        <v>1</v>
      </c>
      <c r="AB295" s="150" t="n">
        <v>1</v>
      </c>
      <c r="AC295" s="150" t="n">
        <v>1</v>
      </c>
      <c r="AZ295" s="150" t="n">
        <v>1</v>
      </c>
      <c r="BA295" s="150" t="n">
        <f aca="false">IF(AZ295=1,G295,0)</f>
        <v>0</v>
      </c>
      <c r="BB295" s="150" t="n">
        <f aca="false">IF(AZ295=2,G295,0)</f>
        <v>0</v>
      </c>
      <c r="BC295" s="150" t="n">
        <f aca="false">IF(AZ295=3,G295,0)</f>
        <v>0</v>
      </c>
      <c r="BD295" s="150" t="n">
        <f aca="false">IF(AZ295=4,G295,0)</f>
        <v>0</v>
      </c>
      <c r="BE295" s="150" t="n">
        <f aca="false">IF(AZ295=5,G295,0)</f>
        <v>0</v>
      </c>
      <c r="CA295" s="180" t="n">
        <v>1</v>
      </c>
      <c r="CB295" s="180" t="n">
        <v>1</v>
      </c>
    </row>
    <row r="296" customFormat="false" ht="12.75" hidden="false" customHeight="true" outlineLevel="0" collapsed="false">
      <c r="A296" s="189"/>
      <c r="B296" s="190"/>
      <c r="C296" s="191" t="s">
        <v>386</v>
      </c>
      <c r="D296" s="191"/>
      <c r="E296" s="192" t="n">
        <v>0</v>
      </c>
      <c r="F296" s="193"/>
      <c r="G296" s="194"/>
      <c r="H296" s="195"/>
      <c r="I296" s="196"/>
      <c r="J296" s="197"/>
      <c r="K296" s="196"/>
      <c r="M296" s="198" t="s">
        <v>386</v>
      </c>
      <c r="O296" s="180"/>
    </row>
    <row r="297" customFormat="false" ht="12.75" hidden="false" customHeight="true" outlineLevel="0" collapsed="false">
      <c r="A297" s="189"/>
      <c r="B297" s="190"/>
      <c r="C297" s="191" t="s">
        <v>387</v>
      </c>
      <c r="D297" s="191"/>
      <c r="E297" s="192" t="n">
        <v>10</v>
      </c>
      <c r="F297" s="193"/>
      <c r="G297" s="194"/>
      <c r="H297" s="195"/>
      <c r="I297" s="196"/>
      <c r="J297" s="197"/>
      <c r="K297" s="196"/>
      <c r="M297" s="198" t="s">
        <v>387</v>
      </c>
      <c r="O297" s="180"/>
    </row>
    <row r="298" customFormat="false" ht="12.75" hidden="false" customHeight="false" outlineLevel="0" collapsed="false">
      <c r="A298" s="181" t="n">
        <v>44</v>
      </c>
      <c r="B298" s="182" t="s">
        <v>388</v>
      </c>
      <c r="C298" s="183" t="s">
        <v>389</v>
      </c>
      <c r="D298" s="184" t="s">
        <v>104</v>
      </c>
      <c r="E298" s="185" t="n">
        <v>25.6875</v>
      </c>
      <c r="F298" s="185" t="n">
        <v>0</v>
      </c>
      <c r="G298" s="186" t="n">
        <f aca="false">E298*F298</f>
        <v>0</v>
      </c>
      <c r="H298" s="187" t="n">
        <v>2.52500000000146</v>
      </c>
      <c r="I298" s="188" t="n">
        <f aca="false">E298*H298</f>
        <v>64.8609375000375</v>
      </c>
      <c r="J298" s="187" t="n">
        <v>0</v>
      </c>
      <c r="K298" s="188" t="n">
        <f aca="false">E298*J298</f>
        <v>0</v>
      </c>
      <c r="O298" s="180" t="n">
        <v>2</v>
      </c>
      <c r="AA298" s="150" t="n">
        <v>1</v>
      </c>
      <c r="AB298" s="150" t="n">
        <v>1</v>
      </c>
      <c r="AC298" s="150" t="n">
        <v>1</v>
      </c>
      <c r="AZ298" s="150" t="n">
        <v>1</v>
      </c>
      <c r="BA298" s="150" t="n">
        <f aca="false">IF(AZ298=1,G298,0)</f>
        <v>0</v>
      </c>
      <c r="BB298" s="150" t="n">
        <f aca="false">IF(AZ298=2,G298,0)</f>
        <v>0</v>
      </c>
      <c r="BC298" s="150" t="n">
        <f aca="false">IF(AZ298=3,G298,0)</f>
        <v>0</v>
      </c>
      <c r="BD298" s="150" t="n">
        <f aca="false">IF(AZ298=4,G298,0)</f>
        <v>0</v>
      </c>
      <c r="BE298" s="150" t="n">
        <f aca="false">IF(AZ298=5,G298,0)</f>
        <v>0</v>
      </c>
      <c r="CA298" s="180" t="n">
        <v>1</v>
      </c>
      <c r="CB298" s="180" t="n">
        <v>1</v>
      </c>
    </row>
    <row r="299" customFormat="false" ht="12.75" hidden="false" customHeight="true" outlineLevel="0" collapsed="false">
      <c r="A299" s="189"/>
      <c r="B299" s="190"/>
      <c r="C299" s="191" t="s">
        <v>390</v>
      </c>
      <c r="D299" s="191"/>
      <c r="E299" s="192" t="n">
        <v>0</v>
      </c>
      <c r="F299" s="193"/>
      <c r="G299" s="194"/>
      <c r="H299" s="195"/>
      <c r="I299" s="196"/>
      <c r="J299" s="197"/>
      <c r="K299" s="196"/>
      <c r="M299" s="198" t="s">
        <v>390</v>
      </c>
      <c r="O299" s="180"/>
    </row>
    <row r="300" customFormat="false" ht="12.75" hidden="false" customHeight="true" outlineLevel="0" collapsed="false">
      <c r="A300" s="189"/>
      <c r="B300" s="190"/>
      <c r="C300" s="191" t="s">
        <v>391</v>
      </c>
      <c r="D300" s="191"/>
      <c r="E300" s="192" t="n">
        <v>9.3239</v>
      </c>
      <c r="F300" s="193"/>
      <c r="G300" s="194"/>
      <c r="H300" s="195"/>
      <c r="I300" s="196"/>
      <c r="J300" s="197"/>
      <c r="K300" s="196"/>
      <c r="M300" s="198" t="s">
        <v>391</v>
      </c>
      <c r="O300" s="180"/>
    </row>
    <row r="301" customFormat="false" ht="12.75" hidden="false" customHeight="true" outlineLevel="0" collapsed="false">
      <c r="A301" s="189"/>
      <c r="B301" s="190"/>
      <c r="C301" s="191" t="s">
        <v>392</v>
      </c>
      <c r="D301" s="191"/>
      <c r="E301" s="192" t="n">
        <v>1.3845</v>
      </c>
      <c r="F301" s="193"/>
      <c r="G301" s="194"/>
      <c r="H301" s="195"/>
      <c r="I301" s="196"/>
      <c r="J301" s="197"/>
      <c r="K301" s="196"/>
      <c r="M301" s="198" t="s">
        <v>392</v>
      </c>
      <c r="O301" s="180"/>
    </row>
    <row r="302" customFormat="false" ht="12.75" hidden="false" customHeight="true" outlineLevel="0" collapsed="false">
      <c r="A302" s="189"/>
      <c r="B302" s="190"/>
      <c r="C302" s="191" t="s">
        <v>393</v>
      </c>
      <c r="D302" s="191"/>
      <c r="E302" s="192" t="n">
        <v>0</v>
      </c>
      <c r="F302" s="193"/>
      <c r="G302" s="194"/>
      <c r="H302" s="195"/>
      <c r="I302" s="196"/>
      <c r="J302" s="197"/>
      <c r="K302" s="196"/>
      <c r="M302" s="198" t="s">
        <v>393</v>
      </c>
      <c r="O302" s="180"/>
    </row>
    <row r="303" customFormat="false" ht="12.75" hidden="false" customHeight="true" outlineLevel="0" collapsed="false">
      <c r="A303" s="189"/>
      <c r="B303" s="190"/>
      <c r="C303" s="191" t="s">
        <v>394</v>
      </c>
      <c r="D303" s="191"/>
      <c r="E303" s="192" t="n">
        <v>7.488</v>
      </c>
      <c r="F303" s="193"/>
      <c r="G303" s="194"/>
      <c r="H303" s="195"/>
      <c r="I303" s="196"/>
      <c r="J303" s="197"/>
      <c r="K303" s="196"/>
      <c r="M303" s="198" t="s">
        <v>394</v>
      </c>
      <c r="O303" s="180"/>
    </row>
    <row r="304" customFormat="false" ht="12.75" hidden="false" customHeight="true" outlineLevel="0" collapsed="false">
      <c r="A304" s="189"/>
      <c r="B304" s="190"/>
      <c r="C304" s="191" t="s">
        <v>395</v>
      </c>
      <c r="D304" s="191"/>
      <c r="E304" s="192" t="n">
        <v>1.5488</v>
      </c>
      <c r="F304" s="193"/>
      <c r="G304" s="194"/>
      <c r="H304" s="195"/>
      <c r="I304" s="196"/>
      <c r="J304" s="197"/>
      <c r="K304" s="196"/>
      <c r="M304" s="198" t="s">
        <v>395</v>
      </c>
      <c r="O304" s="180"/>
    </row>
    <row r="305" customFormat="false" ht="12.75" hidden="false" customHeight="true" outlineLevel="0" collapsed="false">
      <c r="A305" s="189"/>
      <c r="B305" s="190"/>
      <c r="C305" s="191" t="s">
        <v>396</v>
      </c>
      <c r="D305" s="191"/>
      <c r="E305" s="192" t="n">
        <v>0</v>
      </c>
      <c r="F305" s="193"/>
      <c r="G305" s="194"/>
      <c r="H305" s="195"/>
      <c r="I305" s="196"/>
      <c r="J305" s="197"/>
      <c r="K305" s="196"/>
      <c r="M305" s="198" t="s">
        <v>396</v>
      </c>
      <c r="O305" s="180"/>
    </row>
    <row r="306" customFormat="false" ht="12.75" hidden="false" customHeight="true" outlineLevel="0" collapsed="false">
      <c r="A306" s="189"/>
      <c r="B306" s="190"/>
      <c r="C306" s="191" t="s">
        <v>397</v>
      </c>
      <c r="D306" s="191"/>
      <c r="E306" s="192" t="n">
        <v>5.9424</v>
      </c>
      <c r="F306" s="193"/>
      <c r="G306" s="194"/>
      <c r="H306" s="195"/>
      <c r="I306" s="196"/>
      <c r="J306" s="197"/>
      <c r="K306" s="196"/>
      <c r="M306" s="198" t="s">
        <v>397</v>
      </c>
      <c r="O306" s="180"/>
    </row>
    <row r="307" customFormat="false" ht="12.75" hidden="false" customHeight="false" outlineLevel="0" collapsed="false">
      <c r="A307" s="181" t="n">
        <v>45</v>
      </c>
      <c r="B307" s="182" t="s">
        <v>398</v>
      </c>
      <c r="C307" s="183" t="s">
        <v>399</v>
      </c>
      <c r="D307" s="184" t="s">
        <v>104</v>
      </c>
      <c r="E307" s="185" t="n">
        <v>6.9975</v>
      </c>
      <c r="F307" s="185" t="n">
        <v>0</v>
      </c>
      <c r="G307" s="186" t="n">
        <f aca="false">E307*F307</f>
        <v>0</v>
      </c>
      <c r="H307" s="187" t="n">
        <v>2.52500000000146</v>
      </c>
      <c r="I307" s="188" t="n">
        <f aca="false">E307*H307</f>
        <v>17.6686875000102</v>
      </c>
      <c r="J307" s="187" t="n">
        <v>0</v>
      </c>
      <c r="K307" s="188" t="n">
        <f aca="false">E307*J307</f>
        <v>0</v>
      </c>
      <c r="O307" s="180" t="n">
        <v>2</v>
      </c>
      <c r="AA307" s="150" t="n">
        <v>1</v>
      </c>
      <c r="AB307" s="150" t="n">
        <v>1</v>
      </c>
      <c r="AC307" s="150" t="n">
        <v>1</v>
      </c>
      <c r="AZ307" s="150" t="n">
        <v>1</v>
      </c>
      <c r="BA307" s="150" t="n">
        <f aca="false">IF(AZ307=1,G307,0)</f>
        <v>0</v>
      </c>
      <c r="BB307" s="150" t="n">
        <f aca="false">IF(AZ307=2,G307,0)</f>
        <v>0</v>
      </c>
      <c r="BC307" s="150" t="n">
        <f aca="false">IF(AZ307=3,G307,0)</f>
        <v>0</v>
      </c>
      <c r="BD307" s="150" t="n">
        <f aca="false">IF(AZ307=4,G307,0)</f>
        <v>0</v>
      </c>
      <c r="BE307" s="150" t="n">
        <f aca="false">IF(AZ307=5,G307,0)</f>
        <v>0</v>
      </c>
      <c r="CA307" s="180" t="n">
        <v>1</v>
      </c>
      <c r="CB307" s="180" t="n">
        <v>1</v>
      </c>
    </row>
    <row r="308" customFormat="false" ht="12.75" hidden="false" customHeight="true" outlineLevel="0" collapsed="false">
      <c r="A308" s="189"/>
      <c r="B308" s="190"/>
      <c r="C308" s="191" t="s">
        <v>400</v>
      </c>
      <c r="D308" s="191"/>
      <c r="E308" s="192" t="n">
        <v>0</v>
      </c>
      <c r="F308" s="193"/>
      <c r="G308" s="194"/>
      <c r="H308" s="195"/>
      <c r="I308" s="196"/>
      <c r="J308" s="197"/>
      <c r="K308" s="196"/>
      <c r="M308" s="198" t="s">
        <v>400</v>
      </c>
      <c r="O308" s="180"/>
    </row>
    <row r="309" customFormat="false" ht="12.75" hidden="false" customHeight="true" outlineLevel="0" collapsed="false">
      <c r="A309" s="189"/>
      <c r="B309" s="190"/>
      <c r="C309" s="191" t="s">
        <v>401</v>
      </c>
      <c r="D309" s="191"/>
      <c r="E309" s="192" t="n">
        <v>0</v>
      </c>
      <c r="F309" s="193"/>
      <c r="G309" s="194"/>
      <c r="H309" s="195"/>
      <c r="I309" s="196"/>
      <c r="J309" s="197"/>
      <c r="K309" s="196"/>
      <c r="M309" s="198" t="s">
        <v>401</v>
      </c>
      <c r="O309" s="180"/>
    </row>
    <row r="310" customFormat="false" ht="12.75" hidden="false" customHeight="true" outlineLevel="0" collapsed="false">
      <c r="A310" s="189"/>
      <c r="B310" s="190"/>
      <c r="C310" s="191" t="s">
        <v>402</v>
      </c>
      <c r="D310" s="191"/>
      <c r="E310" s="192" t="n">
        <v>6.9975</v>
      </c>
      <c r="F310" s="193"/>
      <c r="G310" s="194"/>
      <c r="H310" s="195"/>
      <c r="I310" s="196"/>
      <c r="J310" s="197"/>
      <c r="K310" s="196"/>
      <c r="M310" s="198" t="s">
        <v>402</v>
      </c>
      <c r="O310" s="180"/>
    </row>
    <row r="311" customFormat="false" ht="12.75" hidden="false" customHeight="false" outlineLevel="0" collapsed="false">
      <c r="A311" s="181" t="n">
        <v>46</v>
      </c>
      <c r="B311" s="182" t="s">
        <v>403</v>
      </c>
      <c r="C311" s="183" t="s">
        <v>404</v>
      </c>
      <c r="D311" s="184" t="s">
        <v>104</v>
      </c>
      <c r="E311" s="185" t="n">
        <v>16.5474</v>
      </c>
      <c r="F311" s="185" t="n">
        <v>0</v>
      </c>
      <c r="G311" s="186" t="n">
        <f aca="false">E311*F311</f>
        <v>0</v>
      </c>
      <c r="H311" s="187" t="n">
        <v>2.52500000000146</v>
      </c>
      <c r="I311" s="188" t="n">
        <f aca="false">E311*H311</f>
        <v>41.7821850000242</v>
      </c>
      <c r="J311" s="187" t="n">
        <v>0</v>
      </c>
      <c r="K311" s="188" t="n">
        <f aca="false">E311*J311</f>
        <v>0</v>
      </c>
      <c r="O311" s="180" t="n">
        <v>2</v>
      </c>
      <c r="AA311" s="150" t="n">
        <v>1</v>
      </c>
      <c r="AB311" s="150" t="n">
        <v>1</v>
      </c>
      <c r="AC311" s="150" t="n">
        <v>1</v>
      </c>
      <c r="AZ311" s="150" t="n">
        <v>1</v>
      </c>
      <c r="BA311" s="150" t="n">
        <f aca="false">IF(AZ311=1,G311,0)</f>
        <v>0</v>
      </c>
      <c r="BB311" s="150" t="n">
        <f aca="false">IF(AZ311=2,G311,0)</f>
        <v>0</v>
      </c>
      <c r="BC311" s="150" t="n">
        <f aca="false">IF(AZ311=3,G311,0)</f>
        <v>0</v>
      </c>
      <c r="BD311" s="150" t="n">
        <f aca="false">IF(AZ311=4,G311,0)</f>
        <v>0</v>
      </c>
      <c r="BE311" s="150" t="n">
        <f aca="false">IF(AZ311=5,G311,0)</f>
        <v>0</v>
      </c>
      <c r="CA311" s="180" t="n">
        <v>1</v>
      </c>
      <c r="CB311" s="180" t="n">
        <v>1</v>
      </c>
    </row>
    <row r="312" customFormat="false" ht="12.75" hidden="false" customHeight="true" outlineLevel="0" collapsed="false">
      <c r="A312" s="189"/>
      <c r="B312" s="190"/>
      <c r="C312" s="191" t="s">
        <v>405</v>
      </c>
      <c r="D312" s="191"/>
      <c r="E312" s="192" t="n">
        <v>0</v>
      </c>
      <c r="F312" s="193"/>
      <c r="G312" s="194"/>
      <c r="H312" s="195"/>
      <c r="I312" s="196"/>
      <c r="J312" s="197"/>
      <c r="K312" s="196"/>
      <c r="M312" s="198" t="s">
        <v>405</v>
      </c>
      <c r="O312" s="180"/>
    </row>
    <row r="313" customFormat="false" ht="12.75" hidden="false" customHeight="true" outlineLevel="0" collapsed="false">
      <c r="A313" s="189"/>
      <c r="B313" s="190"/>
      <c r="C313" s="191" t="s">
        <v>406</v>
      </c>
      <c r="D313" s="191"/>
      <c r="E313" s="192" t="n">
        <v>0</v>
      </c>
      <c r="F313" s="193"/>
      <c r="G313" s="194"/>
      <c r="H313" s="195"/>
      <c r="I313" s="196"/>
      <c r="J313" s="197"/>
      <c r="K313" s="196"/>
      <c r="M313" s="198" t="s">
        <v>406</v>
      </c>
      <c r="O313" s="180"/>
    </row>
    <row r="314" customFormat="false" ht="12.75" hidden="false" customHeight="true" outlineLevel="0" collapsed="false">
      <c r="A314" s="189"/>
      <c r="B314" s="190"/>
      <c r="C314" s="191" t="s">
        <v>407</v>
      </c>
      <c r="D314" s="191"/>
      <c r="E314" s="192" t="n">
        <v>3.702</v>
      </c>
      <c r="F314" s="193"/>
      <c r="G314" s="194"/>
      <c r="H314" s="195"/>
      <c r="I314" s="196"/>
      <c r="J314" s="197"/>
      <c r="K314" s="196"/>
      <c r="M314" s="198" t="s">
        <v>407</v>
      </c>
      <c r="O314" s="180"/>
    </row>
    <row r="315" customFormat="false" ht="12.75" hidden="false" customHeight="true" outlineLevel="0" collapsed="false">
      <c r="A315" s="189"/>
      <c r="B315" s="190"/>
      <c r="C315" s="191" t="s">
        <v>408</v>
      </c>
      <c r="D315" s="191"/>
      <c r="E315" s="192" t="n">
        <v>0</v>
      </c>
      <c r="F315" s="193"/>
      <c r="G315" s="194"/>
      <c r="H315" s="195"/>
      <c r="I315" s="196"/>
      <c r="J315" s="197"/>
      <c r="K315" s="196"/>
      <c r="M315" s="198" t="s">
        <v>408</v>
      </c>
      <c r="O315" s="180"/>
    </row>
    <row r="316" customFormat="false" ht="12.75" hidden="false" customHeight="true" outlineLevel="0" collapsed="false">
      <c r="A316" s="189"/>
      <c r="B316" s="190"/>
      <c r="C316" s="191" t="s">
        <v>409</v>
      </c>
      <c r="D316" s="191"/>
      <c r="E316" s="192" t="n">
        <v>6.8785</v>
      </c>
      <c r="F316" s="193"/>
      <c r="G316" s="194"/>
      <c r="H316" s="195"/>
      <c r="I316" s="196"/>
      <c r="J316" s="197"/>
      <c r="K316" s="196"/>
      <c r="M316" s="198" t="s">
        <v>409</v>
      </c>
      <c r="O316" s="180"/>
    </row>
    <row r="317" customFormat="false" ht="12.75" hidden="false" customHeight="true" outlineLevel="0" collapsed="false">
      <c r="A317" s="189"/>
      <c r="B317" s="190"/>
      <c r="C317" s="191" t="s">
        <v>410</v>
      </c>
      <c r="D317" s="191"/>
      <c r="E317" s="192" t="n">
        <v>0</v>
      </c>
      <c r="F317" s="193"/>
      <c r="G317" s="194"/>
      <c r="H317" s="195"/>
      <c r="I317" s="196"/>
      <c r="J317" s="197"/>
      <c r="K317" s="196"/>
      <c r="M317" s="198" t="s">
        <v>410</v>
      </c>
      <c r="O317" s="180"/>
    </row>
    <row r="318" customFormat="false" ht="12.75" hidden="false" customHeight="true" outlineLevel="0" collapsed="false">
      <c r="A318" s="189"/>
      <c r="B318" s="190"/>
      <c r="C318" s="191" t="s">
        <v>411</v>
      </c>
      <c r="D318" s="191"/>
      <c r="E318" s="192" t="n">
        <v>5.9668</v>
      </c>
      <c r="F318" s="193"/>
      <c r="G318" s="194"/>
      <c r="H318" s="195"/>
      <c r="I318" s="196"/>
      <c r="J318" s="197"/>
      <c r="K318" s="196"/>
      <c r="M318" s="198" t="s">
        <v>411</v>
      </c>
      <c r="O318" s="180"/>
    </row>
    <row r="319" customFormat="false" ht="12.75" hidden="false" customHeight="false" outlineLevel="0" collapsed="false">
      <c r="A319" s="181" t="n">
        <v>47</v>
      </c>
      <c r="B319" s="182" t="s">
        <v>412</v>
      </c>
      <c r="C319" s="183" t="s">
        <v>413</v>
      </c>
      <c r="D319" s="184" t="s">
        <v>194</v>
      </c>
      <c r="E319" s="185" t="n">
        <v>195.7405</v>
      </c>
      <c r="F319" s="185" t="n">
        <v>0</v>
      </c>
      <c r="G319" s="186" t="n">
        <f aca="false">E319*F319</f>
        <v>0</v>
      </c>
      <c r="H319" s="187" t="n">
        <v>0.0393100000000004</v>
      </c>
      <c r="I319" s="188" t="n">
        <f aca="false">E319*H319</f>
        <v>7.69455905500008</v>
      </c>
      <c r="J319" s="187" t="n">
        <v>0</v>
      </c>
      <c r="K319" s="188" t="n">
        <f aca="false">E319*J319</f>
        <v>0</v>
      </c>
      <c r="O319" s="180" t="n">
        <v>2</v>
      </c>
      <c r="AA319" s="150" t="n">
        <v>1</v>
      </c>
      <c r="AB319" s="150" t="n">
        <v>1</v>
      </c>
      <c r="AC319" s="150" t="n">
        <v>1</v>
      </c>
      <c r="AZ319" s="150" t="n">
        <v>1</v>
      </c>
      <c r="BA319" s="150" t="n">
        <f aca="false">IF(AZ319=1,G319,0)</f>
        <v>0</v>
      </c>
      <c r="BB319" s="150" t="n">
        <f aca="false">IF(AZ319=2,G319,0)</f>
        <v>0</v>
      </c>
      <c r="BC319" s="150" t="n">
        <f aca="false">IF(AZ319=3,G319,0)</f>
        <v>0</v>
      </c>
      <c r="BD319" s="150" t="n">
        <f aca="false">IF(AZ319=4,G319,0)</f>
        <v>0</v>
      </c>
      <c r="BE319" s="150" t="n">
        <f aca="false">IF(AZ319=5,G319,0)</f>
        <v>0</v>
      </c>
      <c r="CA319" s="180" t="n">
        <v>1</v>
      </c>
      <c r="CB319" s="180" t="n">
        <v>1</v>
      </c>
    </row>
    <row r="320" customFormat="false" ht="12.75" hidden="false" customHeight="true" outlineLevel="0" collapsed="false">
      <c r="A320" s="189"/>
      <c r="B320" s="190"/>
      <c r="C320" s="191" t="s">
        <v>414</v>
      </c>
      <c r="D320" s="191"/>
      <c r="E320" s="192" t="n">
        <v>0</v>
      </c>
      <c r="F320" s="193"/>
      <c r="G320" s="194"/>
      <c r="H320" s="195"/>
      <c r="I320" s="196"/>
      <c r="J320" s="197"/>
      <c r="K320" s="196"/>
      <c r="M320" s="198" t="s">
        <v>414</v>
      </c>
      <c r="O320" s="180"/>
    </row>
    <row r="321" customFormat="false" ht="12.75" hidden="false" customHeight="true" outlineLevel="0" collapsed="false">
      <c r="A321" s="189"/>
      <c r="B321" s="190"/>
      <c r="C321" s="191" t="s">
        <v>415</v>
      </c>
      <c r="D321" s="191"/>
      <c r="E321" s="192" t="n">
        <v>65.8567</v>
      </c>
      <c r="F321" s="193"/>
      <c r="G321" s="194"/>
      <c r="H321" s="195"/>
      <c r="I321" s="196"/>
      <c r="J321" s="197"/>
      <c r="K321" s="196"/>
      <c r="M321" s="198" t="s">
        <v>415</v>
      </c>
      <c r="O321" s="180"/>
    </row>
    <row r="322" customFormat="false" ht="12.75" hidden="false" customHeight="true" outlineLevel="0" collapsed="false">
      <c r="A322" s="189"/>
      <c r="B322" s="190"/>
      <c r="C322" s="191" t="s">
        <v>396</v>
      </c>
      <c r="D322" s="191"/>
      <c r="E322" s="192" t="n">
        <v>0</v>
      </c>
      <c r="F322" s="193"/>
      <c r="G322" s="194"/>
      <c r="H322" s="195"/>
      <c r="I322" s="196"/>
      <c r="J322" s="197"/>
      <c r="K322" s="196"/>
      <c r="M322" s="198" t="s">
        <v>396</v>
      </c>
      <c r="O322" s="180"/>
    </row>
    <row r="323" customFormat="false" ht="12.75" hidden="false" customHeight="true" outlineLevel="0" collapsed="false">
      <c r="A323" s="189"/>
      <c r="B323" s="190"/>
      <c r="C323" s="191" t="s">
        <v>416</v>
      </c>
      <c r="D323" s="191"/>
      <c r="E323" s="192" t="n">
        <v>29.712</v>
      </c>
      <c r="F323" s="193"/>
      <c r="G323" s="194"/>
      <c r="H323" s="195"/>
      <c r="I323" s="196"/>
      <c r="J323" s="197"/>
      <c r="K323" s="196"/>
      <c r="M323" s="198" t="s">
        <v>416</v>
      </c>
      <c r="O323" s="180"/>
    </row>
    <row r="324" customFormat="false" ht="12.75" hidden="false" customHeight="true" outlineLevel="0" collapsed="false">
      <c r="A324" s="189"/>
      <c r="B324" s="190"/>
      <c r="C324" s="191" t="s">
        <v>417</v>
      </c>
      <c r="D324" s="191"/>
      <c r="E324" s="192" t="n">
        <v>0</v>
      </c>
      <c r="F324" s="193"/>
      <c r="G324" s="194"/>
      <c r="H324" s="195"/>
      <c r="I324" s="196"/>
      <c r="J324" s="197"/>
      <c r="K324" s="196"/>
      <c r="M324" s="198" t="s">
        <v>417</v>
      </c>
      <c r="O324" s="180"/>
    </row>
    <row r="325" customFormat="false" ht="12.75" hidden="false" customHeight="true" outlineLevel="0" collapsed="false">
      <c r="A325" s="189"/>
      <c r="B325" s="190"/>
      <c r="C325" s="191" t="s">
        <v>418</v>
      </c>
      <c r="D325" s="191"/>
      <c r="E325" s="192" t="n">
        <v>20.376</v>
      </c>
      <c r="F325" s="193"/>
      <c r="G325" s="194"/>
      <c r="H325" s="195"/>
      <c r="I325" s="196"/>
      <c r="J325" s="197"/>
      <c r="K325" s="196"/>
      <c r="M325" s="198" t="s">
        <v>418</v>
      </c>
      <c r="O325" s="180"/>
    </row>
    <row r="326" customFormat="false" ht="12.75" hidden="false" customHeight="true" outlineLevel="0" collapsed="false">
      <c r="A326" s="189"/>
      <c r="B326" s="190"/>
      <c r="C326" s="191" t="s">
        <v>419</v>
      </c>
      <c r="D326" s="191"/>
      <c r="E326" s="192" t="n">
        <v>17.0858</v>
      </c>
      <c r="F326" s="193"/>
      <c r="G326" s="194"/>
      <c r="H326" s="195"/>
      <c r="I326" s="196"/>
      <c r="J326" s="197"/>
      <c r="K326" s="196"/>
      <c r="M326" s="198" t="s">
        <v>419</v>
      </c>
      <c r="O326" s="180"/>
    </row>
    <row r="327" customFormat="false" ht="12.75" hidden="false" customHeight="true" outlineLevel="0" collapsed="false">
      <c r="A327" s="189"/>
      <c r="B327" s="190"/>
      <c r="C327" s="191" t="s">
        <v>405</v>
      </c>
      <c r="D327" s="191"/>
      <c r="E327" s="192" t="n">
        <v>0</v>
      </c>
      <c r="F327" s="193"/>
      <c r="G327" s="194"/>
      <c r="H327" s="195"/>
      <c r="I327" s="196"/>
      <c r="J327" s="197"/>
      <c r="K327" s="196"/>
      <c r="M327" s="198" t="s">
        <v>405</v>
      </c>
      <c r="O327" s="180"/>
    </row>
    <row r="328" customFormat="false" ht="12.75" hidden="false" customHeight="true" outlineLevel="0" collapsed="false">
      <c r="A328" s="189"/>
      <c r="B328" s="190"/>
      <c r="C328" s="191" t="s">
        <v>406</v>
      </c>
      <c r="D328" s="191"/>
      <c r="E328" s="192" t="n">
        <v>0</v>
      </c>
      <c r="F328" s="193"/>
      <c r="G328" s="194"/>
      <c r="H328" s="195"/>
      <c r="I328" s="196"/>
      <c r="J328" s="197"/>
      <c r="K328" s="196"/>
      <c r="M328" s="198" t="s">
        <v>406</v>
      </c>
      <c r="O328" s="180"/>
    </row>
    <row r="329" customFormat="false" ht="12.75" hidden="false" customHeight="true" outlineLevel="0" collapsed="false">
      <c r="A329" s="189"/>
      <c r="B329" s="190"/>
      <c r="C329" s="191" t="s">
        <v>420</v>
      </c>
      <c r="D329" s="191"/>
      <c r="E329" s="192" t="n">
        <v>18.51</v>
      </c>
      <c r="F329" s="193"/>
      <c r="G329" s="194"/>
      <c r="H329" s="195"/>
      <c r="I329" s="196"/>
      <c r="J329" s="197"/>
      <c r="K329" s="196"/>
      <c r="M329" s="198" t="s">
        <v>420</v>
      </c>
      <c r="O329" s="180"/>
    </row>
    <row r="330" customFormat="false" ht="12.75" hidden="false" customHeight="true" outlineLevel="0" collapsed="false">
      <c r="A330" s="189"/>
      <c r="B330" s="190"/>
      <c r="C330" s="191" t="s">
        <v>421</v>
      </c>
      <c r="D330" s="191"/>
      <c r="E330" s="192" t="n">
        <v>0</v>
      </c>
      <c r="F330" s="193"/>
      <c r="G330" s="194"/>
      <c r="H330" s="195"/>
      <c r="I330" s="196"/>
      <c r="J330" s="197"/>
      <c r="K330" s="196"/>
      <c r="M330" s="198" t="s">
        <v>421</v>
      </c>
      <c r="O330" s="180"/>
    </row>
    <row r="331" customFormat="false" ht="12.75" hidden="false" customHeight="true" outlineLevel="0" collapsed="false">
      <c r="A331" s="189"/>
      <c r="B331" s="190"/>
      <c r="C331" s="191" t="s">
        <v>422</v>
      </c>
      <c r="D331" s="191"/>
      <c r="E331" s="192" t="n">
        <v>44.2</v>
      </c>
      <c r="F331" s="193"/>
      <c r="G331" s="194"/>
      <c r="H331" s="195"/>
      <c r="I331" s="196"/>
      <c r="J331" s="197"/>
      <c r="K331" s="196"/>
      <c r="M331" s="198" t="s">
        <v>422</v>
      </c>
      <c r="O331" s="180"/>
    </row>
    <row r="332" customFormat="false" ht="12.75" hidden="false" customHeight="false" outlineLevel="0" collapsed="false">
      <c r="A332" s="181" t="n">
        <v>48</v>
      </c>
      <c r="B332" s="182" t="s">
        <v>423</v>
      </c>
      <c r="C332" s="183" t="s">
        <v>424</v>
      </c>
      <c r="D332" s="184" t="s">
        <v>194</v>
      </c>
      <c r="E332" s="185" t="n">
        <v>195.7405</v>
      </c>
      <c r="F332" s="185" t="n">
        <v>0</v>
      </c>
      <c r="G332" s="186" t="n">
        <f aca="false">E332*F332</f>
        <v>0</v>
      </c>
      <c r="H332" s="187" t="n">
        <v>0</v>
      </c>
      <c r="I332" s="188" t="n">
        <f aca="false">E332*H332</f>
        <v>0</v>
      </c>
      <c r="J332" s="187" t="n">
        <v>0</v>
      </c>
      <c r="K332" s="188" t="n">
        <f aca="false">E332*J332</f>
        <v>0</v>
      </c>
      <c r="O332" s="180" t="n">
        <v>2</v>
      </c>
      <c r="AA332" s="150" t="n">
        <v>1</v>
      </c>
      <c r="AB332" s="150" t="n">
        <v>1</v>
      </c>
      <c r="AC332" s="150" t="n">
        <v>1</v>
      </c>
      <c r="AZ332" s="150" t="n">
        <v>1</v>
      </c>
      <c r="BA332" s="150" t="n">
        <f aca="false">IF(AZ332=1,G332,0)</f>
        <v>0</v>
      </c>
      <c r="BB332" s="150" t="n">
        <f aca="false">IF(AZ332=2,G332,0)</f>
        <v>0</v>
      </c>
      <c r="BC332" s="150" t="n">
        <f aca="false">IF(AZ332=3,G332,0)</f>
        <v>0</v>
      </c>
      <c r="BD332" s="150" t="n">
        <f aca="false">IF(AZ332=4,G332,0)</f>
        <v>0</v>
      </c>
      <c r="BE332" s="150" t="n">
        <f aca="false">IF(AZ332=5,G332,0)</f>
        <v>0</v>
      </c>
      <c r="CA332" s="180" t="n">
        <v>1</v>
      </c>
      <c r="CB332" s="180" t="n">
        <v>1</v>
      </c>
    </row>
    <row r="333" customFormat="false" ht="22.5" hidden="false" customHeight="false" outlineLevel="0" collapsed="false">
      <c r="A333" s="181" t="n">
        <v>49</v>
      </c>
      <c r="B333" s="182" t="s">
        <v>425</v>
      </c>
      <c r="C333" s="183" t="s">
        <v>426</v>
      </c>
      <c r="D333" s="184" t="s">
        <v>194</v>
      </c>
      <c r="E333" s="185" t="n">
        <v>24.2535</v>
      </c>
      <c r="F333" s="185" t="n">
        <v>0</v>
      </c>
      <c r="G333" s="186" t="n">
        <f aca="false">E333*F333</f>
        <v>0</v>
      </c>
      <c r="H333" s="187" t="n">
        <v>0.0469499999999812</v>
      </c>
      <c r="I333" s="188" t="n">
        <f aca="false">E333*H333</f>
        <v>1.13870182499954</v>
      </c>
      <c r="J333" s="187" t="n">
        <v>0</v>
      </c>
      <c r="K333" s="188" t="n">
        <f aca="false">E333*J333</f>
        <v>0</v>
      </c>
      <c r="O333" s="180" t="n">
        <v>2</v>
      </c>
      <c r="AA333" s="150" t="n">
        <v>1</v>
      </c>
      <c r="AB333" s="150" t="n">
        <v>1</v>
      </c>
      <c r="AC333" s="150" t="n">
        <v>1</v>
      </c>
      <c r="AZ333" s="150" t="n">
        <v>1</v>
      </c>
      <c r="BA333" s="150" t="n">
        <f aca="false">IF(AZ333=1,G333,0)</f>
        <v>0</v>
      </c>
      <c r="BB333" s="150" t="n">
        <f aca="false">IF(AZ333=2,G333,0)</f>
        <v>0</v>
      </c>
      <c r="BC333" s="150" t="n">
        <f aca="false">IF(AZ333=3,G333,0)</f>
        <v>0</v>
      </c>
      <c r="BD333" s="150" t="n">
        <f aca="false">IF(AZ333=4,G333,0)</f>
        <v>0</v>
      </c>
      <c r="BE333" s="150" t="n">
        <f aca="false">IF(AZ333=5,G333,0)</f>
        <v>0</v>
      </c>
      <c r="CA333" s="180" t="n">
        <v>1</v>
      </c>
      <c r="CB333" s="180" t="n">
        <v>1</v>
      </c>
    </row>
    <row r="334" customFormat="false" ht="12.75" hidden="false" customHeight="true" outlineLevel="0" collapsed="false">
      <c r="A334" s="189"/>
      <c r="B334" s="190"/>
      <c r="C334" s="191" t="s">
        <v>427</v>
      </c>
      <c r="D334" s="191"/>
      <c r="E334" s="192" t="n">
        <v>0</v>
      </c>
      <c r="F334" s="193"/>
      <c r="G334" s="194"/>
      <c r="H334" s="195"/>
      <c r="I334" s="196"/>
      <c r="J334" s="197"/>
      <c r="K334" s="196"/>
      <c r="M334" s="198" t="s">
        <v>427</v>
      </c>
      <c r="O334" s="180"/>
    </row>
    <row r="335" customFormat="false" ht="12.75" hidden="false" customHeight="true" outlineLevel="0" collapsed="false">
      <c r="A335" s="189"/>
      <c r="B335" s="190"/>
      <c r="C335" s="191" t="s">
        <v>428</v>
      </c>
      <c r="D335" s="191"/>
      <c r="E335" s="192" t="n">
        <v>15.006</v>
      </c>
      <c r="F335" s="193"/>
      <c r="G335" s="194"/>
      <c r="H335" s="195"/>
      <c r="I335" s="196"/>
      <c r="J335" s="197"/>
      <c r="K335" s="196"/>
      <c r="M335" s="198" t="s">
        <v>428</v>
      </c>
      <c r="O335" s="180"/>
    </row>
    <row r="336" customFormat="false" ht="12.75" hidden="false" customHeight="true" outlineLevel="0" collapsed="false">
      <c r="A336" s="189"/>
      <c r="B336" s="190"/>
      <c r="C336" s="191" t="s">
        <v>429</v>
      </c>
      <c r="D336" s="191"/>
      <c r="E336" s="192" t="n">
        <v>9.2475</v>
      </c>
      <c r="F336" s="193"/>
      <c r="G336" s="194"/>
      <c r="H336" s="195"/>
      <c r="I336" s="196"/>
      <c r="J336" s="197"/>
      <c r="K336" s="196"/>
      <c r="M336" s="198" t="s">
        <v>429</v>
      </c>
      <c r="O336" s="180"/>
    </row>
    <row r="337" customFormat="false" ht="12.75" hidden="false" customHeight="false" outlineLevel="0" collapsed="false">
      <c r="A337" s="181" t="n">
        <v>50</v>
      </c>
      <c r="B337" s="182" t="s">
        <v>430</v>
      </c>
      <c r="C337" s="183" t="s">
        <v>431</v>
      </c>
      <c r="D337" s="184" t="s">
        <v>194</v>
      </c>
      <c r="E337" s="185" t="n">
        <v>24.2535</v>
      </c>
      <c r="F337" s="185" t="n">
        <v>0</v>
      </c>
      <c r="G337" s="186" t="n">
        <f aca="false">E337*F337</f>
        <v>0</v>
      </c>
      <c r="H337" s="187" t="n">
        <v>0</v>
      </c>
      <c r="I337" s="188" t="n">
        <f aca="false">E337*H337</f>
        <v>0</v>
      </c>
      <c r="J337" s="187" t="n">
        <v>0</v>
      </c>
      <c r="K337" s="188" t="n">
        <f aca="false">E337*J337</f>
        <v>0</v>
      </c>
      <c r="O337" s="180" t="n">
        <v>2</v>
      </c>
      <c r="AA337" s="150" t="n">
        <v>1</v>
      </c>
      <c r="AB337" s="150" t="n">
        <v>1</v>
      </c>
      <c r="AC337" s="150" t="n">
        <v>1</v>
      </c>
      <c r="AZ337" s="150" t="n">
        <v>1</v>
      </c>
      <c r="BA337" s="150" t="n">
        <f aca="false">IF(AZ337=1,G337,0)</f>
        <v>0</v>
      </c>
      <c r="BB337" s="150" t="n">
        <f aca="false">IF(AZ337=2,G337,0)</f>
        <v>0</v>
      </c>
      <c r="BC337" s="150" t="n">
        <f aca="false">IF(AZ337=3,G337,0)</f>
        <v>0</v>
      </c>
      <c r="BD337" s="150" t="n">
        <f aca="false">IF(AZ337=4,G337,0)</f>
        <v>0</v>
      </c>
      <c r="BE337" s="150" t="n">
        <f aca="false">IF(AZ337=5,G337,0)</f>
        <v>0</v>
      </c>
      <c r="CA337" s="180" t="n">
        <v>1</v>
      </c>
      <c r="CB337" s="180" t="n">
        <v>1</v>
      </c>
    </row>
    <row r="338" customFormat="false" ht="12.75" hidden="false" customHeight="false" outlineLevel="0" collapsed="false">
      <c r="A338" s="181" t="n">
        <v>51</v>
      </c>
      <c r="B338" s="182" t="s">
        <v>432</v>
      </c>
      <c r="C338" s="183" t="s">
        <v>433</v>
      </c>
      <c r="D338" s="184" t="s">
        <v>194</v>
      </c>
      <c r="E338" s="185" t="n">
        <v>24.2535</v>
      </c>
      <c r="F338" s="185" t="n">
        <v>0</v>
      </c>
      <c r="G338" s="186" t="n">
        <f aca="false">E338*F338</f>
        <v>0</v>
      </c>
      <c r="H338" s="187" t="n">
        <v>0.00386999999999915</v>
      </c>
      <c r="I338" s="188" t="n">
        <f aca="false">E338*H338</f>
        <v>0.0938610449999794</v>
      </c>
      <c r="J338" s="187" t="n">
        <v>0</v>
      </c>
      <c r="K338" s="188" t="n">
        <f aca="false">E338*J338</f>
        <v>0</v>
      </c>
      <c r="O338" s="180" t="n">
        <v>2</v>
      </c>
      <c r="AA338" s="150" t="n">
        <v>1</v>
      </c>
      <c r="AB338" s="150" t="n">
        <v>1</v>
      </c>
      <c r="AC338" s="150" t="n">
        <v>1</v>
      </c>
      <c r="AZ338" s="150" t="n">
        <v>1</v>
      </c>
      <c r="BA338" s="150" t="n">
        <f aca="false">IF(AZ338=1,G338,0)</f>
        <v>0</v>
      </c>
      <c r="BB338" s="150" t="n">
        <f aca="false">IF(AZ338=2,G338,0)</f>
        <v>0</v>
      </c>
      <c r="BC338" s="150" t="n">
        <f aca="false">IF(AZ338=3,G338,0)</f>
        <v>0</v>
      </c>
      <c r="BD338" s="150" t="n">
        <f aca="false">IF(AZ338=4,G338,0)</f>
        <v>0</v>
      </c>
      <c r="BE338" s="150" t="n">
        <f aca="false">IF(AZ338=5,G338,0)</f>
        <v>0</v>
      </c>
      <c r="CA338" s="180" t="n">
        <v>1</v>
      </c>
      <c r="CB338" s="180" t="n">
        <v>1</v>
      </c>
    </row>
    <row r="339" customFormat="false" ht="12.75" hidden="false" customHeight="false" outlineLevel="0" collapsed="false">
      <c r="A339" s="181" t="n">
        <v>52</v>
      </c>
      <c r="B339" s="182" t="s">
        <v>434</v>
      </c>
      <c r="C339" s="183" t="s">
        <v>435</v>
      </c>
      <c r="D339" s="184" t="s">
        <v>194</v>
      </c>
      <c r="E339" s="185" t="n">
        <v>24.2535</v>
      </c>
      <c r="F339" s="185" t="n">
        <v>0</v>
      </c>
      <c r="G339" s="186" t="n">
        <f aca="false">E339*F339</f>
        <v>0</v>
      </c>
      <c r="H339" s="187" t="n">
        <v>0</v>
      </c>
      <c r="I339" s="188" t="n">
        <f aca="false">E339*H339</f>
        <v>0</v>
      </c>
      <c r="J339" s="187" t="n">
        <v>0</v>
      </c>
      <c r="K339" s="188" t="n">
        <f aca="false">E339*J339</f>
        <v>0</v>
      </c>
      <c r="O339" s="180" t="n">
        <v>2</v>
      </c>
      <c r="AA339" s="150" t="n">
        <v>1</v>
      </c>
      <c r="AB339" s="150" t="n">
        <v>1</v>
      </c>
      <c r="AC339" s="150" t="n">
        <v>1</v>
      </c>
      <c r="AZ339" s="150" t="n">
        <v>1</v>
      </c>
      <c r="BA339" s="150" t="n">
        <f aca="false">IF(AZ339=1,G339,0)</f>
        <v>0</v>
      </c>
      <c r="BB339" s="150" t="n">
        <f aca="false">IF(AZ339=2,G339,0)</f>
        <v>0</v>
      </c>
      <c r="BC339" s="150" t="n">
        <f aca="false">IF(AZ339=3,G339,0)</f>
        <v>0</v>
      </c>
      <c r="BD339" s="150" t="n">
        <f aca="false">IF(AZ339=4,G339,0)</f>
        <v>0</v>
      </c>
      <c r="BE339" s="150" t="n">
        <f aca="false">IF(AZ339=5,G339,0)</f>
        <v>0</v>
      </c>
      <c r="CA339" s="180" t="n">
        <v>1</v>
      </c>
      <c r="CB339" s="180" t="n">
        <v>1</v>
      </c>
    </row>
    <row r="340" customFormat="false" ht="12.75" hidden="false" customHeight="false" outlineLevel="0" collapsed="false">
      <c r="A340" s="200"/>
      <c r="B340" s="201" t="s">
        <v>270</v>
      </c>
      <c r="C340" s="202" t="s">
        <v>436</v>
      </c>
      <c r="D340" s="203"/>
      <c r="E340" s="204"/>
      <c r="F340" s="205"/>
      <c r="G340" s="206" t="n">
        <f aca="false">SUM(G179:G339)</f>
        <v>0</v>
      </c>
      <c r="H340" s="207"/>
      <c r="I340" s="208" t="n">
        <f aca="false">SUM(I179:I339)</f>
        <v>595.015517949312</v>
      </c>
      <c r="J340" s="207"/>
      <c r="K340" s="208" t="n">
        <f aca="false">SUM(K179:K339)</f>
        <v>0</v>
      </c>
      <c r="O340" s="180" t="n">
        <v>4</v>
      </c>
      <c r="BA340" s="209" t="n">
        <f aca="false">SUM(BA179:BA339)</f>
        <v>0</v>
      </c>
      <c r="BB340" s="209" t="n">
        <f aca="false">SUM(BB179:BB339)</f>
        <v>0</v>
      </c>
      <c r="BC340" s="209" t="n">
        <f aca="false">SUM(BC179:BC339)</f>
        <v>0</v>
      </c>
      <c r="BD340" s="209" t="n">
        <f aca="false">SUM(BD179:BD339)</f>
        <v>0</v>
      </c>
      <c r="BE340" s="209" t="n">
        <f aca="false">SUM(BE179:BE339)</f>
        <v>0</v>
      </c>
    </row>
    <row r="341" customFormat="false" ht="12.75" hidden="false" customHeight="false" outlineLevel="0" collapsed="false">
      <c r="A341" s="170" t="s">
        <v>91</v>
      </c>
      <c r="B341" s="171" t="s">
        <v>437</v>
      </c>
      <c r="C341" s="172" t="s">
        <v>438</v>
      </c>
      <c r="D341" s="173"/>
      <c r="E341" s="174"/>
      <c r="F341" s="174"/>
      <c r="G341" s="175"/>
      <c r="H341" s="176"/>
      <c r="I341" s="177"/>
      <c r="J341" s="178"/>
      <c r="K341" s="179"/>
      <c r="O341" s="180" t="n">
        <v>1</v>
      </c>
    </row>
    <row r="342" customFormat="false" ht="12.75" hidden="false" customHeight="false" outlineLevel="0" collapsed="false">
      <c r="A342" s="181" t="n">
        <v>53</v>
      </c>
      <c r="B342" s="182" t="s">
        <v>439</v>
      </c>
      <c r="C342" s="183" t="s">
        <v>440</v>
      </c>
      <c r="D342" s="184" t="s">
        <v>267</v>
      </c>
      <c r="E342" s="185" t="n">
        <v>1</v>
      </c>
      <c r="F342" s="185" t="n">
        <v>0</v>
      </c>
      <c r="G342" s="186" t="n">
        <f aca="false">E342*F342</f>
        <v>0</v>
      </c>
      <c r="H342" s="187" t="n">
        <v>0</v>
      </c>
      <c r="I342" s="188" t="n">
        <f aca="false">E342*H342</f>
        <v>0</v>
      </c>
      <c r="J342" s="187" t="n">
        <v>0</v>
      </c>
      <c r="K342" s="188" t="n">
        <f aca="false">E342*J342</f>
        <v>0</v>
      </c>
      <c r="O342" s="180" t="n">
        <v>2</v>
      </c>
      <c r="AA342" s="150" t="n">
        <v>1</v>
      </c>
      <c r="AB342" s="150" t="n">
        <v>1</v>
      </c>
      <c r="AC342" s="150" t="n">
        <v>1</v>
      </c>
      <c r="AZ342" s="150" t="n">
        <v>1</v>
      </c>
      <c r="BA342" s="150" t="n">
        <f aca="false">IF(AZ342=1,G342,0)</f>
        <v>0</v>
      </c>
      <c r="BB342" s="150" t="n">
        <f aca="false">IF(AZ342=2,G342,0)</f>
        <v>0</v>
      </c>
      <c r="BC342" s="150" t="n">
        <f aca="false">IF(AZ342=3,G342,0)</f>
        <v>0</v>
      </c>
      <c r="BD342" s="150" t="n">
        <f aca="false">IF(AZ342=4,G342,0)</f>
        <v>0</v>
      </c>
      <c r="BE342" s="150" t="n">
        <f aca="false">IF(AZ342=5,G342,0)</f>
        <v>0</v>
      </c>
      <c r="CA342" s="180" t="n">
        <v>1</v>
      </c>
      <c r="CB342" s="180" t="n">
        <v>1</v>
      </c>
    </row>
    <row r="343" customFormat="false" ht="12.75" hidden="false" customHeight="true" outlineLevel="0" collapsed="false">
      <c r="A343" s="189"/>
      <c r="B343" s="190"/>
      <c r="C343" s="191" t="s">
        <v>441</v>
      </c>
      <c r="D343" s="191"/>
      <c r="E343" s="192" t="n">
        <v>0</v>
      </c>
      <c r="F343" s="193"/>
      <c r="G343" s="194"/>
      <c r="H343" s="195"/>
      <c r="I343" s="196"/>
      <c r="J343" s="197"/>
      <c r="K343" s="196"/>
      <c r="M343" s="198" t="s">
        <v>441</v>
      </c>
      <c r="O343" s="180"/>
    </row>
    <row r="344" customFormat="false" ht="12.75" hidden="false" customHeight="true" outlineLevel="0" collapsed="false">
      <c r="A344" s="189"/>
      <c r="B344" s="190"/>
      <c r="C344" s="191" t="s">
        <v>442</v>
      </c>
      <c r="D344" s="191"/>
      <c r="E344" s="192" t="n">
        <v>1</v>
      </c>
      <c r="F344" s="193"/>
      <c r="G344" s="194"/>
      <c r="H344" s="195"/>
      <c r="I344" s="196"/>
      <c r="J344" s="197"/>
      <c r="K344" s="196"/>
      <c r="M344" s="198" t="s">
        <v>442</v>
      </c>
      <c r="O344" s="180"/>
    </row>
    <row r="345" customFormat="false" ht="12.75" hidden="false" customHeight="false" outlineLevel="0" collapsed="false">
      <c r="A345" s="181" t="n">
        <v>54</v>
      </c>
      <c r="B345" s="182" t="s">
        <v>443</v>
      </c>
      <c r="C345" s="183" t="s">
        <v>444</v>
      </c>
      <c r="D345" s="184" t="s">
        <v>194</v>
      </c>
      <c r="E345" s="185" t="n">
        <v>65.1339</v>
      </c>
      <c r="F345" s="185" t="n">
        <v>0</v>
      </c>
      <c r="G345" s="186" t="n">
        <f aca="false">E345*F345</f>
        <v>0</v>
      </c>
      <c r="H345" s="187" t="n">
        <v>0.148020000000088</v>
      </c>
      <c r="I345" s="188" t="n">
        <f aca="false">E345*H345</f>
        <v>9.64111987800573</v>
      </c>
      <c r="J345" s="187" t="n">
        <v>0</v>
      </c>
      <c r="K345" s="188" t="n">
        <f aca="false">E345*J345</f>
        <v>0</v>
      </c>
      <c r="O345" s="180" t="n">
        <v>2</v>
      </c>
      <c r="AA345" s="150" t="n">
        <v>1</v>
      </c>
      <c r="AB345" s="150" t="n">
        <v>1</v>
      </c>
      <c r="AC345" s="150" t="n">
        <v>1</v>
      </c>
      <c r="AZ345" s="150" t="n">
        <v>1</v>
      </c>
      <c r="BA345" s="150" t="n">
        <f aca="false">IF(AZ345=1,G345,0)</f>
        <v>0</v>
      </c>
      <c r="BB345" s="150" t="n">
        <f aca="false">IF(AZ345=2,G345,0)</f>
        <v>0</v>
      </c>
      <c r="BC345" s="150" t="n">
        <f aca="false">IF(AZ345=3,G345,0)</f>
        <v>0</v>
      </c>
      <c r="BD345" s="150" t="n">
        <f aca="false">IF(AZ345=4,G345,0)</f>
        <v>0</v>
      </c>
      <c r="BE345" s="150" t="n">
        <f aca="false">IF(AZ345=5,G345,0)</f>
        <v>0</v>
      </c>
      <c r="CA345" s="180" t="n">
        <v>1</v>
      </c>
      <c r="CB345" s="180" t="n">
        <v>1</v>
      </c>
    </row>
    <row r="346" customFormat="false" ht="12.75" hidden="false" customHeight="true" outlineLevel="0" collapsed="false">
      <c r="A346" s="189"/>
      <c r="B346" s="190"/>
      <c r="C346" s="191" t="s">
        <v>445</v>
      </c>
      <c r="D346" s="191"/>
      <c r="E346" s="192" t="n">
        <v>0</v>
      </c>
      <c r="F346" s="193"/>
      <c r="G346" s="194"/>
      <c r="H346" s="195"/>
      <c r="I346" s="196"/>
      <c r="J346" s="197"/>
      <c r="K346" s="196"/>
      <c r="M346" s="198" t="s">
        <v>445</v>
      </c>
      <c r="O346" s="180"/>
    </row>
    <row r="347" customFormat="false" ht="12.75" hidden="false" customHeight="true" outlineLevel="0" collapsed="false">
      <c r="A347" s="189"/>
      <c r="B347" s="190"/>
      <c r="C347" s="191" t="s">
        <v>446</v>
      </c>
      <c r="D347" s="191"/>
      <c r="E347" s="192" t="n">
        <v>31.8864</v>
      </c>
      <c r="F347" s="193"/>
      <c r="G347" s="194"/>
      <c r="H347" s="195"/>
      <c r="I347" s="196"/>
      <c r="J347" s="197"/>
      <c r="K347" s="196"/>
      <c r="M347" s="198" t="s">
        <v>446</v>
      </c>
      <c r="O347" s="180"/>
    </row>
    <row r="348" customFormat="false" ht="12.75" hidden="false" customHeight="true" outlineLevel="0" collapsed="false">
      <c r="A348" s="189"/>
      <c r="B348" s="190"/>
      <c r="C348" s="191" t="s">
        <v>447</v>
      </c>
      <c r="D348" s="191"/>
      <c r="E348" s="192" t="n">
        <v>-1.8</v>
      </c>
      <c r="F348" s="193"/>
      <c r="G348" s="194"/>
      <c r="H348" s="195"/>
      <c r="I348" s="196"/>
      <c r="J348" s="197"/>
      <c r="K348" s="196"/>
      <c r="M348" s="198" t="s">
        <v>447</v>
      </c>
      <c r="O348" s="180"/>
    </row>
    <row r="349" customFormat="false" ht="12.75" hidden="false" customHeight="true" outlineLevel="0" collapsed="false">
      <c r="A349" s="189"/>
      <c r="B349" s="190"/>
      <c r="C349" s="191" t="s">
        <v>448</v>
      </c>
      <c r="D349" s="191"/>
      <c r="E349" s="192" t="n">
        <v>0</v>
      </c>
      <c r="F349" s="193"/>
      <c r="G349" s="194"/>
      <c r="H349" s="195"/>
      <c r="I349" s="196"/>
      <c r="J349" s="197"/>
      <c r="K349" s="196"/>
      <c r="M349" s="198" t="s">
        <v>448</v>
      </c>
      <c r="O349" s="180"/>
    </row>
    <row r="350" customFormat="false" ht="12.75" hidden="false" customHeight="true" outlineLevel="0" collapsed="false">
      <c r="A350" s="189"/>
      <c r="B350" s="190"/>
      <c r="C350" s="191" t="s">
        <v>449</v>
      </c>
      <c r="D350" s="191"/>
      <c r="E350" s="192" t="n">
        <v>37.7975</v>
      </c>
      <c r="F350" s="193"/>
      <c r="G350" s="194"/>
      <c r="H350" s="195"/>
      <c r="I350" s="196"/>
      <c r="J350" s="197"/>
      <c r="K350" s="196"/>
      <c r="M350" s="198" t="s">
        <v>449</v>
      </c>
      <c r="O350" s="180"/>
    </row>
    <row r="351" customFormat="false" ht="12.75" hidden="false" customHeight="true" outlineLevel="0" collapsed="false">
      <c r="A351" s="189"/>
      <c r="B351" s="190"/>
      <c r="C351" s="191" t="s">
        <v>450</v>
      </c>
      <c r="D351" s="191"/>
      <c r="E351" s="192" t="n">
        <v>-2.75</v>
      </c>
      <c r="F351" s="193"/>
      <c r="G351" s="194"/>
      <c r="H351" s="195"/>
      <c r="I351" s="196"/>
      <c r="J351" s="197"/>
      <c r="K351" s="196"/>
      <c r="M351" s="198" t="s">
        <v>450</v>
      </c>
      <c r="O351" s="180"/>
    </row>
    <row r="352" customFormat="false" ht="22.5" hidden="false" customHeight="false" outlineLevel="0" collapsed="false">
      <c r="A352" s="181" t="n">
        <v>55</v>
      </c>
      <c r="B352" s="182" t="s">
        <v>451</v>
      </c>
      <c r="C352" s="183" t="s">
        <v>452</v>
      </c>
      <c r="D352" s="184" t="s">
        <v>194</v>
      </c>
      <c r="E352" s="185" t="n">
        <v>16.76</v>
      </c>
      <c r="F352" s="185" t="n">
        <v>0</v>
      </c>
      <c r="G352" s="186" t="n">
        <f aca="false">E352*F352</f>
        <v>0</v>
      </c>
      <c r="H352" s="187" t="n">
        <v>0.266839999999775</v>
      </c>
      <c r="I352" s="188" t="n">
        <f aca="false">E352*H352</f>
        <v>4.47223839999623</v>
      </c>
      <c r="J352" s="187" t="n">
        <v>0</v>
      </c>
      <c r="K352" s="188" t="n">
        <f aca="false">E352*J352</f>
        <v>0</v>
      </c>
      <c r="O352" s="180" t="n">
        <v>2</v>
      </c>
      <c r="AA352" s="150" t="n">
        <v>1</v>
      </c>
      <c r="AB352" s="150" t="n">
        <v>1</v>
      </c>
      <c r="AC352" s="150" t="n">
        <v>1</v>
      </c>
      <c r="AZ352" s="150" t="n">
        <v>1</v>
      </c>
      <c r="BA352" s="150" t="n">
        <f aca="false">IF(AZ352=1,G352,0)</f>
        <v>0</v>
      </c>
      <c r="BB352" s="150" t="n">
        <f aca="false">IF(AZ352=2,G352,0)</f>
        <v>0</v>
      </c>
      <c r="BC352" s="150" t="n">
        <f aca="false">IF(AZ352=3,G352,0)</f>
        <v>0</v>
      </c>
      <c r="BD352" s="150" t="n">
        <f aca="false">IF(AZ352=4,G352,0)</f>
        <v>0</v>
      </c>
      <c r="BE352" s="150" t="n">
        <f aca="false">IF(AZ352=5,G352,0)</f>
        <v>0</v>
      </c>
      <c r="CA352" s="180" t="n">
        <v>1</v>
      </c>
      <c r="CB352" s="180" t="n">
        <v>1</v>
      </c>
    </row>
    <row r="353" customFormat="false" ht="12.75" hidden="false" customHeight="true" outlineLevel="0" collapsed="false">
      <c r="A353" s="189"/>
      <c r="B353" s="190"/>
      <c r="C353" s="191" t="s">
        <v>453</v>
      </c>
      <c r="D353" s="191"/>
      <c r="E353" s="192" t="n">
        <v>0</v>
      </c>
      <c r="F353" s="193"/>
      <c r="G353" s="194"/>
      <c r="H353" s="195"/>
      <c r="I353" s="196"/>
      <c r="J353" s="197"/>
      <c r="K353" s="196"/>
      <c r="M353" s="198" t="s">
        <v>453</v>
      </c>
      <c r="O353" s="180"/>
    </row>
    <row r="354" customFormat="false" ht="12.75" hidden="false" customHeight="true" outlineLevel="0" collapsed="false">
      <c r="A354" s="189"/>
      <c r="B354" s="190"/>
      <c r="C354" s="191" t="s">
        <v>454</v>
      </c>
      <c r="D354" s="191"/>
      <c r="E354" s="192" t="n">
        <v>0</v>
      </c>
      <c r="F354" s="193"/>
      <c r="G354" s="194"/>
      <c r="H354" s="195"/>
      <c r="I354" s="196"/>
      <c r="J354" s="197"/>
      <c r="K354" s="196"/>
      <c r="M354" s="198" t="s">
        <v>454</v>
      </c>
      <c r="O354" s="180"/>
    </row>
    <row r="355" customFormat="false" ht="12.75" hidden="false" customHeight="true" outlineLevel="0" collapsed="false">
      <c r="A355" s="189"/>
      <c r="B355" s="190"/>
      <c r="C355" s="191" t="s">
        <v>455</v>
      </c>
      <c r="D355" s="191"/>
      <c r="E355" s="192" t="n">
        <v>18.6</v>
      </c>
      <c r="F355" s="193"/>
      <c r="G355" s="194"/>
      <c r="H355" s="195"/>
      <c r="I355" s="196"/>
      <c r="J355" s="197"/>
      <c r="K355" s="196"/>
      <c r="M355" s="198" t="s">
        <v>455</v>
      </c>
      <c r="O355" s="180"/>
    </row>
    <row r="356" customFormat="false" ht="12.75" hidden="false" customHeight="true" outlineLevel="0" collapsed="false">
      <c r="A356" s="189"/>
      <c r="B356" s="190"/>
      <c r="C356" s="191" t="s">
        <v>456</v>
      </c>
      <c r="D356" s="191"/>
      <c r="E356" s="192" t="n">
        <v>-1.84</v>
      </c>
      <c r="F356" s="193"/>
      <c r="G356" s="194"/>
      <c r="H356" s="195"/>
      <c r="I356" s="196"/>
      <c r="J356" s="197"/>
      <c r="K356" s="196"/>
      <c r="M356" s="198" t="s">
        <v>456</v>
      </c>
      <c r="O356" s="180"/>
    </row>
    <row r="357" customFormat="false" ht="12.75" hidden="false" customHeight="false" outlineLevel="0" collapsed="false">
      <c r="A357" s="181" t="n">
        <v>56</v>
      </c>
      <c r="B357" s="182" t="s">
        <v>457</v>
      </c>
      <c r="C357" s="183" t="s">
        <v>458</v>
      </c>
      <c r="D357" s="184" t="s">
        <v>194</v>
      </c>
      <c r="E357" s="185" t="n">
        <v>361.4177</v>
      </c>
      <c r="F357" s="185" t="n">
        <v>0</v>
      </c>
      <c r="G357" s="186" t="n">
        <f aca="false">E357*F357</f>
        <v>0</v>
      </c>
      <c r="H357" s="187" t="n">
        <v>0.207079999999905</v>
      </c>
      <c r="I357" s="188" t="n">
        <f aca="false">E357*H357</f>
        <v>74.8423773159657</v>
      </c>
      <c r="J357" s="187" t="n">
        <v>0</v>
      </c>
      <c r="K357" s="188" t="n">
        <f aca="false">E357*J357</f>
        <v>0</v>
      </c>
      <c r="O357" s="180" t="n">
        <v>2</v>
      </c>
      <c r="AA357" s="150" t="n">
        <v>1</v>
      </c>
      <c r="AB357" s="150" t="n">
        <v>1</v>
      </c>
      <c r="AC357" s="150" t="n">
        <v>1</v>
      </c>
      <c r="AZ357" s="150" t="n">
        <v>1</v>
      </c>
      <c r="BA357" s="150" t="n">
        <f aca="false">IF(AZ357=1,G357,0)</f>
        <v>0</v>
      </c>
      <c r="BB357" s="150" t="n">
        <f aca="false">IF(AZ357=2,G357,0)</f>
        <v>0</v>
      </c>
      <c r="BC357" s="150" t="n">
        <f aca="false">IF(AZ357=3,G357,0)</f>
        <v>0</v>
      </c>
      <c r="BD357" s="150" t="n">
        <f aca="false">IF(AZ357=4,G357,0)</f>
        <v>0</v>
      </c>
      <c r="BE357" s="150" t="n">
        <f aca="false">IF(AZ357=5,G357,0)</f>
        <v>0</v>
      </c>
      <c r="CA357" s="180" t="n">
        <v>1</v>
      </c>
      <c r="CB357" s="180" t="n">
        <v>1</v>
      </c>
    </row>
    <row r="358" customFormat="false" ht="12.75" hidden="false" customHeight="true" outlineLevel="0" collapsed="false">
      <c r="A358" s="189"/>
      <c r="B358" s="190"/>
      <c r="C358" s="191" t="s">
        <v>459</v>
      </c>
      <c r="D358" s="191"/>
      <c r="E358" s="192" t="n">
        <v>0</v>
      </c>
      <c r="F358" s="193"/>
      <c r="G358" s="194"/>
      <c r="H358" s="195"/>
      <c r="I358" s="196"/>
      <c r="J358" s="197"/>
      <c r="K358" s="196"/>
      <c r="M358" s="198" t="s">
        <v>459</v>
      </c>
      <c r="O358" s="180"/>
    </row>
    <row r="359" customFormat="false" ht="12.75" hidden="false" customHeight="true" outlineLevel="0" collapsed="false">
      <c r="A359" s="189"/>
      <c r="B359" s="190"/>
      <c r="C359" s="191" t="s">
        <v>460</v>
      </c>
      <c r="D359" s="191"/>
      <c r="E359" s="192" t="n">
        <v>161.076</v>
      </c>
      <c r="F359" s="193"/>
      <c r="G359" s="194"/>
      <c r="H359" s="195"/>
      <c r="I359" s="196"/>
      <c r="J359" s="197"/>
      <c r="K359" s="196"/>
      <c r="M359" s="198" t="s">
        <v>460</v>
      </c>
      <c r="O359" s="180"/>
    </row>
    <row r="360" customFormat="false" ht="12.75" hidden="false" customHeight="true" outlineLevel="0" collapsed="false">
      <c r="A360" s="189"/>
      <c r="B360" s="190"/>
      <c r="C360" s="191" t="s">
        <v>461</v>
      </c>
      <c r="D360" s="191"/>
      <c r="E360" s="192" t="n">
        <v>6.2</v>
      </c>
      <c r="F360" s="193"/>
      <c r="G360" s="194"/>
      <c r="H360" s="195"/>
      <c r="I360" s="196"/>
      <c r="J360" s="197"/>
      <c r="K360" s="196"/>
      <c r="M360" s="198" t="s">
        <v>461</v>
      </c>
      <c r="O360" s="180"/>
    </row>
    <row r="361" customFormat="false" ht="12.75" hidden="false" customHeight="true" outlineLevel="0" collapsed="false">
      <c r="A361" s="189"/>
      <c r="B361" s="190"/>
      <c r="C361" s="191" t="s">
        <v>462</v>
      </c>
      <c r="D361" s="191"/>
      <c r="E361" s="192" t="n">
        <v>-7.9</v>
      </c>
      <c r="F361" s="193"/>
      <c r="G361" s="194"/>
      <c r="H361" s="195"/>
      <c r="I361" s="196"/>
      <c r="J361" s="197"/>
      <c r="K361" s="196"/>
      <c r="M361" s="198" t="s">
        <v>462</v>
      </c>
      <c r="O361" s="180"/>
    </row>
    <row r="362" customFormat="false" ht="12.75" hidden="false" customHeight="true" outlineLevel="0" collapsed="false">
      <c r="A362" s="189"/>
      <c r="B362" s="190"/>
      <c r="C362" s="191" t="s">
        <v>463</v>
      </c>
      <c r="D362" s="191"/>
      <c r="E362" s="192" t="n">
        <v>-5.182</v>
      </c>
      <c r="F362" s="193"/>
      <c r="G362" s="194"/>
      <c r="H362" s="195"/>
      <c r="I362" s="196"/>
      <c r="J362" s="197"/>
      <c r="K362" s="196"/>
      <c r="M362" s="198" t="s">
        <v>463</v>
      </c>
      <c r="O362" s="180"/>
    </row>
    <row r="363" customFormat="false" ht="12.75" hidden="false" customHeight="true" outlineLevel="0" collapsed="false">
      <c r="A363" s="189"/>
      <c r="B363" s="190"/>
      <c r="C363" s="191" t="s">
        <v>464</v>
      </c>
      <c r="D363" s="191"/>
      <c r="E363" s="192" t="n">
        <v>0</v>
      </c>
      <c r="F363" s="193"/>
      <c r="G363" s="194"/>
      <c r="H363" s="195"/>
      <c r="I363" s="196"/>
      <c r="J363" s="197"/>
      <c r="K363" s="196"/>
      <c r="M363" s="198" t="s">
        <v>464</v>
      </c>
      <c r="O363" s="180"/>
    </row>
    <row r="364" customFormat="false" ht="12.75" hidden="false" customHeight="true" outlineLevel="0" collapsed="false">
      <c r="A364" s="189"/>
      <c r="B364" s="190"/>
      <c r="C364" s="191" t="s">
        <v>465</v>
      </c>
      <c r="D364" s="191"/>
      <c r="E364" s="192" t="n">
        <v>162.825</v>
      </c>
      <c r="F364" s="193"/>
      <c r="G364" s="194"/>
      <c r="H364" s="195"/>
      <c r="I364" s="196"/>
      <c r="J364" s="197"/>
      <c r="K364" s="196"/>
      <c r="M364" s="198" t="s">
        <v>465</v>
      </c>
      <c r="O364" s="180"/>
    </row>
    <row r="365" customFormat="false" ht="12.75" hidden="false" customHeight="true" outlineLevel="0" collapsed="false">
      <c r="A365" s="189"/>
      <c r="B365" s="190"/>
      <c r="C365" s="191" t="s">
        <v>466</v>
      </c>
      <c r="D365" s="191"/>
      <c r="E365" s="192" t="n">
        <v>16.6625</v>
      </c>
      <c r="F365" s="193"/>
      <c r="G365" s="194"/>
      <c r="H365" s="195"/>
      <c r="I365" s="196"/>
      <c r="J365" s="197"/>
      <c r="K365" s="196"/>
      <c r="M365" s="198" t="s">
        <v>466</v>
      </c>
      <c r="O365" s="180"/>
    </row>
    <row r="366" customFormat="false" ht="12.75" hidden="false" customHeight="true" outlineLevel="0" collapsed="false">
      <c r="A366" s="189"/>
      <c r="B366" s="190"/>
      <c r="C366" s="191" t="s">
        <v>467</v>
      </c>
      <c r="D366" s="191"/>
      <c r="E366" s="192" t="n">
        <v>29.325</v>
      </c>
      <c r="F366" s="193"/>
      <c r="G366" s="194"/>
      <c r="H366" s="195"/>
      <c r="I366" s="196"/>
      <c r="J366" s="197"/>
      <c r="K366" s="196"/>
      <c r="M366" s="198" t="s">
        <v>467</v>
      </c>
      <c r="O366" s="180"/>
    </row>
    <row r="367" customFormat="false" ht="12.75" hidden="false" customHeight="true" outlineLevel="0" collapsed="false">
      <c r="A367" s="189"/>
      <c r="B367" s="190"/>
      <c r="C367" s="191" t="s">
        <v>468</v>
      </c>
      <c r="D367" s="191"/>
      <c r="E367" s="192" t="n">
        <v>64.1063</v>
      </c>
      <c r="F367" s="193"/>
      <c r="G367" s="194"/>
      <c r="H367" s="195"/>
      <c r="I367" s="196"/>
      <c r="J367" s="197"/>
      <c r="K367" s="196"/>
      <c r="M367" s="198" t="s">
        <v>468</v>
      </c>
      <c r="O367" s="180"/>
    </row>
    <row r="368" customFormat="false" ht="12.75" hidden="false" customHeight="true" outlineLevel="0" collapsed="false">
      <c r="A368" s="189"/>
      <c r="B368" s="190"/>
      <c r="C368" s="191" t="s">
        <v>469</v>
      </c>
      <c r="D368" s="191"/>
      <c r="E368" s="192" t="n">
        <v>3.9</v>
      </c>
      <c r="F368" s="193"/>
      <c r="G368" s="194"/>
      <c r="H368" s="195"/>
      <c r="I368" s="196"/>
      <c r="J368" s="197"/>
      <c r="K368" s="196"/>
      <c r="M368" s="198" t="s">
        <v>469</v>
      </c>
      <c r="O368" s="180"/>
    </row>
    <row r="369" customFormat="false" ht="12.75" hidden="false" customHeight="true" outlineLevel="0" collapsed="false">
      <c r="A369" s="189"/>
      <c r="B369" s="190"/>
      <c r="C369" s="191" t="s">
        <v>470</v>
      </c>
      <c r="D369" s="191"/>
      <c r="E369" s="192" t="n">
        <v>-7.4938</v>
      </c>
      <c r="F369" s="193"/>
      <c r="G369" s="194"/>
      <c r="H369" s="195"/>
      <c r="I369" s="196"/>
      <c r="J369" s="197"/>
      <c r="K369" s="196"/>
      <c r="M369" s="198" t="s">
        <v>470</v>
      </c>
      <c r="O369" s="180"/>
    </row>
    <row r="370" customFormat="false" ht="12.75" hidden="false" customHeight="true" outlineLevel="0" collapsed="false">
      <c r="A370" s="189"/>
      <c r="B370" s="190"/>
      <c r="C370" s="191" t="s">
        <v>471</v>
      </c>
      <c r="D370" s="191"/>
      <c r="E370" s="192" t="n">
        <v>-5.125</v>
      </c>
      <c r="F370" s="193"/>
      <c r="G370" s="194"/>
      <c r="H370" s="195"/>
      <c r="I370" s="196"/>
      <c r="J370" s="197"/>
      <c r="K370" s="196"/>
      <c r="M370" s="198" t="s">
        <v>471</v>
      </c>
      <c r="O370" s="180"/>
    </row>
    <row r="371" customFormat="false" ht="12.75" hidden="false" customHeight="true" outlineLevel="0" collapsed="false">
      <c r="A371" s="189"/>
      <c r="B371" s="190"/>
      <c r="C371" s="191" t="s">
        <v>472</v>
      </c>
      <c r="D371" s="191"/>
      <c r="E371" s="192" t="n">
        <v>-9.25</v>
      </c>
      <c r="F371" s="193"/>
      <c r="G371" s="194"/>
      <c r="H371" s="195"/>
      <c r="I371" s="196"/>
      <c r="J371" s="197"/>
      <c r="K371" s="196"/>
      <c r="M371" s="198" t="s">
        <v>472</v>
      </c>
      <c r="O371" s="180"/>
    </row>
    <row r="372" customFormat="false" ht="12.75" hidden="false" customHeight="true" outlineLevel="0" collapsed="false">
      <c r="A372" s="189"/>
      <c r="B372" s="190"/>
      <c r="C372" s="191" t="s">
        <v>473</v>
      </c>
      <c r="D372" s="191"/>
      <c r="E372" s="192" t="n">
        <v>-28.875</v>
      </c>
      <c r="F372" s="193"/>
      <c r="G372" s="194"/>
      <c r="H372" s="195"/>
      <c r="I372" s="196"/>
      <c r="J372" s="197"/>
      <c r="K372" s="196"/>
      <c r="M372" s="198" t="s">
        <v>473</v>
      </c>
      <c r="O372" s="180"/>
    </row>
    <row r="373" customFormat="false" ht="12.75" hidden="false" customHeight="true" outlineLevel="0" collapsed="false">
      <c r="A373" s="189"/>
      <c r="B373" s="190"/>
      <c r="C373" s="191" t="s">
        <v>474</v>
      </c>
      <c r="D373" s="191"/>
      <c r="E373" s="192" t="n">
        <v>-5.17</v>
      </c>
      <c r="F373" s="193"/>
      <c r="G373" s="194"/>
      <c r="H373" s="195"/>
      <c r="I373" s="196"/>
      <c r="J373" s="197"/>
      <c r="K373" s="196"/>
      <c r="M373" s="198" t="s">
        <v>474</v>
      </c>
      <c r="O373" s="180"/>
    </row>
    <row r="374" customFormat="false" ht="12.75" hidden="false" customHeight="true" outlineLevel="0" collapsed="false">
      <c r="A374" s="189"/>
      <c r="B374" s="190"/>
      <c r="C374" s="191" t="s">
        <v>475</v>
      </c>
      <c r="D374" s="191"/>
      <c r="E374" s="192" t="n">
        <v>-10.67</v>
      </c>
      <c r="F374" s="193"/>
      <c r="G374" s="194"/>
      <c r="H374" s="195"/>
      <c r="I374" s="196"/>
      <c r="J374" s="197"/>
      <c r="K374" s="196"/>
      <c r="M374" s="198" t="s">
        <v>475</v>
      </c>
      <c r="O374" s="180"/>
    </row>
    <row r="375" customFormat="false" ht="12.75" hidden="false" customHeight="true" outlineLevel="0" collapsed="false">
      <c r="A375" s="189"/>
      <c r="B375" s="190"/>
      <c r="C375" s="191" t="s">
        <v>476</v>
      </c>
      <c r="D375" s="191"/>
      <c r="E375" s="192" t="n">
        <v>-3.0112</v>
      </c>
      <c r="F375" s="193"/>
      <c r="G375" s="194"/>
      <c r="H375" s="195"/>
      <c r="I375" s="196"/>
      <c r="J375" s="197"/>
      <c r="K375" s="196"/>
      <c r="M375" s="198" t="s">
        <v>476</v>
      </c>
      <c r="O375" s="180"/>
    </row>
    <row r="376" customFormat="false" ht="12.75" hidden="false" customHeight="false" outlineLevel="0" collapsed="false">
      <c r="A376" s="181" t="n">
        <v>57</v>
      </c>
      <c r="B376" s="182" t="s">
        <v>477</v>
      </c>
      <c r="C376" s="183" t="s">
        <v>478</v>
      </c>
      <c r="D376" s="184" t="s">
        <v>194</v>
      </c>
      <c r="E376" s="185" t="n">
        <v>29.3937</v>
      </c>
      <c r="F376" s="185" t="n">
        <v>0</v>
      </c>
      <c r="G376" s="186" t="n">
        <f aca="false">E376*F376</f>
        <v>0</v>
      </c>
      <c r="H376" s="187" t="n">
        <v>0.373549999999796</v>
      </c>
      <c r="I376" s="188" t="n">
        <f aca="false">E376*H376</f>
        <v>10.980016634994</v>
      </c>
      <c r="J376" s="187" t="n">
        <v>0</v>
      </c>
      <c r="K376" s="188" t="n">
        <f aca="false">E376*J376</f>
        <v>0</v>
      </c>
      <c r="O376" s="180" t="n">
        <v>2</v>
      </c>
      <c r="AA376" s="150" t="n">
        <v>1</v>
      </c>
      <c r="AB376" s="150" t="n">
        <v>1</v>
      </c>
      <c r="AC376" s="150" t="n">
        <v>1</v>
      </c>
      <c r="AZ376" s="150" t="n">
        <v>1</v>
      </c>
      <c r="BA376" s="150" t="n">
        <f aca="false">IF(AZ376=1,G376,0)</f>
        <v>0</v>
      </c>
      <c r="BB376" s="150" t="n">
        <f aca="false">IF(AZ376=2,G376,0)</f>
        <v>0</v>
      </c>
      <c r="BC376" s="150" t="n">
        <f aca="false">IF(AZ376=3,G376,0)</f>
        <v>0</v>
      </c>
      <c r="BD376" s="150" t="n">
        <f aca="false">IF(AZ376=4,G376,0)</f>
        <v>0</v>
      </c>
      <c r="BE376" s="150" t="n">
        <f aca="false">IF(AZ376=5,G376,0)</f>
        <v>0</v>
      </c>
      <c r="CA376" s="180" t="n">
        <v>1</v>
      </c>
      <c r="CB376" s="180" t="n">
        <v>1</v>
      </c>
    </row>
    <row r="377" customFormat="false" ht="12.75" hidden="false" customHeight="true" outlineLevel="0" collapsed="false">
      <c r="A377" s="189"/>
      <c r="B377" s="190"/>
      <c r="C377" s="191" t="s">
        <v>464</v>
      </c>
      <c r="D377" s="191"/>
      <c r="E377" s="192" t="n">
        <v>0</v>
      </c>
      <c r="F377" s="193"/>
      <c r="G377" s="194"/>
      <c r="H377" s="195"/>
      <c r="I377" s="196"/>
      <c r="J377" s="197"/>
      <c r="K377" s="196"/>
      <c r="M377" s="198" t="s">
        <v>464</v>
      </c>
      <c r="O377" s="180"/>
    </row>
    <row r="378" customFormat="false" ht="12.75" hidden="false" customHeight="true" outlineLevel="0" collapsed="false">
      <c r="A378" s="189"/>
      <c r="B378" s="190"/>
      <c r="C378" s="191" t="s">
        <v>479</v>
      </c>
      <c r="D378" s="191"/>
      <c r="E378" s="192" t="n">
        <v>31.1187</v>
      </c>
      <c r="F378" s="193"/>
      <c r="G378" s="194"/>
      <c r="H378" s="195"/>
      <c r="I378" s="196"/>
      <c r="J378" s="197"/>
      <c r="K378" s="196"/>
      <c r="M378" s="198" t="s">
        <v>479</v>
      </c>
      <c r="O378" s="180"/>
    </row>
    <row r="379" customFormat="false" ht="12.75" hidden="false" customHeight="true" outlineLevel="0" collapsed="false">
      <c r="A379" s="189"/>
      <c r="B379" s="190"/>
      <c r="C379" s="191" t="s">
        <v>480</v>
      </c>
      <c r="D379" s="191"/>
      <c r="E379" s="192" t="n">
        <v>-1.725</v>
      </c>
      <c r="F379" s="193"/>
      <c r="G379" s="194"/>
      <c r="H379" s="195"/>
      <c r="I379" s="196"/>
      <c r="J379" s="197"/>
      <c r="K379" s="196"/>
      <c r="M379" s="198" t="s">
        <v>480</v>
      </c>
      <c r="O379" s="180"/>
    </row>
    <row r="380" customFormat="false" ht="22.5" hidden="false" customHeight="false" outlineLevel="0" collapsed="false">
      <c r="A380" s="181" t="n">
        <v>58</v>
      </c>
      <c r="B380" s="182" t="s">
        <v>481</v>
      </c>
      <c r="C380" s="183" t="s">
        <v>482</v>
      </c>
      <c r="D380" s="184" t="s">
        <v>381</v>
      </c>
      <c r="E380" s="185" t="n">
        <v>1</v>
      </c>
      <c r="F380" s="185" t="n">
        <v>0</v>
      </c>
      <c r="G380" s="186" t="n">
        <f aca="false">E380*F380</f>
        <v>0</v>
      </c>
      <c r="H380" s="187" t="n">
        <v>0.0826200000000199</v>
      </c>
      <c r="I380" s="188" t="n">
        <f aca="false">E380*H380</f>
        <v>0.0826200000000199</v>
      </c>
      <c r="J380" s="187" t="n">
        <v>0</v>
      </c>
      <c r="K380" s="188" t="n">
        <f aca="false">E380*J380</f>
        <v>0</v>
      </c>
      <c r="O380" s="180" t="n">
        <v>2</v>
      </c>
      <c r="AA380" s="150" t="n">
        <v>1</v>
      </c>
      <c r="AB380" s="150" t="n">
        <v>1</v>
      </c>
      <c r="AC380" s="150" t="n">
        <v>1</v>
      </c>
      <c r="AZ380" s="150" t="n">
        <v>1</v>
      </c>
      <c r="BA380" s="150" t="n">
        <f aca="false">IF(AZ380=1,G380,0)</f>
        <v>0</v>
      </c>
      <c r="BB380" s="150" t="n">
        <f aca="false">IF(AZ380=2,G380,0)</f>
        <v>0</v>
      </c>
      <c r="BC380" s="150" t="n">
        <f aca="false">IF(AZ380=3,G380,0)</f>
        <v>0</v>
      </c>
      <c r="BD380" s="150" t="n">
        <f aca="false">IF(AZ380=4,G380,0)</f>
        <v>0</v>
      </c>
      <c r="BE380" s="150" t="n">
        <f aca="false">IF(AZ380=5,G380,0)</f>
        <v>0</v>
      </c>
      <c r="CA380" s="180" t="n">
        <v>1</v>
      </c>
      <c r="CB380" s="180" t="n">
        <v>1</v>
      </c>
    </row>
    <row r="381" customFormat="false" ht="12.75" hidden="false" customHeight="false" outlineLevel="0" collapsed="false">
      <c r="A381" s="181" t="n">
        <v>59</v>
      </c>
      <c r="B381" s="182" t="s">
        <v>483</v>
      </c>
      <c r="C381" s="183" t="s">
        <v>484</v>
      </c>
      <c r="D381" s="184" t="s">
        <v>381</v>
      </c>
      <c r="E381" s="185" t="n">
        <v>1</v>
      </c>
      <c r="F381" s="185" t="n">
        <v>0</v>
      </c>
      <c r="G381" s="186" t="n">
        <f aca="false">E381*F381</f>
        <v>0</v>
      </c>
      <c r="H381" s="187" t="n">
        <v>0.0152999999999963</v>
      </c>
      <c r="I381" s="188" t="n">
        <f aca="false">E381*H381</f>
        <v>0.0152999999999963</v>
      </c>
      <c r="J381" s="187" t="n">
        <v>0</v>
      </c>
      <c r="K381" s="188" t="n">
        <f aca="false">E381*J381</f>
        <v>0</v>
      </c>
      <c r="O381" s="180" t="n">
        <v>2</v>
      </c>
      <c r="AA381" s="150" t="n">
        <v>1</v>
      </c>
      <c r="AB381" s="150" t="n">
        <v>1</v>
      </c>
      <c r="AC381" s="150" t="n">
        <v>1</v>
      </c>
      <c r="AZ381" s="150" t="n">
        <v>1</v>
      </c>
      <c r="BA381" s="150" t="n">
        <f aca="false">IF(AZ381=1,G381,0)</f>
        <v>0</v>
      </c>
      <c r="BB381" s="150" t="n">
        <f aca="false">IF(AZ381=2,G381,0)</f>
        <v>0</v>
      </c>
      <c r="BC381" s="150" t="n">
        <f aca="false">IF(AZ381=3,G381,0)</f>
        <v>0</v>
      </c>
      <c r="BD381" s="150" t="n">
        <f aca="false">IF(AZ381=4,G381,0)</f>
        <v>0</v>
      </c>
      <c r="BE381" s="150" t="n">
        <f aca="false">IF(AZ381=5,G381,0)</f>
        <v>0</v>
      </c>
      <c r="CA381" s="180" t="n">
        <v>1</v>
      </c>
      <c r="CB381" s="180" t="n">
        <v>1</v>
      </c>
    </row>
    <row r="382" customFormat="false" ht="12.75" hidden="false" customHeight="true" outlineLevel="0" collapsed="false">
      <c r="A382" s="189"/>
      <c r="B382" s="190"/>
      <c r="C382" s="191" t="s">
        <v>485</v>
      </c>
      <c r="D382" s="191"/>
      <c r="E382" s="192" t="n">
        <v>1</v>
      </c>
      <c r="F382" s="193"/>
      <c r="G382" s="194"/>
      <c r="H382" s="195"/>
      <c r="I382" s="196"/>
      <c r="J382" s="197"/>
      <c r="K382" s="196"/>
      <c r="M382" s="198" t="s">
        <v>485</v>
      </c>
      <c r="O382" s="180"/>
    </row>
    <row r="383" customFormat="false" ht="12.75" hidden="false" customHeight="false" outlineLevel="0" collapsed="false">
      <c r="A383" s="181" t="n">
        <v>60</v>
      </c>
      <c r="B383" s="182" t="s">
        <v>486</v>
      </c>
      <c r="C383" s="183" t="s">
        <v>487</v>
      </c>
      <c r="D383" s="184" t="s">
        <v>381</v>
      </c>
      <c r="E383" s="185" t="n">
        <v>8</v>
      </c>
      <c r="F383" s="185" t="n">
        <v>0</v>
      </c>
      <c r="G383" s="186" t="n">
        <f aca="false">E383*F383</f>
        <v>0</v>
      </c>
      <c r="H383" s="187" t="n">
        <v>0.0185400000000016</v>
      </c>
      <c r="I383" s="188" t="n">
        <f aca="false">E383*H383</f>
        <v>0.148320000000013</v>
      </c>
      <c r="J383" s="187" t="n">
        <v>0</v>
      </c>
      <c r="K383" s="188" t="n">
        <f aca="false">E383*J383</f>
        <v>0</v>
      </c>
      <c r="O383" s="180" t="n">
        <v>2</v>
      </c>
      <c r="AA383" s="150" t="n">
        <v>1</v>
      </c>
      <c r="AB383" s="150" t="n">
        <v>1</v>
      </c>
      <c r="AC383" s="150" t="n">
        <v>1</v>
      </c>
      <c r="AZ383" s="150" t="n">
        <v>1</v>
      </c>
      <c r="BA383" s="150" t="n">
        <f aca="false">IF(AZ383=1,G383,0)</f>
        <v>0</v>
      </c>
      <c r="BB383" s="150" t="n">
        <f aca="false">IF(AZ383=2,G383,0)</f>
        <v>0</v>
      </c>
      <c r="BC383" s="150" t="n">
        <f aca="false">IF(AZ383=3,G383,0)</f>
        <v>0</v>
      </c>
      <c r="BD383" s="150" t="n">
        <f aca="false">IF(AZ383=4,G383,0)</f>
        <v>0</v>
      </c>
      <c r="BE383" s="150" t="n">
        <f aca="false">IF(AZ383=5,G383,0)</f>
        <v>0</v>
      </c>
      <c r="CA383" s="180" t="n">
        <v>1</v>
      </c>
      <c r="CB383" s="180" t="n">
        <v>1</v>
      </c>
    </row>
    <row r="384" customFormat="false" ht="12.75" hidden="false" customHeight="true" outlineLevel="0" collapsed="false">
      <c r="A384" s="189"/>
      <c r="B384" s="190"/>
      <c r="C384" s="191" t="s">
        <v>485</v>
      </c>
      <c r="D384" s="191"/>
      <c r="E384" s="192" t="n">
        <v>1</v>
      </c>
      <c r="F384" s="193"/>
      <c r="G384" s="194"/>
      <c r="H384" s="195"/>
      <c r="I384" s="196"/>
      <c r="J384" s="197"/>
      <c r="K384" s="196"/>
      <c r="M384" s="198" t="s">
        <v>485</v>
      </c>
      <c r="O384" s="180"/>
    </row>
    <row r="385" customFormat="false" ht="12.75" hidden="false" customHeight="true" outlineLevel="0" collapsed="false">
      <c r="A385" s="189"/>
      <c r="B385" s="190"/>
      <c r="C385" s="191" t="s">
        <v>488</v>
      </c>
      <c r="D385" s="191"/>
      <c r="E385" s="192" t="n">
        <v>7</v>
      </c>
      <c r="F385" s="193"/>
      <c r="G385" s="194"/>
      <c r="H385" s="195"/>
      <c r="I385" s="196"/>
      <c r="J385" s="197"/>
      <c r="K385" s="196"/>
      <c r="M385" s="198" t="s">
        <v>488</v>
      </c>
      <c r="O385" s="180"/>
    </row>
    <row r="386" customFormat="false" ht="12.75" hidden="false" customHeight="false" outlineLevel="0" collapsed="false">
      <c r="A386" s="181" t="n">
        <v>61</v>
      </c>
      <c r="B386" s="182" t="s">
        <v>489</v>
      </c>
      <c r="C386" s="183" t="s">
        <v>490</v>
      </c>
      <c r="D386" s="184" t="s">
        <v>381</v>
      </c>
      <c r="E386" s="185" t="n">
        <v>1</v>
      </c>
      <c r="F386" s="185" t="n">
        <v>0</v>
      </c>
      <c r="G386" s="186" t="n">
        <f aca="false">E386*F386</f>
        <v>0</v>
      </c>
      <c r="H386" s="187" t="n">
        <v>0.0241399999999885</v>
      </c>
      <c r="I386" s="188" t="n">
        <f aca="false">E386*H386</f>
        <v>0.0241399999999885</v>
      </c>
      <c r="J386" s="187" t="n">
        <v>0</v>
      </c>
      <c r="K386" s="188" t="n">
        <f aca="false">E386*J386</f>
        <v>0</v>
      </c>
      <c r="O386" s="180" t="n">
        <v>2</v>
      </c>
      <c r="AA386" s="150" t="n">
        <v>1</v>
      </c>
      <c r="AB386" s="150" t="n">
        <v>1</v>
      </c>
      <c r="AC386" s="150" t="n">
        <v>1</v>
      </c>
      <c r="AZ386" s="150" t="n">
        <v>1</v>
      </c>
      <c r="BA386" s="150" t="n">
        <f aca="false">IF(AZ386=1,G386,0)</f>
        <v>0</v>
      </c>
      <c r="BB386" s="150" t="n">
        <f aca="false">IF(AZ386=2,G386,0)</f>
        <v>0</v>
      </c>
      <c r="BC386" s="150" t="n">
        <f aca="false">IF(AZ386=3,G386,0)</f>
        <v>0</v>
      </c>
      <c r="BD386" s="150" t="n">
        <f aca="false">IF(AZ386=4,G386,0)</f>
        <v>0</v>
      </c>
      <c r="BE386" s="150" t="n">
        <f aca="false">IF(AZ386=5,G386,0)</f>
        <v>0</v>
      </c>
      <c r="CA386" s="180" t="n">
        <v>1</v>
      </c>
      <c r="CB386" s="180" t="n">
        <v>1</v>
      </c>
    </row>
    <row r="387" customFormat="false" ht="12.75" hidden="false" customHeight="true" outlineLevel="0" collapsed="false">
      <c r="A387" s="189"/>
      <c r="B387" s="190"/>
      <c r="C387" s="191" t="s">
        <v>491</v>
      </c>
      <c r="D387" s="191"/>
      <c r="E387" s="192" t="n">
        <v>1</v>
      </c>
      <c r="F387" s="193"/>
      <c r="G387" s="194"/>
      <c r="H387" s="195"/>
      <c r="I387" s="196"/>
      <c r="J387" s="197"/>
      <c r="K387" s="196"/>
      <c r="M387" s="198" t="s">
        <v>491</v>
      </c>
      <c r="O387" s="180"/>
    </row>
    <row r="388" customFormat="false" ht="12.75" hidden="false" customHeight="false" outlineLevel="0" collapsed="false">
      <c r="A388" s="181" t="n">
        <v>62</v>
      </c>
      <c r="B388" s="182" t="s">
        <v>492</v>
      </c>
      <c r="C388" s="183" t="s">
        <v>493</v>
      </c>
      <c r="D388" s="184" t="s">
        <v>381</v>
      </c>
      <c r="E388" s="185" t="n">
        <v>2</v>
      </c>
      <c r="F388" s="185" t="n">
        <v>0</v>
      </c>
      <c r="G388" s="186" t="n">
        <f aca="false">E388*F388</f>
        <v>0</v>
      </c>
      <c r="H388" s="187" t="n">
        <v>0.0339399999999728</v>
      </c>
      <c r="I388" s="188" t="n">
        <f aca="false">E388*H388</f>
        <v>0.0678799999999456</v>
      </c>
      <c r="J388" s="187" t="n">
        <v>0</v>
      </c>
      <c r="K388" s="188" t="n">
        <f aca="false">E388*J388</f>
        <v>0</v>
      </c>
      <c r="O388" s="180" t="n">
        <v>2</v>
      </c>
      <c r="AA388" s="150" t="n">
        <v>1</v>
      </c>
      <c r="AB388" s="150" t="n">
        <v>1</v>
      </c>
      <c r="AC388" s="150" t="n">
        <v>1</v>
      </c>
      <c r="AZ388" s="150" t="n">
        <v>1</v>
      </c>
      <c r="BA388" s="150" t="n">
        <f aca="false">IF(AZ388=1,G388,0)</f>
        <v>0</v>
      </c>
      <c r="BB388" s="150" t="n">
        <f aca="false">IF(AZ388=2,G388,0)</f>
        <v>0</v>
      </c>
      <c r="BC388" s="150" t="n">
        <f aca="false">IF(AZ388=3,G388,0)</f>
        <v>0</v>
      </c>
      <c r="BD388" s="150" t="n">
        <f aca="false">IF(AZ388=4,G388,0)</f>
        <v>0</v>
      </c>
      <c r="BE388" s="150" t="n">
        <f aca="false">IF(AZ388=5,G388,0)</f>
        <v>0</v>
      </c>
      <c r="CA388" s="180" t="n">
        <v>1</v>
      </c>
      <c r="CB388" s="180" t="n">
        <v>1</v>
      </c>
    </row>
    <row r="389" customFormat="false" ht="12.75" hidden="false" customHeight="true" outlineLevel="0" collapsed="false">
      <c r="A389" s="189"/>
      <c r="B389" s="190"/>
      <c r="C389" s="191" t="s">
        <v>494</v>
      </c>
      <c r="D389" s="191"/>
      <c r="E389" s="192" t="n">
        <v>2</v>
      </c>
      <c r="F389" s="193"/>
      <c r="G389" s="194"/>
      <c r="H389" s="195"/>
      <c r="I389" s="196"/>
      <c r="J389" s="197"/>
      <c r="K389" s="196"/>
      <c r="M389" s="198" t="s">
        <v>494</v>
      </c>
      <c r="O389" s="180"/>
    </row>
    <row r="390" customFormat="false" ht="12.75" hidden="false" customHeight="false" outlineLevel="0" collapsed="false">
      <c r="A390" s="181" t="n">
        <v>63</v>
      </c>
      <c r="B390" s="182" t="s">
        <v>495</v>
      </c>
      <c r="C390" s="183" t="s">
        <v>496</v>
      </c>
      <c r="D390" s="184" t="s">
        <v>381</v>
      </c>
      <c r="E390" s="185" t="n">
        <v>1</v>
      </c>
      <c r="F390" s="185" t="n">
        <v>0</v>
      </c>
      <c r="G390" s="186" t="n">
        <f aca="false">E390*F390</f>
        <v>0</v>
      </c>
      <c r="H390" s="187" t="n">
        <v>0.0374299999999721</v>
      </c>
      <c r="I390" s="188" t="n">
        <f aca="false">E390*H390</f>
        <v>0.0374299999999721</v>
      </c>
      <c r="J390" s="187" t="n">
        <v>0</v>
      </c>
      <c r="K390" s="188" t="n">
        <f aca="false">E390*J390</f>
        <v>0</v>
      </c>
      <c r="O390" s="180" t="n">
        <v>2</v>
      </c>
      <c r="AA390" s="150" t="n">
        <v>1</v>
      </c>
      <c r="AB390" s="150" t="n">
        <v>1</v>
      </c>
      <c r="AC390" s="150" t="n">
        <v>1</v>
      </c>
      <c r="AZ390" s="150" t="n">
        <v>1</v>
      </c>
      <c r="BA390" s="150" t="n">
        <f aca="false">IF(AZ390=1,G390,0)</f>
        <v>0</v>
      </c>
      <c r="BB390" s="150" t="n">
        <f aca="false">IF(AZ390=2,G390,0)</f>
        <v>0</v>
      </c>
      <c r="BC390" s="150" t="n">
        <f aca="false">IF(AZ390=3,G390,0)</f>
        <v>0</v>
      </c>
      <c r="BD390" s="150" t="n">
        <f aca="false">IF(AZ390=4,G390,0)</f>
        <v>0</v>
      </c>
      <c r="BE390" s="150" t="n">
        <f aca="false">IF(AZ390=5,G390,0)</f>
        <v>0</v>
      </c>
      <c r="CA390" s="180" t="n">
        <v>1</v>
      </c>
      <c r="CB390" s="180" t="n">
        <v>1</v>
      </c>
    </row>
    <row r="391" customFormat="false" ht="12.75" hidden="false" customHeight="true" outlineLevel="0" collapsed="false">
      <c r="A391" s="189"/>
      <c r="B391" s="190"/>
      <c r="C391" s="191" t="s">
        <v>491</v>
      </c>
      <c r="D391" s="191"/>
      <c r="E391" s="192" t="n">
        <v>1</v>
      </c>
      <c r="F391" s="193"/>
      <c r="G391" s="194"/>
      <c r="H391" s="195"/>
      <c r="I391" s="196"/>
      <c r="J391" s="197"/>
      <c r="K391" s="196"/>
      <c r="M391" s="198" t="s">
        <v>491</v>
      </c>
      <c r="O391" s="180"/>
    </row>
    <row r="392" customFormat="false" ht="12.75" hidden="false" customHeight="false" outlineLevel="0" collapsed="false">
      <c r="A392" s="181" t="n">
        <v>64</v>
      </c>
      <c r="B392" s="182" t="s">
        <v>497</v>
      </c>
      <c r="C392" s="183" t="s">
        <v>498</v>
      </c>
      <c r="D392" s="184" t="s">
        <v>381</v>
      </c>
      <c r="E392" s="185" t="n">
        <v>5</v>
      </c>
      <c r="F392" s="185" t="n">
        <v>0</v>
      </c>
      <c r="G392" s="186" t="n">
        <f aca="false">E392*F392</f>
        <v>0</v>
      </c>
      <c r="H392" s="187" t="n">
        <v>0.0534599999999728</v>
      </c>
      <c r="I392" s="188" t="n">
        <f aca="false">E392*H392</f>
        <v>0.267299999999864</v>
      </c>
      <c r="J392" s="187" t="n">
        <v>0</v>
      </c>
      <c r="K392" s="188" t="n">
        <f aca="false">E392*J392</f>
        <v>0</v>
      </c>
      <c r="O392" s="180" t="n">
        <v>2</v>
      </c>
      <c r="AA392" s="150" t="n">
        <v>1</v>
      </c>
      <c r="AB392" s="150" t="n">
        <v>1</v>
      </c>
      <c r="AC392" s="150" t="n">
        <v>1</v>
      </c>
      <c r="AZ392" s="150" t="n">
        <v>1</v>
      </c>
      <c r="BA392" s="150" t="n">
        <f aca="false">IF(AZ392=1,G392,0)</f>
        <v>0</v>
      </c>
      <c r="BB392" s="150" t="n">
        <f aca="false">IF(AZ392=2,G392,0)</f>
        <v>0</v>
      </c>
      <c r="BC392" s="150" t="n">
        <f aca="false">IF(AZ392=3,G392,0)</f>
        <v>0</v>
      </c>
      <c r="BD392" s="150" t="n">
        <f aca="false">IF(AZ392=4,G392,0)</f>
        <v>0</v>
      </c>
      <c r="BE392" s="150" t="n">
        <f aca="false">IF(AZ392=5,G392,0)</f>
        <v>0</v>
      </c>
      <c r="CA392" s="180" t="n">
        <v>1</v>
      </c>
      <c r="CB392" s="180" t="n">
        <v>1</v>
      </c>
    </row>
    <row r="393" customFormat="false" ht="12.75" hidden="false" customHeight="true" outlineLevel="0" collapsed="false">
      <c r="A393" s="189"/>
      <c r="B393" s="190"/>
      <c r="C393" s="191" t="s">
        <v>499</v>
      </c>
      <c r="D393" s="191"/>
      <c r="E393" s="192" t="n">
        <v>0</v>
      </c>
      <c r="F393" s="193"/>
      <c r="G393" s="194"/>
      <c r="H393" s="195"/>
      <c r="I393" s="196"/>
      <c r="J393" s="197"/>
      <c r="K393" s="196"/>
      <c r="M393" s="198" t="s">
        <v>499</v>
      </c>
      <c r="O393" s="180"/>
    </row>
    <row r="394" customFormat="false" ht="12.75" hidden="false" customHeight="true" outlineLevel="0" collapsed="false">
      <c r="A394" s="189"/>
      <c r="B394" s="190"/>
      <c r="C394" s="191" t="s">
        <v>500</v>
      </c>
      <c r="D394" s="191"/>
      <c r="E394" s="192" t="n">
        <v>5</v>
      </c>
      <c r="F394" s="193"/>
      <c r="G394" s="194"/>
      <c r="H394" s="195"/>
      <c r="I394" s="196"/>
      <c r="J394" s="197"/>
      <c r="K394" s="196"/>
      <c r="M394" s="198" t="s">
        <v>500</v>
      </c>
      <c r="O394" s="180"/>
    </row>
    <row r="395" customFormat="false" ht="12.75" hidden="false" customHeight="false" outlineLevel="0" collapsed="false">
      <c r="A395" s="181" t="n">
        <v>65</v>
      </c>
      <c r="B395" s="182" t="s">
        <v>501</v>
      </c>
      <c r="C395" s="183" t="s">
        <v>502</v>
      </c>
      <c r="D395" s="184" t="s">
        <v>381</v>
      </c>
      <c r="E395" s="185" t="n">
        <v>1</v>
      </c>
      <c r="F395" s="185" t="n">
        <v>0</v>
      </c>
      <c r="G395" s="186" t="n">
        <f aca="false">E395*F395</f>
        <v>0</v>
      </c>
      <c r="H395" s="187" t="n">
        <v>0.0771200000000363</v>
      </c>
      <c r="I395" s="188" t="n">
        <f aca="false">E395*H395</f>
        <v>0.0771200000000363</v>
      </c>
      <c r="J395" s="187" t="n">
        <v>0</v>
      </c>
      <c r="K395" s="188" t="n">
        <f aca="false">E395*J395</f>
        <v>0</v>
      </c>
      <c r="O395" s="180" t="n">
        <v>2</v>
      </c>
      <c r="AA395" s="150" t="n">
        <v>1</v>
      </c>
      <c r="AB395" s="150" t="n">
        <v>1</v>
      </c>
      <c r="AC395" s="150" t="n">
        <v>1</v>
      </c>
      <c r="AZ395" s="150" t="n">
        <v>1</v>
      </c>
      <c r="BA395" s="150" t="n">
        <f aca="false">IF(AZ395=1,G395,0)</f>
        <v>0</v>
      </c>
      <c r="BB395" s="150" t="n">
        <f aca="false">IF(AZ395=2,G395,0)</f>
        <v>0</v>
      </c>
      <c r="BC395" s="150" t="n">
        <f aca="false">IF(AZ395=3,G395,0)</f>
        <v>0</v>
      </c>
      <c r="BD395" s="150" t="n">
        <f aca="false">IF(AZ395=4,G395,0)</f>
        <v>0</v>
      </c>
      <c r="BE395" s="150" t="n">
        <f aca="false">IF(AZ395=5,G395,0)</f>
        <v>0</v>
      </c>
      <c r="CA395" s="180" t="n">
        <v>1</v>
      </c>
      <c r="CB395" s="180" t="n">
        <v>1</v>
      </c>
    </row>
    <row r="396" customFormat="false" ht="12.75" hidden="false" customHeight="true" outlineLevel="0" collapsed="false">
      <c r="A396" s="189"/>
      <c r="B396" s="190"/>
      <c r="C396" s="191" t="s">
        <v>499</v>
      </c>
      <c r="D396" s="191"/>
      <c r="E396" s="192" t="n">
        <v>0</v>
      </c>
      <c r="F396" s="193"/>
      <c r="G396" s="194"/>
      <c r="H396" s="195"/>
      <c r="I396" s="196"/>
      <c r="J396" s="197"/>
      <c r="K396" s="196"/>
      <c r="M396" s="198" t="s">
        <v>499</v>
      </c>
      <c r="O396" s="180"/>
    </row>
    <row r="397" customFormat="false" ht="12.75" hidden="false" customHeight="true" outlineLevel="0" collapsed="false">
      <c r="A397" s="189"/>
      <c r="B397" s="190"/>
      <c r="C397" s="191" t="s">
        <v>503</v>
      </c>
      <c r="D397" s="191"/>
      <c r="E397" s="192" t="n">
        <v>1</v>
      </c>
      <c r="F397" s="193"/>
      <c r="G397" s="194"/>
      <c r="H397" s="195"/>
      <c r="I397" s="196"/>
      <c r="J397" s="197"/>
      <c r="K397" s="196"/>
      <c r="M397" s="198" t="s">
        <v>503</v>
      </c>
      <c r="O397" s="180"/>
    </row>
    <row r="398" customFormat="false" ht="12.75" hidden="false" customHeight="false" outlineLevel="0" collapsed="false">
      <c r="A398" s="181" t="n">
        <v>66</v>
      </c>
      <c r="B398" s="182" t="s">
        <v>504</v>
      </c>
      <c r="C398" s="183" t="s">
        <v>505</v>
      </c>
      <c r="D398" s="184" t="s">
        <v>381</v>
      </c>
      <c r="E398" s="185" t="n">
        <v>5</v>
      </c>
      <c r="F398" s="185" t="n">
        <v>0</v>
      </c>
      <c r="G398" s="186" t="n">
        <f aca="false">E398*F398</f>
        <v>0</v>
      </c>
      <c r="H398" s="187" t="n">
        <v>0.0871200000000272</v>
      </c>
      <c r="I398" s="188" t="n">
        <f aca="false">E398*H398</f>
        <v>0.435600000000136</v>
      </c>
      <c r="J398" s="187" t="n">
        <v>0</v>
      </c>
      <c r="K398" s="188" t="n">
        <f aca="false">E398*J398</f>
        <v>0</v>
      </c>
      <c r="O398" s="180" t="n">
        <v>2</v>
      </c>
      <c r="AA398" s="150" t="n">
        <v>1</v>
      </c>
      <c r="AB398" s="150" t="n">
        <v>1</v>
      </c>
      <c r="AC398" s="150" t="n">
        <v>1</v>
      </c>
      <c r="AZ398" s="150" t="n">
        <v>1</v>
      </c>
      <c r="BA398" s="150" t="n">
        <f aca="false">IF(AZ398=1,G398,0)</f>
        <v>0</v>
      </c>
      <c r="BB398" s="150" t="n">
        <f aca="false">IF(AZ398=2,G398,0)</f>
        <v>0</v>
      </c>
      <c r="BC398" s="150" t="n">
        <f aca="false">IF(AZ398=3,G398,0)</f>
        <v>0</v>
      </c>
      <c r="BD398" s="150" t="n">
        <f aca="false">IF(AZ398=4,G398,0)</f>
        <v>0</v>
      </c>
      <c r="BE398" s="150" t="n">
        <f aca="false">IF(AZ398=5,G398,0)</f>
        <v>0</v>
      </c>
      <c r="CA398" s="180" t="n">
        <v>1</v>
      </c>
      <c r="CB398" s="180" t="n">
        <v>1</v>
      </c>
    </row>
    <row r="399" customFormat="false" ht="12.75" hidden="false" customHeight="true" outlineLevel="0" collapsed="false">
      <c r="A399" s="189"/>
      <c r="B399" s="190"/>
      <c r="C399" s="191" t="s">
        <v>499</v>
      </c>
      <c r="D399" s="191"/>
      <c r="E399" s="192" t="n">
        <v>0</v>
      </c>
      <c r="F399" s="193"/>
      <c r="G399" s="194"/>
      <c r="H399" s="195"/>
      <c r="I399" s="196"/>
      <c r="J399" s="197"/>
      <c r="K399" s="196"/>
      <c r="M399" s="198" t="s">
        <v>499</v>
      </c>
      <c r="O399" s="180"/>
    </row>
    <row r="400" customFormat="false" ht="12.75" hidden="false" customHeight="true" outlineLevel="0" collapsed="false">
      <c r="A400" s="189"/>
      <c r="B400" s="190"/>
      <c r="C400" s="191" t="s">
        <v>506</v>
      </c>
      <c r="D400" s="191"/>
      <c r="E400" s="192" t="n">
        <v>5</v>
      </c>
      <c r="F400" s="193"/>
      <c r="G400" s="194"/>
      <c r="H400" s="195"/>
      <c r="I400" s="196"/>
      <c r="J400" s="197"/>
      <c r="K400" s="196"/>
      <c r="M400" s="198" t="s">
        <v>506</v>
      </c>
      <c r="O400" s="180"/>
    </row>
    <row r="401" customFormat="false" ht="12.75" hidden="false" customHeight="false" outlineLevel="0" collapsed="false">
      <c r="A401" s="181" t="n">
        <v>67</v>
      </c>
      <c r="B401" s="182" t="s">
        <v>507</v>
      </c>
      <c r="C401" s="183" t="s">
        <v>508</v>
      </c>
      <c r="D401" s="184" t="s">
        <v>381</v>
      </c>
      <c r="E401" s="185" t="n">
        <v>5</v>
      </c>
      <c r="F401" s="185" t="n">
        <v>0</v>
      </c>
      <c r="G401" s="186" t="n">
        <f aca="false">E401*F401</f>
        <v>0</v>
      </c>
      <c r="H401" s="187" t="n">
        <v>0.148230000000012</v>
      </c>
      <c r="I401" s="188" t="n">
        <f aca="false">E401*H401</f>
        <v>0.74115000000006</v>
      </c>
      <c r="J401" s="187" t="n">
        <v>0</v>
      </c>
      <c r="K401" s="188" t="n">
        <f aca="false">E401*J401</f>
        <v>0</v>
      </c>
      <c r="O401" s="180" t="n">
        <v>2</v>
      </c>
      <c r="AA401" s="150" t="n">
        <v>1</v>
      </c>
      <c r="AB401" s="150" t="n">
        <v>1</v>
      </c>
      <c r="AC401" s="150" t="n">
        <v>1</v>
      </c>
      <c r="AZ401" s="150" t="n">
        <v>1</v>
      </c>
      <c r="BA401" s="150" t="n">
        <f aca="false">IF(AZ401=1,G401,0)</f>
        <v>0</v>
      </c>
      <c r="BB401" s="150" t="n">
        <f aca="false">IF(AZ401=2,G401,0)</f>
        <v>0</v>
      </c>
      <c r="BC401" s="150" t="n">
        <f aca="false">IF(AZ401=3,G401,0)</f>
        <v>0</v>
      </c>
      <c r="BD401" s="150" t="n">
        <f aca="false">IF(AZ401=4,G401,0)</f>
        <v>0</v>
      </c>
      <c r="BE401" s="150" t="n">
        <f aca="false">IF(AZ401=5,G401,0)</f>
        <v>0</v>
      </c>
      <c r="CA401" s="180" t="n">
        <v>1</v>
      </c>
      <c r="CB401" s="180" t="n">
        <v>1</v>
      </c>
    </row>
    <row r="402" customFormat="false" ht="12.75" hidden="false" customHeight="true" outlineLevel="0" collapsed="false">
      <c r="A402" s="189"/>
      <c r="B402" s="190"/>
      <c r="C402" s="191" t="s">
        <v>509</v>
      </c>
      <c r="D402" s="191"/>
      <c r="E402" s="192" t="n">
        <v>0</v>
      </c>
      <c r="F402" s="193"/>
      <c r="G402" s="194"/>
      <c r="H402" s="195"/>
      <c r="I402" s="196"/>
      <c r="J402" s="197"/>
      <c r="K402" s="196"/>
      <c r="M402" s="198" t="s">
        <v>509</v>
      </c>
      <c r="O402" s="180"/>
    </row>
    <row r="403" customFormat="false" ht="12.75" hidden="false" customHeight="true" outlineLevel="0" collapsed="false">
      <c r="A403" s="189"/>
      <c r="B403" s="190"/>
      <c r="C403" s="191" t="s">
        <v>510</v>
      </c>
      <c r="D403" s="191"/>
      <c r="E403" s="192" t="n">
        <v>5</v>
      </c>
      <c r="F403" s="193"/>
      <c r="G403" s="194"/>
      <c r="H403" s="195"/>
      <c r="I403" s="196"/>
      <c r="J403" s="197"/>
      <c r="K403" s="196"/>
      <c r="M403" s="198" t="s">
        <v>510</v>
      </c>
      <c r="O403" s="180"/>
    </row>
    <row r="404" customFormat="false" ht="12.75" hidden="false" customHeight="false" outlineLevel="0" collapsed="false">
      <c r="A404" s="181" t="n">
        <v>68</v>
      </c>
      <c r="B404" s="182" t="s">
        <v>511</v>
      </c>
      <c r="C404" s="183" t="s">
        <v>512</v>
      </c>
      <c r="D404" s="184" t="s">
        <v>381</v>
      </c>
      <c r="E404" s="185" t="n">
        <v>1</v>
      </c>
      <c r="F404" s="185" t="n">
        <v>0</v>
      </c>
      <c r="G404" s="186" t="n">
        <f aca="false">E404*F404</f>
        <v>0</v>
      </c>
      <c r="H404" s="187" t="n">
        <v>0.0584099999999808</v>
      </c>
      <c r="I404" s="188" t="n">
        <f aca="false">E404*H404</f>
        <v>0.0584099999999808</v>
      </c>
      <c r="J404" s="187" t="n">
        <v>0</v>
      </c>
      <c r="K404" s="188" t="n">
        <f aca="false">E404*J404</f>
        <v>0</v>
      </c>
      <c r="O404" s="180" t="n">
        <v>2</v>
      </c>
      <c r="AA404" s="150" t="n">
        <v>1</v>
      </c>
      <c r="AB404" s="150" t="n">
        <v>1</v>
      </c>
      <c r="AC404" s="150" t="n">
        <v>1</v>
      </c>
      <c r="AZ404" s="150" t="n">
        <v>1</v>
      </c>
      <c r="BA404" s="150" t="n">
        <f aca="false">IF(AZ404=1,G404,0)</f>
        <v>0</v>
      </c>
      <c r="BB404" s="150" t="n">
        <f aca="false">IF(AZ404=2,G404,0)</f>
        <v>0</v>
      </c>
      <c r="BC404" s="150" t="n">
        <f aca="false">IF(AZ404=3,G404,0)</f>
        <v>0</v>
      </c>
      <c r="BD404" s="150" t="n">
        <f aca="false">IF(AZ404=4,G404,0)</f>
        <v>0</v>
      </c>
      <c r="BE404" s="150" t="n">
        <f aca="false">IF(AZ404=5,G404,0)</f>
        <v>0</v>
      </c>
      <c r="CA404" s="180" t="n">
        <v>1</v>
      </c>
      <c r="CB404" s="180" t="n">
        <v>1</v>
      </c>
    </row>
    <row r="405" customFormat="false" ht="12.75" hidden="false" customHeight="true" outlineLevel="0" collapsed="false">
      <c r="A405" s="189"/>
      <c r="B405" s="190"/>
      <c r="C405" s="191" t="s">
        <v>513</v>
      </c>
      <c r="D405" s="191"/>
      <c r="E405" s="192" t="n">
        <v>1</v>
      </c>
      <c r="F405" s="193"/>
      <c r="G405" s="194"/>
      <c r="H405" s="195"/>
      <c r="I405" s="196"/>
      <c r="J405" s="197"/>
      <c r="K405" s="196"/>
      <c r="M405" s="198" t="s">
        <v>513</v>
      </c>
      <c r="O405" s="180"/>
    </row>
    <row r="406" customFormat="false" ht="12.75" hidden="false" customHeight="false" outlineLevel="0" collapsed="false">
      <c r="A406" s="181" t="n">
        <v>69</v>
      </c>
      <c r="B406" s="182" t="s">
        <v>514</v>
      </c>
      <c r="C406" s="183" t="s">
        <v>515</v>
      </c>
      <c r="D406" s="184" t="s">
        <v>104</v>
      </c>
      <c r="E406" s="185" t="n">
        <v>0.1575</v>
      </c>
      <c r="F406" s="185" t="n">
        <v>0</v>
      </c>
      <c r="G406" s="186" t="n">
        <f aca="false">E406*F406</f>
        <v>0</v>
      </c>
      <c r="H406" s="187" t="n">
        <v>2.5250100000012</v>
      </c>
      <c r="I406" s="188" t="n">
        <f aca="false">E406*H406</f>
        <v>0.397689075000189</v>
      </c>
      <c r="J406" s="187" t="n">
        <v>0</v>
      </c>
      <c r="K406" s="188" t="n">
        <f aca="false">E406*J406</f>
        <v>0</v>
      </c>
      <c r="O406" s="180" t="n">
        <v>2</v>
      </c>
      <c r="AA406" s="150" t="n">
        <v>1</v>
      </c>
      <c r="AB406" s="150" t="n">
        <v>1</v>
      </c>
      <c r="AC406" s="150" t="n">
        <v>1</v>
      </c>
      <c r="AZ406" s="150" t="n">
        <v>1</v>
      </c>
      <c r="BA406" s="150" t="n">
        <f aca="false">IF(AZ406=1,G406,0)</f>
        <v>0</v>
      </c>
      <c r="BB406" s="150" t="n">
        <f aca="false">IF(AZ406=2,G406,0)</f>
        <v>0</v>
      </c>
      <c r="BC406" s="150" t="n">
        <f aca="false">IF(AZ406=3,G406,0)</f>
        <v>0</v>
      </c>
      <c r="BD406" s="150" t="n">
        <f aca="false">IF(AZ406=4,G406,0)</f>
        <v>0</v>
      </c>
      <c r="BE406" s="150" t="n">
        <f aca="false">IF(AZ406=5,G406,0)</f>
        <v>0</v>
      </c>
      <c r="CA406" s="180" t="n">
        <v>1</v>
      </c>
      <c r="CB406" s="180" t="n">
        <v>1</v>
      </c>
    </row>
    <row r="407" customFormat="false" ht="12.75" hidden="false" customHeight="true" outlineLevel="0" collapsed="false">
      <c r="A407" s="189"/>
      <c r="B407" s="190"/>
      <c r="C407" s="191" t="s">
        <v>516</v>
      </c>
      <c r="D407" s="191"/>
      <c r="E407" s="192" t="n">
        <v>0</v>
      </c>
      <c r="F407" s="193"/>
      <c r="G407" s="194"/>
      <c r="H407" s="195"/>
      <c r="I407" s="196"/>
      <c r="J407" s="197"/>
      <c r="K407" s="196"/>
      <c r="M407" s="198" t="s">
        <v>516</v>
      </c>
      <c r="O407" s="180"/>
    </row>
    <row r="408" customFormat="false" ht="12.75" hidden="false" customHeight="true" outlineLevel="0" collapsed="false">
      <c r="A408" s="189"/>
      <c r="B408" s="190"/>
      <c r="C408" s="191" t="s">
        <v>517</v>
      </c>
      <c r="D408" s="191"/>
      <c r="E408" s="192" t="n">
        <v>0.1575</v>
      </c>
      <c r="F408" s="193"/>
      <c r="G408" s="194"/>
      <c r="H408" s="195"/>
      <c r="I408" s="196"/>
      <c r="J408" s="197"/>
      <c r="K408" s="196"/>
      <c r="M408" s="198" t="s">
        <v>517</v>
      </c>
      <c r="O408" s="180"/>
    </row>
    <row r="409" customFormat="false" ht="12.75" hidden="false" customHeight="false" outlineLevel="0" collapsed="false">
      <c r="A409" s="181" t="n">
        <v>70</v>
      </c>
      <c r="B409" s="182" t="s">
        <v>518</v>
      </c>
      <c r="C409" s="183" t="s">
        <v>519</v>
      </c>
      <c r="D409" s="184" t="s">
        <v>194</v>
      </c>
      <c r="E409" s="185" t="n">
        <v>2.73</v>
      </c>
      <c r="F409" s="185" t="n">
        <v>0</v>
      </c>
      <c r="G409" s="186" t="n">
        <f aca="false">E409*F409</f>
        <v>0</v>
      </c>
      <c r="H409" s="187" t="n">
        <v>0.0223599999999919</v>
      </c>
      <c r="I409" s="188" t="n">
        <f aca="false">E409*H409</f>
        <v>0.0610427999999779</v>
      </c>
      <c r="J409" s="187" t="n">
        <v>0</v>
      </c>
      <c r="K409" s="188" t="n">
        <f aca="false">E409*J409</f>
        <v>0</v>
      </c>
      <c r="O409" s="180" t="n">
        <v>2</v>
      </c>
      <c r="AA409" s="150" t="n">
        <v>1</v>
      </c>
      <c r="AB409" s="150" t="n">
        <v>1</v>
      </c>
      <c r="AC409" s="150" t="n">
        <v>1</v>
      </c>
      <c r="AZ409" s="150" t="n">
        <v>1</v>
      </c>
      <c r="BA409" s="150" t="n">
        <f aca="false">IF(AZ409=1,G409,0)</f>
        <v>0</v>
      </c>
      <c r="BB409" s="150" t="n">
        <f aca="false">IF(AZ409=2,G409,0)</f>
        <v>0</v>
      </c>
      <c r="BC409" s="150" t="n">
        <f aca="false">IF(AZ409=3,G409,0)</f>
        <v>0</v>
      </c>
      <c r="BD409" s="150" t="n">
        <f aca="false">IF(AZ409=4,G409,0)</f>
        <v>0</v>
      </c>
      <c r="BE409" s="150" t="n">
        <f aca="false">IF(AZ409=5,G409,0)</f>
        <v>0</v>
      </c>
      <c r="CA409" s="180" t="n">
        <v>1</v>
      </c>
      <c r="CB409" s="180" t="n">
        <v>1</v>
      </c>
    </row>
    <row r="410" customFormat="false" ht="12.75" hidden="false" customHeight="true" outlineLevel="0" collapsed="false">
      <c r="A410" s="189"/>
      <c r="B410" s="190"/>
      <c r="C410" s="191" t="s">
        <v>516</v>
      </c>
      <c r="D410" s="191"/>
      <c r="E410" s="192" t="n">
        <v>0</v>
      </c>
      <c r="F410" s="193"/>
      <c r="G410" s="194"/>
      <c r="H410" s="195"/>
      <c r="I410" s="196"/>
      <c r="J410" s="197"/>
      <c r="K410" s="196"/>
      <c r="M410" s="198" t="s">
        <v>516</v>
      </c>
      <c r="O410" s="180"/>
    </row>
    <row r="411" customFormat="false" ht="12.75" hidden="false" customHeight="true" outlineLevel="0" collapsed="false">
      <c r="A411" s="189"/>
      <c r="B411" s="190"/>
      <c r="C411" s="191" t="s">
        <v>520</v>
      </c>
      <c r="D411" s="191"/>
      <c r="E411" s="192" t="n">
        <v>2.73</v>
      </c>
      <c r="F411" s="193"/>
      <c r="G411" s="194"/>
      <c r="H411" s="195"/>
      <c r="I411" s="196"/>
      <c r="J411" s="197"/>
      <c r="K411" s="196"/>
      <c r="M411" s="198" t="s">
        <v>520</v>
      </c>
      <c r="O411" s="180"/>
    </row>
    <row r="412" customFormat="false" ht="12.75" hidden="false" customHeight="false" outlineLevel="0" collapsed="false">
      <c r="A412" s="181" t="n">
        <v>71</v>
      </c>
      <c r="B412" s="182" t="s">
        <v>521</v>
      </c>
      <c r="C412" s="183" t="s">
        <v>522</v>
      </c>
      <c r="D412" s="184" t="s">
        <v>194</v>
      </c>
      <c r="E412" s="185" t="n">
        <v>2.73</v>
      </c>
      <c r="F412" s="185" t="n">
        <v>0</v>
      </c>
      <c r="G412" s="186" t="n">
        <f aca="false">E412*F412</f>
        <v>0</v>
      </c>
      <c r="H412" s="187" t="n">
        <v>0</v>
      </c>
      <c r="I412" s="188" t="n">
        <f aca="false">E412*H412</f>
        <v>0</v>
      </c>
      <c r="J412" s="187" t="n">
        <v>0</v>
      </c>
      <c r="K412" s="188" t="n">
        <f aca="false">E412*J412</f>
        <v>0</v>
      </c>
      <c r="O412" s="180" t="n">
        <v>2</v>
      </c>
      <c r="AA412" s="150" t="n">
        <v>1</v>
      </c>
      <c r="AB412" s="150" t="n">
        <v>1</v>
      </c>
      <c r="AC412" s="150" t="n">
        <v>1</v>
      </c>
      <c r="AZ412" s="150" t="n">
        <v>1</v>
      </c>
      <c r="BA412" s="150" t="n">
        <f aca="false">IF(AZ412=1,G412,0)</f>
        <v>0</v>
      </c>
      <c r="BB412" s="150" t="n">
        <f aca="false">IF(AZ412=2,G412,0)</f>
        <v>0</v>
      </c>
      <c r="BC412" s="150" t="n">
        <f aca="false">IF(AZ412=3,G412,0)</f>
        <v>0</v>
      </c>
      <c r="BD412" s="150" t="n">
        <f aca="false">IF(AZ412=4,G412,0)</f>
        <v>0</v>
      </c>
      <c r="BE412" s="150" t="n">
        <f aca="false">IF(AZ412=5,G412,0)</f>
        <v>0</v>
      </c>
      <c r="CA412" s="180" t="n">
        <v>1</v>
      </c>
      <c r="CB412" s="180" t="n">
        <v>1</v>
      </c>
    </row>
    <row r="413" customFormat="false" ht="12.75" hidden="false" customHeight="false" outlineLevel="0" collapsed="false">
      <c r="A413" s="181" t="n">
        <v>72</v>
      </c>
      <c r="B413" s="182" t="s">
        <v>523</v>
      </c>
      <c r="C413" s="183" t="s">
        <v>524</v>
      </c>
      <c r="D413" s="184" t="s">
        <v>334</v>
      </c>
      <c r="E413" s="185" t="n">
        <v>0.0142</v>
      </c>
      <c r="F413" s="185" t="n">
        <v>0</v>
      </c>
      <c r="G413" s="186" t="n">
        <f aca="false">E413*F413</f>
        <v>0</v>
      </c>
      <c r="H413" s="187" t="n">
        <v>1.01291999999921</v>
      </c>
      <c r="I413" s="188" t="n">
        <f aca="false">E413*H413</f>
        <v>0.0143834639999888</v>
      </c>
      <c r="J413" s="187" t="n">
        <v>0</v>
      </c>
      <c r="K413" s="188" t="n">
        <f aca="false">E413*J413</f>
        <v>0</v>
      </c>
      <c r="O413" s="180" t="n">
        <v>2</v>
      </c>
      <c r="AA413" s="150" t="n">
        <v>1</v>
      </c>
      <c r="AB413" s="150" t="n">
        <v>1</v>
      </c>
      <c r="AC413" s="150" t="n">
        <v>1</v>
      </c>
      <c r="AZ413" s="150" t="n">
        <v>1</v>
      </c>
      <c r="BA413" s="150" t="n">
        <f aca="false">IF(AZ413=1,G413,0)</f>
        <v>0</v>
      </c>
      <c r="BB413" s="150" t="n">
        <f aca="false">IF(AZ413=2,G413,0)</f>
        <v>0</v>
      </c>
      <c r="BC413" s="150" t="n">
        <f aca="false">IF(AZ413=3,G413,0)</f>
        <v>0</v>
      </c>
      <c r="BD413" s="150" t="n">
        <f aca="false">IF(AZ413=4,G413,0)</f>
        <v>0</v>
      </c>
      <c r="BE413" s="150" t="n">
        <f aca="false">IF(AZ413=5,G413,0)</f>
        <v>0</v>
      </c>
      <c r="CA413" s="180" t="n">
        <v>1</v>
      </c>
      <c r="CB413" s="180" t="n">
        <v>1</v>
      </c>
    </row>
    <row r="414" customFormat="false" ht="12.75" hidden="false" customHeight="true" outlineLevel="0" collapsed="false">
      <c r="A414" s="189"/>
      <c r="B414" s="190"/>
      <c r="C414" s="191" t="s">
        <v>525</v>
      </c>
      <c r="D414" s="191"/>
      <c r="E414" s="192" t="n">
        <v>0</v>
      </c>
      <c r="F414" s="193"/>
      <c r="G414" s="194"/>
      <c r="H414" s="195"/>
      <c r="I414" s="196"/>
      <c r="J414" s="197"/>
      <c r="K414" s="196"/>
      <c r="M414" s="198" t="s">
        <v>525</v>
      </c>
      <c r="O414" s="180"/>
    </row>
    <row r="415" customFormat="false" ht="12.75" hidden="false" customHeight="true" outlineLevel="0" collapsed="false">
      <c r="A415" s="189"/>
      <c r="B415" s="190"/>
      <c r="C415" s="191" t="s">
        <v>526</v>
      </c>
      <c r="D415" s="191"/>
      <c r="E415" s="192" t="n">
        <v>0.0142</v>
      </c>
      <c r="F415" s="193"/>
      <c r="G415" s="194"/>
      <c r="H415" s="195"/>
      <c r="I415" s="196"/>
      <c r="J415" s="197"/>
      <c r="K415" s="196"/>
      <c r="M415" s="198" t="s">
        <v>526</v>
      </c>
      <c r="O415" s="180"/>
    </row>
    <row r="416" customFormat="false" ht="12.75" hidden="false" customHeight="false" outlineLevel="0" collapsed="false">
      <c r="A416" s="181" t="n">
        <v>73</v>
      </c>
      <c r="B416" s="182" t="s">
        <v>527</v>
      </c>
      <c r="C416" s="183" t="s">
        <v>528</v>
      </c>
      <c r="D416" s="184" t="s">
        <v>194</v>
      </c>
      <c r="E416" s="185" t="n">
        <v>1.068</v>
      </c>
      <c r="F416" s="185" t="n">
        <v>0</v>
      </c>
      <c r="G416" s="186" t="n">
        <f aca="false">E416*F416</f>
        <v>0</v>
      </c>
      <c r="H416" s="187" t="n">
        <v>0.0468200000000252</v>
      </c>
      <c r="I416" s="188" t="n">
        <f aca="false">E416*H416</f>
        <v>0.0500037600000269</v>
      </c>
      <c r="J416" s="187" t="n">
        <v>0</v>
      </c>
      <c r="K416" s="188" t="n">
        <f aca="false">E416*J416</f>
        <v>0</v>
      </c>
      <c r="O416" s="180" t="n">
        <v>2</v>
      </c>
      <c r="AA416" s="150" t="n">
        <v>1</v>
      </c>
      <c r="AB416" s="150" t="n">
        <v>1</v>
      </c>
      <c r="AC416" s="150" t="n">
        <v>1</v>
      </c>
      <c r="AZ416" s="150" t="n">
        <v>1</v>
      </c>
      <c r="BA416" s="150" t="n">
        <f aca="false">IF(AZ416=1,G416,0)</f>
        <v>0</v>
      </c>
      <c r="BB416" s="150" t="n">
        <f aca="false">IF(AZ416=2,G416,0)</f>
        <v>0</v>
      </c>
      <c r="BC416" s="150" t="n">
        <f aca="false">IF(AZ416=3,G416,0)</f>
        <v>0</v>
      </c>
      <c r="BD416" s="150" t="n">
        <f aca="false">IF(AZ416=4,G416,0)</f>
        <v>0</v>
      </c>
      <c r="BE416" s="150" t="n">
        <f aca="false">IF(AZ416=5,G416,0)</f>
        <v>0</v>
      </c>
      <c r="CA416" s="180" t="n">
        <v>1</v>
      </c>
      <c r="CB416" s="180" t="n">
        <v>1</v>
      </c>
    </row>
    <row r="417" customFormat="false" ht="12.75" hidden="false" customHeight="true" outlineLevel="0" collapsed="false">
      <c r="A417" s="189"/>
      <c r="B417" s="190"/>
      <c r="C417" s="191" t="s">
        <v>529</v>
      </c>
      <c r="D417" s="191"/>
      <c r="E417" s="192" t="n">
        <v>0</v>
      </c>
      <c r="F417" s="193"/>
      <c r="G417" s="194"/>
      <c r="H417" s="195"/>
      <c r="I417" s="196"/>
      <c r="J417" s="197"/>
      <c r="K417" s="196"/>
      <c r="M417" s="198" t="s">
        <v>529</v>
      </c>
      <c r="O417" s="180"/>
    </row>
    <row r="418" customFormat="false" ht="12.75" hidden="false" customHeight="true" outlineLevel="0" collapsed="false">
      <c r="A418" s="189"/>
      <c r="B418" s="190"/>
      <c r="C418" s="191" t="s">
        <v>530</v>
      </c>
      <c r="D418" s="191"/>
      <c r="E418" s="192" t="n">
        <v>1.068</v>
      </c>
      <c r="F418" s="193"/>
      <c r="G418" s="194"/>
      <c r="H418" s="195"/>
      <c r="I418" s="196"/>
      <c r="J418" s="197"/>
      <c r="K418" s="196"/>
      <c r="M418" s="198" t="s">
        <v>530</v>
      </c>
      <c r="O418" s="180"/>
    </row>
    <row r="419" customFormat="false" ht="22.5" hidden="false" customHeight="false" outlineLevel="0" collapsed="false">
      <c r="A419" s="181" t="n">
        <v>74</v>
      </c>
      <c r="B419" s="182" t="s">
        <v>531</v>
      </c>
      <c r="C419" s="183" t="s">
        <v>532</v>
      </c>
      <c r="D419" s="184" t="s">
        <v>533</v>
      </c>
      <c r="E419" s="185" t="n">
        <v>6.56</v>
      </c>
      <c r="F419" s="185" t="n">
        <v>0</v>
      </c>
      <c r="G419" s="186" t="n">
        <f aca="false">E419*F419</f>
        <v>0</v>
      </c>
      <c r="H419" s="187" t="n">
        <v>0.0319700000000012</v>
      </c>
      <c r="I419" s="188" t="n">
        <f aca="false">E419*H419</f>
        <v>0.209723200000008</v>
      </c>
      <c r="J419" s="187"/>
      <c r="K419" s="188" t="n">
        <f aca="false">E419*J419</f>
        <v>0</v>
      </c>
      <c r="O419" s="180" t="n">
        <v>2</v>
      </c>
      <c r="AA419" s="150" t="n">
        <v>12</v>
      </c>
      <c r="AB419" s="150" t="n">
        <v>0</v>
      </c>
      <c r="AC419" s="150" t="n">
        <v>371</v>
      </c>
      <c r="AZ419" s="150" t="n">
        <v>1</v>
      </c>
      <c r="BA419" s="150" t="n">
        <f aca="false">IF(AZ419=1,G419,0)</f>
        <v>0</v>
      </c>
      <c r="BB419" s="150" t="n">
        <f aca="false">IF(AZ419=2,G419,0)</f>
        <v>0</v>
      </c>
      <c r="BC419" s="150" t="n">
        <f aca="false">IF(AZ419=3,G419,0)</f>
        <v>0</v>
      </c>
      <c r="BD419" s="150" t="n">
        <f aca="false">IF(AZ419=4,G419,0)</f>
        <v>0</v>
      </c>
      <c r="BE419" s="150" t="n">
        <f aca="false">IF(AZ419=5,G419,0)</f>
        <v>0</v>
      </c>
      <c r="CA419" s="180" t="n">
        <v>12</v>
      </c>
      <c r="CB419" s="180" t="n">
        <v>0</v>
      </c>
    </row>
    <row r="420" customFormat="false" ht="12.75" hidden="false" customHeight="true" outlineLevel="0" collapsed="false">
      <c r="A420" s="189"/>
      <c r="B420" s="190"/>
      <c r="C420" s="191" t="s">
        <v>534</v>
      </c>
      <c r="D420" s="191"/>
      <c r="E420" s="192" t="n">
        <v>6.56</v>
      </c>
      <c r="F420" s="193"/>
      <c r="G420" s="194"/>
      <c r="H420" s="195"/>
      <c r="I420" s="196"/>
      <c r="J420" s="197"/>
      <c r="K420" s="196"/>
      <c r="M420" s="198" t="s">
        <v>534</v>
      </c>
      <c r="O420" s="180"/>
    </row>
    <row r="421" customFormat="false" ht="12.75" hidden="false" customHeight="false" outlineLevel="0" collapsed="false">
      <c r="A421" s="200"/>
      <c r="B421" s="201" t="s">
        <v>270</v>
      </c>
      <c r="C421" s="202" t="s">
        <v>535</v>
      </c>
      <c r="D421" s="203"/>
      <c r="E421" s="204"/>
      <c r="F421" s="205"/>
      <c r="G421" s="206" t="n">
        <f aca="false">SUM(G341:G420)</f>
        <v>0</v>
      </c>
      <c r="H421" s="207"/>
      <c r="I421" s="208" t="n">
        <f aca="false">SUM(I341:I420)</f>
        <v>102.623864527962</v>
      </c>
      <c r="J421" s="207"/>
      <c r="K421" s="208" t="n">
        <f aca="false">SUM(K341:K420)</f>
        <v>0</v>
      </c>
      <c r="O421" s="180" t="n">
        <v>4</v>
      </c>
      <c r="BA421" s="209" t="n">
        <f aca="false">SUM(BA341:BA420)</f>
        <v>0</v>
      </c>
      <c r="BB421" s="209" t="n">
        <f aca="false">SUM(BB341:BB420)</f>
        <v>0</v>
      </c>
      <c r="BC421" s="209" t="n">
        <f aca="false">SUM(BC341:BC420)</f>
        <v>0</v>
      </c>
      <c r="BD421" s="209" t="n">
        <f aca="false">SUM(BD341:BD420)</f>
        <v>0</v>
      </c>
      <c r="BE421" s="209" t="n">
        <f aca="false">SUM(BE341:BE420)</f>
        <v>0</v>
      </c>
    </row>
    <row r="422" customFormat="false" ht="12.75" hidden="false" customHeight="false" outlineLevel="0" collapsed="false">
      <c r="A422" s="170" t="s">
        <v>91</v>
      </c>
      <c r="B422" s="171" t="s">
        <v>536</v>
      </c>
      <c r="C422" s="172" t="s">
        <v>537</v>
      </c>
      <c r="D422" s="173"/>
      <c r="E422" s="174"/>
      <c r="F422" s="174"/>
      <c r="G422" s="175"/>
      <c r="H422" s="176"/>
      <c r="I422" s="177"/>
      <c r="J422" s="178"/>
      <c r="K422" s="179"/>
      <c r="O422" s="180" t="n">
        <v>1</v>
      </c>
    </row>
    <row r="423" customFormat="false" ht="12.75" hidden="false" customHeight="false" outlineLevel="0" collapsed="false">
      <c r="A423" s="181" t="n">
        <v>75</v>
      </c>
      <c r="B423" s="182" t="s">
        <v>538</v>
      </c>
      <c r="C423" s="183" t="s">
        <v>539</v>
      </c>
      <c r="D423" s="184" t="s">
        <v>104</v>
      </c>
      <c r="E423" s="185" t="n">
        <v>9.5277</v>
      </c>
      <c r="F423" s="185" t="n">
        <v>0</v>
      </c>
      <c r="G423" s="186" t="n">
        <f aca="false">E423*F423</f>
        <v>0</v>
      </c>
      <c r="H423" s="187" t="n">
        <v>2.52808999999979</v>
      </c>
      <c r="I423" s="188" t="n">
        <f aca="false">E423*H423</f>
        <v>24.086883092998</v>
      </c>
      <c r="J423" s="187" t="n">
        <v>0</v>
      </c>
      <c r="K423" s="188" t="n">
        <f aca="false">E423*J423</f>
        <v>0</v>
      </c>
      <c r="O423" s="180" t="n">
        <v>2</v>
      </c>
      <c r="AA423" s="150" t="n">
        <v>1</v>
      </c>
      <c r="AB423" s="150" t="n">
        <v>1</v>
      </c>
      <c r="AC423" s="150" t="n">
        <v>1</v>
      </c>
      <c r="AZ423" s="150" t="n">
        <v>1</v>
      </c>
      <c r="BA423" s="150" t="n">
        <f aca="false">IF(AZ423=1,G423,0)</f>
        <v>0</v>
      </c>
      <c r="BB423" s="150" t="n">
        <f aca="false">IF(AZ423=2,G423,0)</f>
        <v>0</v>
      </c>
      <c r="BC423" s="150" t="n">
        <f aca="false">IF(AZ423=3,G423,0)</f>
        <v>0</v>
      </c>
      <c r="BD423" s="150" t="n">
        <f aca="false">IF(AZ423=4,G423,0)</f>
        <v>0</v>
      </c>
      <c r="BE423" s="150" t="n">
        <f aca="false">IF(AZ423=5,G423,0)</f>
        <v>0</v>
      </c>
      <c r="CA423" s="180" t="n">
        <v>1</v>
      </c>
      <c r="CB423" s="180" t="n">
        <v>1</v>
      </c>
    </row>
    <row r="424" customFormat="false" ht="12.75" hidden="false" customHeight="true" outlineLevel="0" collapsed="false">
      <c r="A424" s="189"/>
      <c r="B424" s="210"/>
      <c r="C424" s="211" t="s">
        <v>540</v>
      </c>
      <c r="D424" s="211"/>
      <c r="E424" s="211"/>
      <c r="F424" s="211"/>
      <c r="G424" s="211"/>
      <c r="I424" s="196"/>
      <c r="K424" s="196"/>
      <c r="L424" s="198" t="s">
        <v>540</v>
      </c>
      <c r="O424" s="180" t="n">
        <v>3</v>
      </c>
    </row>
    <row r="425" customFormat="false" ht="12.75" hidden="false" customHeight="true" outlineLevel="0" collapsed="false">
      <c r="A425" s="189"/>
      <c r="B425" s="210"/>
      <c r="C425" s="211" t="s">
        <v>541</v>
      </c>
      <c r="D425" s="211"/>
      <c r="E425" s="211"/>
      <c r="F425" s="211"/>
      <c r="G425" s="211"/>
      <c r="I425" s="196"/>
      <c r="K425" s="196"/>
      <c r="L425" s="198" t="s">
        <v>541</v>
      </c>
      <c r="O425" s="180" t="n">
        <v>3</v>
      </c>
    </row>
    <row r="426" customFormat="false" ht="12.75" hidden="false" customHeight="true" outlineLevel="0" collapsed="false">
      <c r="A426" s="189"/>
      <c r="B426" s="190"/>
      <c r="C426" s="191" t="s">
        <v>542</v>
      </c>
      <c r="D426" s="191"/>
      <c r="E426" s="192" t="n">
        <v>0</v>
      </c>
      <c r="F426" s="193"/>
      <c r="G426" s="194"/>
      <c r="H426" s="195"/>
      <c r="I426" s="196"/>
      <c r="J426" s="197"/>
      <c r="K426" s="196"/>
      <c r="M426" s="198" t="s">
        <v>542</v>
      </c>
      <c r="O426" s="180"/>
    </row>
    <row r="427" customFormat="false" ht="12.75" hidden="false" customHeight="true" outlineLevel="0" collapsed="false">
      <c r="A427" s="189"/>
      <c r="B427" s="190"/>
      <c r="C427" s="191" t="s">
        <v>543</v>
      </c>
      <c r="D427" s="191"/>
      <c r="E427" s="192" t="n">
        <v>0</v>
      </c>
      <c r="F427" s="193"/>
      <c r="G427" s="194"/>
      <c r="H427" s="195"/>
      <c r="I427" s="196"/>
      <c r="J427" s="197"/>
      <c r="K427" s="196"/>
      <c r="M427" s="198" t="s">
        <v>543</v>
      </c>
      <c r="O427" s="180"/>
    </row>
    <row r="428" customFormat="false" ht="12.75" hidden="false" customHeight="true" outlineLevel="0" collapsed="false">
      <c r="A428" s="189"/>
      <c r="B428" s="190"/>
      <c r="C428" s="191" t="s">
        <v>544</v>
      </c>
      <c r="D428" s="191"/>
      <c r="E428" s="192" t="n">
        <v>3.409</v>
      </c>
      <c r="F428" s="193"/>
      <c r="G428" s="194"/>
      <c r="H428" s="195"/>
      <c r="I428" s="196"/>
      <c r="J428" s="197"/>
      <c r="K428" s="196"/>
      <c r="M428" s="198" t="s">
        <v>544</v>
      </c>
      <c r="O428" s="180"/>
    </row>
    <row r="429" customFormat="false" ht="12.75" hidden="false" customHeight="true" outlineLevel="0" collapsed="false">
      <c r="A429" s="189"/>
      <c r="B429" s="190"/>
      <c r="C429" s="191" t="s">
        <v>545</v>
      </c>
      <c r="D429" s="191"/>
      <c r="E429" s="192" t="n">
        <v>0</v>
      </c>
      <c r="F429" s="193"/>
      <c r="G429" s="194"/>
      <c r="H429" s="195"/>
      <c r="I429" s="196"/>
      <c r="J429" s="197"/>
      <c r="K429" s="196"/>
      <c r="M429" s="198" t="s">
        <v>545</v>
      </c>
      <c r="O429" s="180"/>
    </row>
    <row r="430" customFormat="false" ht="12.75" hidden="false" customHeight="true" outlineLevel="0" collapsed="false">
      <c r="A430" s="189"/>
      <c r="B430" s="190"/>
      <c r="C430" s="191" t="s">
        <v>546</v>
      </c>
      <c r="D430" s="191"/>
      <c r="E430" s="192" t="n">
        <v>0</v>
      </c>
      <c r="F430" s="193"/>
      <c r="G430" s="194"/>
      <c r="H430" s="195"/>
      <c r="I430" s="196"/>
      <c r="J430" s="197"/>
      <c r="K430" s="196"/>
      <c r="M430" s="198" t="s">
        <v>546</v>
      </c>
      <c r="O430" s="180"/>
    </row>
    <row r="431" customFormat="false" ht="12.75" hidden="false" customHeight="true" outlineLevel="0" collapsed="false">
      <c r="A431" s="189"/>
      <c r="B431" s="190"/>
      <c r="C431" s="191" t="s">
        <v>547</v>
      </c>
      <c r="D431" s="191"/>
      <c r="E431" s="192" t="n">
        <v>4.5014</v>
      </c>
      <c r="F431" s="193"/>
      <c r="G431" s="194"/>
      <c r="H431" s="195"/>
      <c r="I431" s="196"/>
      <c r="J431" s="197"/>
      <c r="K431" s="196"/>
      <c r="M431" s="198" t="s">
        <v>547</v>
      </c>
      <c r="O431" s="180"/>
    </row>
    <row r="432" customFormat="false" ht="12.75" hidden="false" customHeight="true" outlineLevel="0" collapsed="false">
      <c r="A432" s="189"/>
      <c r="B432" s="190"/>
      <c r="C432" s="191" t="s">
        <v>548</v>
      </c>
      <c r="D432" s="191"/>
      <c r="E432" s="192" t="n">
        <v>1.6173</v>
      </c>
      <c r="F432" s="193"/>
      <c r="G432" s="194"/>
      <c r="H432" s="195"/>
      <c r="I432" s="196"/>
      <c r="J432" s="197"/>
      <c r="K432" s="196"/>
      <c r="M432" s="198" t="s">
        <v>548</v>
      </c>
      <c r="O432" s="180"/>
    </row>
    <row r="433" customFormat="false" ht="12.75" hidden="false" customHeight="false" outlineLevel="0" collapsed="false">
      <c r="A433" s="181" t="n">
        <v>76</v>
      </c>
      <c r="B433" s="182" t="s">
        <v>549</v>
      </c>
      <c r="C433" s="183" t="s">
        <v>550</v>
      </c>
      <c r="D433" s="184" t="s">
        <v>194</v>
      </c>
      <c r="E433" s="185" t="n">
        <v>96.5241</v>
      </c>
      <c r="F433" s="185" t="n">
        <v>0</v>
      </c>
      <c r="G433" s="186" t="n">
        <f aca="false">E433*F433</f>
        <v>0</v>
      </c>
      <c r="H433" s="187" t="n">
        <v>0.0352500000000191</v>
      </c>
      <c r="I433" s="188" t="n">
        <f aca="false">E433*H433</f>
        <v>3.40247452500184</v>
      </c>
      <c r="J433" s="187" t="n">
        <v>0</v>
      </c>
      <c r="K433" s="188" t="n">
        <f aca="false">E433*J433</f>
        <v>0</v>
      </c>
      <c r="O433" s="180" t="n">
        <v>2</v>
      </c>
      <c r="AA433" s="150" t="n">
        <v>1</v>
      </c>
      <c r="AB433" s="150" t="n">
        <v>1</v>
      </c>
      <c r="AC433" s="150" t="n">
        <v>1</v>
      </c>
      <c r="AZ433" s="150" t="n">
        <v>1</v>
      </c>
      <c r="BA433" s="150" t="n">
        <f aca="false">IF(AZ433=1,G433,0)</f>
        <v>0</v>
      </c>
      <c r="BB433" s="150" t="n">
        <f aca="false">IF(AZ433=2,G433,0)</f>
        <v>0</v>
      </c>
      <c r="BC433" s="150" t="n">
        <f aca="false">IF(AZ433=3,G433,0)</f>
        <v>0</v>
      </c>
      <c r="BD433" s="150" t="n">
        <f aca="false">IF(AZ433=4,G433,0)</f>
        <v>0</v>
      </c>
      <c r="BE433" s="150" t="n">
        <f aca="false">IF(AZ433=5,G433,0)</f>
        <v>0</v>
      </c>
      <c r="CA433" s="180" t="n">
        <v>1</v>
      </c>
      <c r="CB433" s="180" t="n">
        <v>1</v>
      </c>
    </row>
    <row r="434" customFormat="false" ht="12.75" hidden="false" customHeight="true" outlineLevel="0" collapsed="false">
      <c r="A434" s="189"/>
      <c r="B434" s="190"/>
      <c r="C434" s="191" t="s">
        <v>542</v>
      </c>
      <c r="D434" s="191"/>
      <c r="E434" s="192" t="n">
        <v>0</v>
      </c>
      <c r="F434" s="193"/>
      <c r="G434" s="194"/>
      <c r="H434" s="195"/>
      <c r="I434" s="196"/>
      <c r="J434" s="197"/>
      <c r="K434" s="196"/>
      <c r="M434" s="198" t="s">
        <v>542</v>
      </c>
      <c r="O434" s="180"/>
    </row>
    <row r="435" customFormat="false" ht="12.75" hidden="false" customHeight="true" outlineLevel="0" collapsed="false">
      <c r="A435" s="189"/>
      <c r="B435" s="190"/>
      <c r="C435" s="191" t="s">
        <v>543</v>
      </c>
      <c r="D435" s="191"/>
      <c r="E435" s="192" t="n">
        <v>0</v>
      </c>
      <c r="F435" s="193"/>
      <c r="G435" s="194"/>
      <c r="H435" s="195"/>
      <c r="I435" s="196"/>
      <c r="J435" s="197"/>
      <c r="K435" s="196"/>
      <c r="M435" s="198" t="s">
        <v>543</v>
      </c>
      <c r="O435" s="180"/>
    </row>
    <row r="436" customFormat="false" ht="12.75" hidden="false" customHeight="true" outlineLevel="0" collapsed="false">
      <c r="A436" s="189"/>
      <c r="B436" s="190"/>
      <c r="C436" s="191" t="s">
        <v>551</v>
      </c>
      <c r="D436" s="191"/>
      <c r="E436" s="192" t="n">
        <v>17.325</v>
      </c>
      <c r="F436" s="193"/>
      <c r="G436" s="194"/>
      <c r="H436" s="195"/>
      <c r="I436" s="196"/>
      <c r="J436" s="197"/>
      <c r="K436" s="196"/>
      <c r="M436" s="198" t="s">
        <v>551</v>
      </c>
      <c r="O436" s="180"/>
    </row>
    <row r="437" customFormat="false" ht="12.75" hidden="false" customHeight="true" outlineLevel="0" collapsed="false">
      <c r="A437" s="189"/>
      <c r="B437" s="190"/>
      <c r="C437" s="191" t="s">
        <v>552</v>
      </c>
      <c r="D437" s="191"/>
      <c r="E437" s="192" t="n">
        <v>16.303</v>
      </c>
      <c r="F437" s="193"/>
      <c r="G437" s="194"/>
      <c r="H437" s="195"/>
      <c r="I437" s="196"/>
      <c r="J437" s="197"/>
      <c r="K437" s="196"/>
      <c r="M437" s="198" t="s">
        <v>552</v>
      </c>
      <c r="O437" s="180"/>
    </row>
    <row r="438" customFormat="false" ht="12.75" hidden="false" customHeight="true" outlineLevel="0" collapsed="false">
      <c r="A438" s="189"/>
      <c r="B438" s="190"/>
      <c r="C438" s="191" t="s">
        <v>545</v>
      </c>
      <c r="D438" s="191"/>
      <c r="E438" s="192" t="n">
        <v>0</v>
      </c>
      <c r="F438" s="193"/>
      <c r="G438" s="194"/>
      <c r="H438" s="195"/>
      <c r="I438" s="196"/>
      <c r="J438" s="197"/>
      <c r="K438" s="196"/>
      <c r="M438" s="198" t="s">
        <v>545</v>
      </c>
      <c r="O438" s="180"/>
    </row>
    <row r="439" customFormat="false" ht="12.75" hidden="false" customHeight="true" outlineLevel="0" collapsed="false">
      <c r="A439" s="189"/>
      <c r="B439" s="190"/>
      <c r="C439" s="191" t="s">
        <v>546</v>
      </c>
      <c r="D439" s="191"/>
      <c r="E439" s="192" t="n">
        <v>0</v>
      </c>
      <c r="F439" s="193"/>
      <c r="G439" s="194"/>
      <c r="H439" s="195"/>
      <c r="I439" s="196"/>
      <c r="J439" s="197"/>
      <c r="K439" s="196"/>
      <c r="M439" s="198" t="s">
        <v>546</v>
      </c>
      <c r="O439" s="180"/>
    </row>
    <row r="440" customFormat="false" ht="12.75" hidden="false" customHeight="true" outlineLevel="0" collapsed="false">
      <c r="A440" s="189"/>
      <c r="B440" s="190"/>
      <c r="C440" s="191" t="s">
        <v>553</v>
      </c>
      <c r="D440" s="191"/>
      <c r="E440" s="192" t="n">
        <v>22.7895</v>
      </c>
      <c r="F440" s="193"/>
      <c r="G440" s="194"/>
      <c r="H440" s="195"/>
      <c r="I440" s="196"/>
      <c r="J440" s="197"/>
      <c r="K440" s="196"/>
      <c r="M440" s="198" t="s">
        <v>553</v>
      </c>
      <c r="O440" s="180"/>
    </row>
    <row r="441" customFormat="false" ht="12.75" hidden="false" customHeight="true" outlineLevel="0" collapsed="false">
      <c r="A441" s="189"/>
      <c r="B441" s="190"/>
      <c r="C441" s="191" t="s">
        <v>554</v>
      </c>
      <c r="D441" s="191"/>
      <c r="E441" s="192" t="n">
        <v>22.281</v>
      </c>
      <c r="F441" s="193"/>
      <c r="G441" s="194"/>
      <c r="H441" s="195"/>
      <c r="I441" s="196"/>
      <c r="J441" s="197"/>
      <c r="K441" s="196"/>
      <c r="M441" s="198" t="s">
        <v>554</v>
      </c>
      <c r="O441" s="180"/>
    </row>
    <row r="442" customFormat="false" ht="12.75" hidden="false" customHeight="true" outlineLevel="0" collapsed="false">
      <c r="A442" s="189"/>
      <c r="B442" s="190"/>
      <c r="C442" s="191" t="s">
        <v>555</v>
      </c>
      <c r="D442" s="191"/>
      <c r="E442" s="192" t="n">
        <v>12.453</v>
      </c>
      <c r="F442" s="193"/>
      <c r="G442" s="194"/>
      <c r="H442" s="195"/>
      <c r="I442" s="196"/>
      <c r="J442" s="197"/>
      <c r="K442" s="196"/>
      <c r="M442" s="198" t="s">
        <v>555</v>
      </c>
      <c r="O442" s="180"/>
    </row>
    <row r="443" customFormat="false" ht="12.75" hidden="false" customHeight="true" outlineLevel="0" collapsed="false">
      <c r="A443" s="189"/>
      <c r="B443" s="190"/>
      <c r="C443" s="191" t="s">
        <v>556</v>
      </c>
      <c r="D443" s="191"/>
      <c r="E443" s="192" t="n">
        <v>5.3725</v>
      </c>
      <c r="F443" s="193"/>
      <c r="G443" s="194"/>
      <c r="H443" s="195"/>
      <c r="I443" s="196"/>
      <c r="J443" s="197"/>
      <c r="K443" s="196"/>
      <c r="M443" s="198" t="s">
        <v>556</v>
      </c>
      <c r="O443" s="180"/>
    </row>
    <row r="444" customFormat="false" ht="12.75" hidden="false" customHeight="false" outlineLevel="0" collapsed="false">
      <c r="A444" s="181" t="n">
        <v>77</v>
      </c>
      <c r="B444" s="182" t="s">
        <v>557</v>
      </c>
      <c r="C444" s="183" t="s">
        <v>558</v>
      </c>
      <c r="D444" s="184" t="s">
        <v>194</v>
      </c>
      <c r="E444" s="185" t="n">
        <v>96.5241</v>
      </c>
      <c r="F444" s="185" t="n">
        <v>0</v>
      </c>
      <c r="G444" s="186" t="n">
        <f aca="false">E444*F444</f>
        <v>0</v>
      </c>
      <c r="H444" s="187" t="n">
        <v>0</v>
      </c>
      <c r="I444" s="188" t="n">
        <f aca="false">E444*H444</f>
        <v>0</v>
      </c>
      <c r="J444" s="187" t="n">
        <v>0</v>
      </c>
      <c r="K444" s="188" t="n">
        <f aca="false">E444*J444</f>
        <v>0</v>
      </c>
      <c r="O444" s="180" t="n">
        <v>2</v>
      </c>
      <c r="AA444" s="150" t="n">
        <v>1</v>
      </c>
      <c r="AB444" s="150" t="n">
        <v>1</v>
      </c>
      <c r="AC444" s="150" t="n">
        <v>1</v>
      </c>
      <c r="AZ444" s="150" t="n">
        <v>1</v>
      </c>
      <c r="BA444" s="150" t="n">
        <f aca="false">IF(AZ444=1,G444,0)</f>
        <v>0</v>
      </c>
      <c r="BB444" s="150" t="n">
        <f aca="false">IF(AZ444=2,G444,0)</f>
        <v>0</v>
      </c>
      <c r="BC444" s="150" t="n">
        <f aca="false">IF(AZ444=3,G444,0)</f>
        <v>0</v>
      </c>
      <c r="BD444" s="150" t="n">
        <f aca="false">IF(AZ444=4,G444,0)</f>
        <v>0</v>
      </c>
      <c r="BE444" s="150" t="n">
        <f aca="false">IF(AZ444=5,G444,0)</f>
        <v>0</v>
      </c>
      <c r="CA444" s="180" t="n">
        <v>1</v>
      </c>
      <c r="CB444" s="180" t="n">
        <v>1</v>
      </c>
    </row>
    <row r="445" customFormat="false" ht="12.75" hidden="false" customHeight="false" outlineLevel="0" collapsed="false">
      <c r="A445" s="181" t="n">
        <v>78</v>
      </c>
      <c r="B445" s="182" t="s">
        <v>559</v>
      </c>
      <c r="C445" s="183" t="s">
        <v>560</v>
      </c>
      <c r="D445" s="184" t="s">
        <v>381</v>
      </c>
      <c r="E445" s="185" t="n">
        <v>4</v>
      </c>
      <c r="F445" s="185" t="n">
        <v>0</v>
      </c>
      <c r="G445" s="186" t="n">
        <f aca="false">E445*F445</f>
        <v>0</v>
      </c>
      <c r="H445" s="187" t="n">
        <v>0.000159999999999938</v>
      </c>
      <c r="I445" s="188" t="n">
        <f aca="false">E445*H445</f>
        <v>0.000639999999999752</v>
      </c>
      <c r="J445" s="187" t="n">
        <v>0</v>
      </c>
      <c r="K445" s="188" t="n">
        <f aca="false">E445*J445</f>
        <v>0</v>
      </c>
      <c r="O445" s="180" t="n">
        <v>2</v>
      </c>
      <c r="AA445" s="150" t="n">
        <v>1</v>
      </c>
      <c r="AB445" s="150" t="n">
        <v>1</v>
      </c>
      <c r="AC445" s="150" t="n">
        <v>1</v>
      </c>
      <c r="AZ445" s="150" t="n">
        <v>1</v>
      </c>
      <c r="BA445" s="150" t="n">
        <f aca="false">IF(AZ445=1,G445,0)</f>
        <v>0</v>
      </c>
      <c r="BB445" s="150" t="n">
        <f aca="false">IF(AZ445=2,G445,0)</f>
        <v>0</v>
      </c>
      <c r="BC445" s="150" t="n">
        <f aca="false">IF(AZ445=3,G445,0)</f>
        <v>0</v>
      </c>
      <c r="BD445" s="150" t="n">
        <f aca="false">IF(AZ445=4,G445,0)</f>
        <v>0</v>
      </c>
      <c r="BE445" s="150" t="n">
        <f aca="false">IF(AZ445=5,G445,0)</f>
        <v>0</v>
      </c>
      <c r="CA445" s="180" t="n">
        <v>1</v>
      </c>
      <c r="CB445" s="180" t="n">
        <v>1</v>
      </c>
    </row>
    <row r="446" customFormat="false" ht="12.75" hidden="false" customHeight="true" outlineLevel="0" collapsed="false">
      <c r="A446" s="189"/>
      <c r="B446" s="190"/>
      <c r="C446" s="191" t="s">
        <v>561</v>
      </c>
      <c r="D446" s="191"/>
      <c r="E446" s="192" t="n">
        <v>4</v>
      </c>
      <c r="F446" s="193"/>
      <c r="G446" s="194"/>
      <c r="H446" s="195"/>
      <c r="I446" s="196"/>
      <c r="J446" s="197"/>
      <c r="K446" s="196"/>
      <c r="M446" s="198" t="s">
        <v>561</v>
      </c>
      <c r="O446" s="180"/>
    </row>
    <row r="447" customFormat="false" ht="22.5" hidden="false" customHeight="false" outlineLevel="0" collapsed="false">
      <c r="A447" s="181" t="n">
        <v>79</v>
      </c>
      <c r="B447" s="182" t="s">
        <v>562</v>
      </c>
      <c r="C447" s="183" t="s">
        <v>563</v>
      </c>
      <c r="D447" s="184" t="s">
        <v>381</v>
      </c>
      <c r="E447" s="185" t="n">
        <v>2</v>
      </c>
      <c r="F447" s="185" t="n">
        <v>0</v>
      </c>
      <c r="G447" s="186" t="n">
        <f aca="false">E447*F447</f>
        <v>0</v>
      </c>
      <c r="H447" s="187" t="n">
        <v>0.00477000000000061</v>
      </c>
      <c r="I447" s="188" t="n">
        <f aca="false">E447*H447</f>
        <v>0.00954000000000122</v>
      </c>
      <c r="J447" s="187" t="n">
        <v>0</v>
      </c>
      <c r="K447" s="188" t="n">
        <f aca="false">E447*J447</f>
        <v>0</v>
      </c>
      <c r="O447" s="180" t="n">
        <v>2</v>
      </c>
      <c r="AA447" s="150" t="n">
        <v>1</v>
      </c>
      <c r="AB447" s="150" t="n">
        <v>0</v>
      </c>
      <c r="AC447" s="150" t="n">
        <v>0</v>
      </c>
      <c r="AZ447" s="150" t="n">
        <v>1</v>
      </c>
      <c r="BA447" s="150" t="n">
        <f aca="false">IF(AZ447=1,G447,0)</f>
        <v>0</v>
      </c>
      <c r="BB447" s="150" t="n">
        <f aca="false">IF(AZ447=2,G447,0)</f>
        <v>0</v>
      </c>
      <c r="BC447" s="150" t="n">
        <f aca="false">IF(AZ447=3,G447,0)</f>
        <v>0</v>
      </c>
      <c r="BD447" s="150" t="n">
        <f aca="false">IF(AZ447=4,G447,0)</f>
        <v>0</v>
      </c>
      <c r="BE447" s="150" t="n">
        <f aca="false">IF(AZ447=5,G447,0)</f>
        <v>0</v>
      </c>
      <c r="CA447" s="180" t="n">
        <v>1</v>
      </c>
      <c r="CB447" s="180" t="n">
        <v>0</v>
      </c>
    </row>
    <row r="448" customFormat="false" ht="12.75" hidden="false" customHeight="true" outlineLevel="0" collapsed="false">
      <c r="A448" s="189"/>
      <c r="B448" s="210"/>
      <c r="C448" s="211" t="s">
        <v>540</v>
      </c>
      <c r="D448" s="211"/>
      <c r="E448" s="211"/>
      <c r="F448" s="211"/>
      <c r="G448" s="211"/>
      <c r="I448" s="196"/>
      <c r="K448" s="196"/>
      <c r="L448" s="198" t="s">
        <v>540</v>
      </c>
      <c r="O448" s="180" t="n">
        <v>3</v>
      </c>
    </row>
    <row r="449" customFormat="false" ht="12.75" hidden="false" customHeight="true" outlineLevel="0" collapsed="false">
      <c r="A449" s="189"/>
      <c r="B449" s="210"/>
      <c r="C449" s="211" t="s">
        <v>564</v>
      </c>
      <c r="D449" s="211"/>
      <c r="E449" s="211"/>
      <c r="F449" s="211"/>
      <c r="G449" s="211"/>
      <c r="I449" s="196"/>
      <c r="K449" s="196"/>
      <c r="L449" s="198" t="s">
        <v>564</v>
      </c>
      <c r="O449" s="180" t="n">
        <v>3</v>
      </c>
    </row>
    <row r="450" customFormat="false" ht="12.75" hidden="false" customHeight="false" outlineLevel="0" collapsed="false">
      <c r="A450" s="181" t="n">
        <v>80</v>
      </c>
      <c r="B450" s="182" t="s">
        <v>565</v>
      </c>
      <c r="C450" s="183" t="s">
        <v>566</v>
      </c>
      <c r="D450" s="184" t="s">
        <v>194</v>
      </c>
      <c r="E450" s="185" t="n">
        <v>4.795</v>
      </c>
      <c r="F450" s="185" t="n">
        <v>0</v>
      </c>
      <c r="G450" s="186" t="n">
        <f aca="false">E450*F450</f>
        <v>0</v>
      </c>
      <c r="H450" s="187" t="n">
        <v>0.29331000000002</v>
      </c>
      <c r="I450" s="188" t="n">
        <f aca="false">E450*H450</f>
        <v>1.4064214500001</v>
      </c>
      <c r="J450" s="187" t="n">
        <v>0</v>
      </c>
      <c r="K450" s="188" t="n">
        <f aca="false">E450*J450</f>
        <v>0</v>
      </c>
      <c r="O450" s="180" t="n">
        <v>2</v>
      </c>
      <c r="AA450" s="150" t="n">
        <v>1</v>
      </c>
      <c r="AB450" s="150" t="n">
        <v>1</v>
      </c>
      <c r="AC450" s="150" t="n">
        <v>1</v>
      </c>
      <c r="AZ450" s="150" t="n">
        <v>1</v>
      </c>
      <c r="BA450" s="150" t="n">
        <f aca="false">IF(AZ450=1,G450,0)</f>
        <v>0</v>
      </c>
      <c r="BB450" s="150" t="n">
        <f aca="false">IF(AZ450=2,G450,0)</f>
        <v>0</v>
      </c>
      <c r="BC450" s="150" t="n">
        <f aca="false">IF(AZ450=3,G450,0)</f>
        <v>0</v>
      </c>
      <c r="BD450" s="150" t="n">
        <f aca="false">IF(AZ450=4,G450,0)</f>
        <v>0</v>
      </c>
      <c r="BE450" s="150" t="n">
        <f aca="false">IF(AZ450=5,G450,0)</f>
        <v>0</v>
      </c>
      <c r="CA450" s="180" t="n">
        <v>1</v>
      </c>
      <c r="CB450" s="180" t="n">
        <v>1</v>
      </c>
    </row>
    <row r="451" customFormat="false" ht="12.75" hidden="false" customHeight="true" outlineLevel="0" collapsed="false">
      <c r="A451" s="189"/>
      <c r="B451" s="190"/>
      <c r="C451" s="191" t="s">
        <v>567</v>
      </c>
      <c r="D451" s="191"/>
      <c r="E451" s="192" t="n">
        <v>0</v>
      </c>
      <c r="F451" s="193"/>
      <c r="G451" s="194"/>
      <c r="H451" s="195"/>
      <c r="I451" s="196"/>
      <c r="J451" s="197"/>
      <c r="K451" s="196"/>
      <c r="M451" s="198" t="s">
        <v>567</v>
      </c>
      <c r="O451" s="180"/>
    </row>
    <row r="452" customFormat="false" ht="12.75" hidden="false" customHeight="true" outlineLevel="0" collapsed="false">
      <c r="A452" s="189"/>
      <c r="B452" s="190"/>
      <c r="C452" s="191" t="s">
        <v>568</v>
      </c>
      <c r="D452" s="191"/>
      <c r="E452" s="192" t="n">
        <v>4.795</v>
      </c>
      <c r="F452" s="193"/>
      <c r="G452" s="194"/>
      <c r="H452" s="195"/>
      <c r="I452" s="196"/>
      <c r="J452" s="197"/>
      <c r="K452" s="196"/>
      <c r="M452" s="198" t="s">
        <v>568</v>
      </c>
      <c r="O452" s="180"/>
    </row>
    <row r="453" customFormat="false" ht="12.75" hidden="false" customHeight="false" outlineLevel="0" collapsed="false">
      <c r="A453" s="181" t="n">
        <v>81</v>
      </c>
      <c r="B453" s="182" t="s">
        <v>569</v>
      </c>
      <c r="C453" s="183" t="s">
        <v>570</v>
      </c>
      <c r="D453" s="184" t="s">
        <v>194</v>
      </c>
      <c r="E453" s="185" t="n">
        <v>11.715</v>
      </c>
      <c r="F453" s="185" t="n">
        <v>0</v>
      </c>
      <c r="G453" s="186" t="n">
        <f aca="false">E453*F453</f>
        <v>0</v>
      </c>
      <c r="H453" s="187" t="n">
        <v>0.134299999999939</v>
      </c>
      <c r="I453" s="188" t="n">
        <f aca="false">E453*H453</f>
        <v>1.57332449999929</v>
      </c>
      <c r="J453" s="187" t="n">
        <v>0</v>
      </c>
      <c r="K453" s="188" t="n">
        <f aca="false">E453*J453</f>
        <v>0</v>
      </c>
      <c r="O453" s="180" t="n">
        <v>2</v>
      </c>
      <c r="AA453" s="150" t="n">
        <v>1</v>
      </c>
      <c r="AB453" s="150" t="n">
        <v>1</v>
      </c>
      <c r="AC453" s="150" t="n">
        <v>1</v>
      </c>
      <c r="AZ453" s="150" t="n">
        <v>1</v>
      </c>
      <c r="BA453" s="150" t="n">
        <f aca="false">IF(AZ453=1,G453,0)</f>
        <v>0</v>
      </c>
      <c r="BB453" s="150" t="n">
        <f aca="false">IF(AZ453=2,G453,0)</f>
        <v>0</v>
      </c>
      <c r="BC453" s="150" t="n">
        <f aca="false">IF(AZ453=3,G453,0)</f>
        <v>0</v>
      </c>
      <c r="BD453" s="150" t="n">
        <f aca="false">IF(AZ453=4,G453,0)</f>
        <v>0</v>
      </c>
      <c r="BE453" s="150" t="n">
        <f aca="false">IF(AZ453=5,G453,0)</f>
        <v>0</v>
      </c>
      <c r="CA453" s="180" t="n">
        <v>1</v>
      </c>
      <c r="CB453" s="180" t="n">
        <v>1</v>
      </c>
    </row>
    <row r="454" customFormat="false" ht="12.75" hidden="false" customHeight="true" outlineLevel="0" collapsed="false">
      <c r="A454" s="189"/>
      <c r="B454" s="190"/>
      <c r="C454" s="191" t="s">
        <v>499</v>
      </c>
      <c r="D454" s="191"/>
      <c r="E454" s="192" t="n">
        <v>0</v>
      </c>
      <c r="F454" s="193"/>
      <c r="G454" s="194"/>
      <c r="H454" s="195"/>
      <c r="I454" s="196"/>
      <c r="J454" s="197"/>
      <c r="K454" s="196"/>
      <c r="M454" s="198" t="s">
        <v>499</v>
      </c>
      <c r="O454" s="180"/>
    </row>
    <row r="455" customFormat="false" ht="12.75" hidden="false" customHeight="true" outlineLevel="0" collapsed="false">
      <c r="A455" s="189"/>
      <c r="B455" s="190"/>
      <c r="C455" s="191" t="s">
        <v>571</v>
      </c>
      <c r="D455" s="191"/>
      <c r="E455" s="192" t="n">
        <v>6.5</v>
      </c>
      <c r="F455" s="193"/>
      <c r="G455" s="194"/>
      <c r="H455" s="195"/>
      <c r="I455" s="196"/>
      <c r="J455" s="197"/>
      <c r="K455" s="196"/>
      <c r="M455" s="198" t="s">
        <v>571</v>
      </c>
      <c r="O455" s="180"/>
    </row>
    <row r="456" customFormat="false" ht="12.75" hidden="false" customHeight="true" outlineLevel="0" collapsed="false">
      <c r="A456" s="189"/>
      <c r="B456" s="190"/>
      <c r="C456" s="191" t="s">
        <v>572</v>
      </c>
      <c r="D456" s="191"/>
      <c r="E456" s="192" t="n">
        <v>6.825</v>
      </c>
      <c r="F456" s="193"/>
      <c r="G456" s="194"/>
      <c r="H456" s="195"/>
      <c r="I456" s="196"/>
      <c r="J456" s="197"/>
      <c r="K456" s="196"/>
      <c r="M456" s="198" t="s">
        <v>572</v>
      </c>
      <c r="O456" s="180"/>
    </row>
    <row r="457" customFormat="false" ht="12.75" hidden="false" customHeight="true" outlineLevel="0" collapsed="false">
      <c r="A457" s="189"/>
      <c r="B457" s="190"/>
      <c r="C457" s="191" t="s">
        <v>573</v>
      </c>
      <c r="D457" s="191"/>
      <c r="E457" s="192" t="n">
        <v>-1.61</v>
      </c>
      <c r="F457" s="193"/>
      <c r="G457" s="194"/>
      <c r="H457" s="195"/>
      <c r="I457" s="196"/>
      <c r="J457" s="197"/>
      <c r="K457" s="196"/>
      <c r="M457" s="198" t="s">
        <v>573</v>
      </c>
      <c r="O457" s="180"/>
    </row>
    <row r="458" customFormat="false" ht="12.75" hidden="false" customHeight="false" outlineLevel="0" collapsed="false">
      <c r="A458" s="181" t="n">
        <v>82</v>
      </c>
      <c r="B458" s="182" t="s">
        <v>574</v>
      </c>
      <c r="C458" s="183" t="s">
        <v>575</v>
      </c>
      <c r="D458" s="184" t="s">
        <v>194</v>
      </c>
      <c r="E458" s="185" t="n">
        <v>171.3575</v>
      </c>
      <c r="F458" s="185" t="n">
        <v>0</v>
      </c>
      <c r="G458" s="186" t="n">
        <f aca="false">E458*F458</f>
        <v>0</v>
      </c>
      <c r="H458" s="187" t="n">
        <v>0.211499999999887</v>
      </c>
      <c r="I458" s="188" t="n">
        <f aca="false">E458*H458</f>
        <v>36.2421112499806</v>
      </c>
      <c r="J458" s="187" t="n">
        <v>0</v>
      </c>
      <c r="K458" s="188" t="n">
        <f aca="false">E458*J458</f>
        <v>0</v>
      </c>
      <c r="O458" s="180" t="n">
        <v>2</v>
      </c>
      <c r="AA458" s="150" t="n">
        <v>1</v>
      </c>
      <c r="AB458" s="150" t="n">
        <v>1</v>
      </c>
      <c r="AC458" s="150" t="n">
        <v>1</v>
      </c>
      <c r="AZ458" s="150" t="n">
        <v>1</v>
      </c>
      <c r="BA458" s="150" t="n">
        <f aca="false">IF(AZ458=1,G458,0)</f>
        <v>0</v>
      </c>
      <c r="BB458" s="150" t="n">
        <f aca="false">IF(AZ458=2,G458,0)</f>
        <v>0</v>
      </c>
      <c r="BC458" s="150" t="n">
        <f aca="false">IF(AZ458=3,G458,0)</f>
        <v>0</v>
      </c>
      <c r="BD458" s="150" t="n">
        <f aca="false">IF(AZ458=4,G458,0)</f>
        <v>0</v>
      </c>
      <c r="BE458" s="150" t="n">
        <f aca="false">IF(AZ458=5,G458,0)</f>
        <v>0</v>
      </c>
      <c r="CA458" s="180" t="n">
        <v>1</v>
      </c>
      <c r="CB458" s="180" t="n">
        <v>1</v>
      </c>
    </row>
    <row r="459" customFormat="false" ht="12.75" hidden="false" customHeight="true" outlineLevel="0" collapsed="false">
      <c r="A459" s="189"/>
      <c r="B459" s="190"/>
      <c r="C459" s="191" t="s">
        <v>576</v>
      </c>
      <c r="D459" s="191"/>
      <c r="E459" s="192" t="n">
        <v>0</v>
      </c>
      <c r="F459" s="193"/>
      <c r="G459" s="194"/>
      <c r="H459" s="195"/>
      <c r="I459" s="196"/>
      <c r="J459" s="197"/>
      <c r="K459" s="196"/>
      <c r="M459" s="198" t="s">
        <v>576</v>
      </c>
      <c r="O459" s="180"/>
    </row>
    <row r="460" customFormat="false" ht="12.75" hidden="false" customHeight="true" outlineLevel="0" collapsed="false">
      <c r="A460" s="189"/>
      <c r="B460" s="190"/>
      <c r="C460" s="191" t="s">
        <v>577</v>
      </c>
      <c r="D460" s="191"/>
      <c r="E460" s="192" t="n">
        <v>23.746</v>
      </c>
      <c r="F460" s="193"/>
      <c r="G460" s="194"/>
      <c r="H460" s="195"/>
      <c r="I460" s="196"/>
      <c r="J460" s="197"/>
      <c r="K460" s="196"/>
      <c r="M460" s="198" t="s">
        <v>577</v>
      </c>
      <c r="O460" s="180"/>
    </row>
    <row r="461" customFormat="false" ht="12.75" hidden="false" customHeight="true" outlineLevel="0" collapsed="false">
      <c r="A461" s="189"/>
      <c r="B461" s="190"/>
      <c r="C461" s="191" t="s">
        <v>578</v>
      </c>
      <c r="D461" s="191"/>
      <c r="E461" s="192" t="n">
        <v>4.1695</v>
      </c>
      <c r="F461" s="193"/>
      <c r="G461" s="194"/>
      <c r="H461" s="195"/>
      <c r="I461" s="196"/>
      <c r="J461" s="197"/>
      <c r="K461" s="196"/>
      <c r="M461" s="198" t="s">
        <v>578</v>
      </c>
      <c r="O461" s="180"/>
    </row>
    <row r="462" customFormat="false" ht="12.75" hidden="false" customHeight="true" outlineLevel="0" collapsed="false">
      <c r="A462" s="189"/>
      <c r="B462" s="190"/>
      <c r="C462" s="191" t="s">
        <v>579</v>
      </c>
      <c r="D462" s="191"/>
      <c r="E462" s="192" t="n">
        <v>-6.5435</v>
      </c>
      <c r="F462" s="193"/>
      <c r="G462" s="194"/>
      <c r="H462" s="195"/>
      <c r="I462" s="196"/>
      <c r="J462" s="197"/>
      <c r="K462" s="196"/>
      <c r="M462" s="198" t="s">
        <v>579</v>
      </c>
      <c r="O462" s="180"/>
    </row>
    <row r="463" customFormat="false" ht="12.75" hidden="false" customHeight="true" outlineLevel="0" collapsed="false">
      <c r="A463" s="189"/>
      <c r="B463" s="190"/>
      <c r="C463" s="191" t="s">
        <v>509</v>
      </c>
      <c r="D463" s="191"/>
      <c r="E463" s="192" t="n">
        <v>0</v>
      </c>
      <c r="F463" s="193"/>
      <c r="G463" s="194"/>
      <c r="H463" s="195"/>
      <c r="I463" s="196"/>
      <c r="J463" s="197"/>
      <c r="K463" s="196"/>
      <c r="M463" s="198" t="s">
        <v>509</v>
      </c>
      <c r="O463" s="180"/>
    </row>
    <row r="464" customFormat="false" ht="12.75" hidden="false" customHeight="true" outlineLevel="0" collapsed="false">
      <c r="A464" s="189"/>
      <c r="B464" s="190"/>
      <c r="C464" s="191" t="s">
        <v>580</v>
      </c>
      <c r="D464" s="191"/>
      <c r="E464" s="192" t="n">
        <v>104.845</v>
      </c>
      <c r="F464" s="193"/>
      <c r="G464" s="194"/>
      <c r="H464" s="195"/>
      <c r="I464" s="196"/>
      <c r="J464" s="197"/>
      <c r="K464" s="196"/>
      <c r="M464" s="198" t="s">
        <v>580</v>
      </c>
      <c r="O464" s="180"/>
    </row>
    <row r="465" customFormat="false" ht="12.75" hidden="false" customHeight="true" outlineLevel="0" collapsed="false">
      <c r="A465" s="189"/>
      <c r="B465" s="190"/>
      <c r="C465" s="191" t="s">
        <v>581</v>
      </c>
      <c r="D465" s="191"/>
      <c r="E465" s="192" t="n">
        <v>55.0225</v>
      </c>
      <c r="F465" s="193"/>
      <c r="G465" s="194"/>
      <c r="H465" s="195"/>
      <c r="I465" s="196"/>
      <c r="J465" s="197"/>
      <c r="K465" s="196"/>
      <c r="M465" s="198" t="s">
        <v>581</v>
      </c>
      <c r="O465" s="180"/>
    </row>
    <row r="466" customFormat="false" ht="12.75" hidden="false" customHeight="true" outlineLevel="0" collapsed="false">
      <c r="A466" s="189"/>
      <c r="B466" s="190"/>
      <c r="C466" s="191" t="s">
        <v>582</v>
      </c>
      <c r="D466" s="191"/>
      <c r="E466" s="192" t="n">
        <v>13.325</v>
      </c>
      <c r="F466" s="193"/>
      <c r="G466" s="194"/>
      <c r="H466" s="195"/>
      <c r="I466" s="196"/>
      <c r="J466" s="197"/>
      <c r="K466" s="196"/>
      <c r="M466" s="198" t="s">
        <v>582</v>
      </c>
      <c r="O466" s="180"/>
    </row>
    <row r="467" customFormat="false" ht="12.75" hidden="false" customHeight="true" outlineLevel="0" collapsed="false">
      <c r="A467" s="189"/>
      <c r="B467" s="190"/>
      <c r="C467" s="191" t="s">
        <v>583</v>
      </c>
      <c r="D467" s="191"/>
      <c r="E467" s="192" t="n">
        <v>-14.72</v>
      </c>
      <c r="F467" s="193"/>
      <c r="G467" s="194"/>
      <c r="H467" s="195"/>
      <c r="I467" s="196"/>
      <c r="J467" s="197"/>
      <c r="K467" s="196"/>
      <c r="M467" s="198" t="s">
        <v>583</v>
      </c>
      <c r="O467" s="180"/>
    </row>
    <row r="468" customFormat="false" ht="12.75" hidden="false" customHeight="true" outlineLevel="0" collapsed="false">
      <c r="A468" s="189"/>
      <c r="B468" s="190"/>
      <c r="C468" s="191" t="s">
        <v>584</v>
      </c>
      <c r="D468" s="191"/>
      <c r="E468" s="192" t="n">
        <v>-8.487</v>
      </c>
      <c r="F468" s="193"/>
      <c r="G468" s="194"/>
      <c r="H468" s="195"/>
      <c r="I468" s="196"/>
      <c r="J468" s="197"/>
      <c r="K468" s="196"/>
      <c r="M468" s="198" t="s">
        <v>584</v>
      </c>
      <c r="O468" s="180"/>
    </row>
    <row r="469" customFormat="false" ht="12.75" hidden="false" customHeight="false" outlineLevel="0" collapsed="false">
      <c r="A469" s="181" t="n">
        <v>83</v>
      </c>
      <c r="B469" s="182" t="s">
        <v>585</v>
      </c>
      <c r="C469" s="183" t="s">
        <v>586</v>
      </c>
      <c r="D469" s="184" t="s">
        <v>267</v>
      </c>
      <c r="E469" s="185" t="n">
        <v>109.6</v>
      </c>
      <c r="F469" s="185" t="n">
        <v>0</v>
      </c>
      <c r="G469" s="186" t="n">
        <f aca="false">E469*F469</f>
        <v>0</v>
      </c>
      <c r="H469" s="187" t="n">
        <v>0.00102000000000046</v>
      </c>
      <c r="I469" s="188" t="n">
        <f aca="false">E469*H469</f>
        <v>0.11179200000005</v>
      </c>
      <c r="J469" s="187" t="n">
        <v>0</v>
      </c>
      <c r="K469" s="188" t="n">
        <f aca="false">E469*J469</f>
        <v>0</v>
      </c>
      <c r="O469" s="180" t="n">
        <v>2</v>
      </c>
      <c r="AA469" s="150" t="n">
        <v>1</v>
      </c>
      <c r="AB469" s="150" t="n">
        <v>1</v>
      </c>
      <c r="AC469" s="150" t="n">
        <v>1</v>
      </c>
      <c r="AZ469" s="150" t="n">
        <v>1</v>
      </c>
      <c r="BA469" s="150" t="n">
        <f aca="false">IF(AZ469=1,G469,0)</f>
        <v>0</v>
      </c>
      <c r="BB469" s="150" t="n">
        <f aca="false">IF(AZ469=2,G469,0)</f>
        <v>0</v>
      </c>
      <c r="BC469" s="150" t="n">
        <f aca="false">IF(AZ469=3,G469,0)</f>
        <v>0</v>
      </c>
      <c r="BD469" s="150" t="n">
        <f aca="false">IF(AZ469=4,G469,0)</f>
        <v>0</v>
      </c>
      <c r="BE469" s="150" t="n">
        <f aca="false">IF(AZ469=5,G469,0)</f>
        <v>0</v>
      </c>
      <c r="CA469" s="180" t="n">
        <v>1</v>
      </c>
      <c r="CB469" s="180" t="n">
        <v>1</v>
      </c>
    </row>
    <row r="470" customFormat="false" ht="12.75" hidden="false" customHeight="true" outlineLevel="0" collapsed="false">
      <c r="A470" s="189"/>
      <c r="B470" s="190"/>
      <c r="C470" s="191" t="s">
        <v>587</v>
      </c>
      <c r="D470" s="191"/>
      <c r="E470" s="192" t="n">
        <v>18.6</v>
      </c>
      <c r="F470" s="193"/>
      <c r="G470" s="194"/>
      <c r="H470" s="195"/>
      <c r="I470" s="196"/>
      <c r="J470" s="197"/>
      <c r="K470" s="196"/>
      <c r="M470" s="198" t="s">
        <v>587</v>
      </c>
      <c r="O470" s="180"/>
    </row>
    <row r="471" customFormat="false" ht="12.75" hidden="false" customHeight="true" outlineLevel="0" collapsed="false">
      <c r="A471" s="189"/>
      <c r="B471" s="190"/>
      <c r="C471" s="191" t="s">
        <v>588</v>
      </c>
      <c r="D471" s="191"/>
      <c r="E471" s="192" t="n">
        <v>91</v>
      </c>
      <c r="F471" s="193"/>
      <c r="G471" s="194"/>
      <c r="H471" s="195"/>
      <c r="I471" s="196"/>
      <c r="J471" s="197"/>
      <c r="K471" s="196"/>
      <c r="M471" s="198" t="s">
        <v>588</v>
      </c>
      <c r="O471" s="180"/>
    </row>
    <row r="472" customFormat="false" ht="12.75" hidden="false" customHeight="false" outlineLevel="0" collapsed="false">
      <c r="A472" s="181" t="n">
        <v>84</v>
      </c>
      <c r="B472" s="182" t="s">
        <v>589</v>
      </c>
      <c r="C472" s="183" t="s">
        <v>590</v>
      </c>
      <c r="D472" s="184" t="s">
        <v>267</v>
      </c>
      <c r="E472" s="185" t="n">
        <v>65.05</v>
      </c>
      <c r="F472" s="185" t="n">
        <v>0</v>
      </c>
      <c r="G472" s="186" t="n">
        <f aca="false">E472*F472</f>
        <v>0</v>
      </c>
      <c r="H472" s="187" t="n">
        <v>0.00102000000000046</v>
      </c>
      <c r="I472" s="188" t="n">
        <f aca="false">E472*H472</f>
        <v>0.0663510000000299</v>
      </c>
      <c r="J472" s="187" t="n">
        <v>0</v>
      </c>
      <c r="K472" s="188" t="n">
        <f aca="false">E472*J472</f>
        <v>0</v>
      </c>
      <c r="O472" s="180" t="n">
        <v>2</v>
      </c>
      <c r="AA472" s="150" t="n">
        <v>1</v>
      </c>
      <c r="AB472" s="150" t="n">
        <v>1</v>
      </c>
      <c r="AC472" s="150" t="n">
        <v>1</v>
      </c>
      <c r="AZ472" s="150" t="n">
        <v>1</v>
      </c>
      <c r="BA472" s="150" t="n">
        <f aca="false">IF(AZ472=1,G472,0)</f>
        <v>0</v>
      </c>
      <c r="BB472" s="150" t="n">
        <f aca="false">IF(AZ472=2,G472,0)</f>
        <v>0</v>
      </c>
      <c r="BC472" s="150" t="n">
        <f aca="false">IF(AZ472=3,G472,0)</f>
        <v>0</v>
      </c>
      <c r="BD472" s="150" t="n">
        <f aca="false">IF(AZ472=4,G472,0)</f>
        <v>0</v>
      </c>
      <c r="BE472" s="150" t="n">
        <f aca="false">IF(AZ472=5,G472,0)</f>
        <v>0</v>
      </c>
      <c r="CA472" s="180" t="n">
        <v>1</v>
      </c>
      <c r="CB472" s="180" t="n">
        <v>1</v>
      </c>
    </row>
    <row r="473" customFormat="false" ht="12.75" hidden="false" customHeight="true" outlineLevel="0" collapsed="false">
      <c r="A473" s="189"/>
      <c r="B473" s="190"/>
      <c r="C473" s="191" t="s">
        <v>499</v>
      </c>
      <c r="D473" s="191"/>
      <c r="E473" s="192" t="n">
        <v>0</v>
      </c>
      <c r="F473" s="193"/>
      <c r="G473" s="194"/>
      <c r="H473" s="195"/>
      <c r="I473" s="196"/>
      <c r="J473" s="197"/>
      <c r="K473" s="196"/>
      <c r="M473" s="198" t="s">
        <v>499</v>
      </c>
      <c r="O473" s="180"/>
    </row>
    <row r="474" customFormat="false" ht="12.75" hidden="false" customHeight="true" outlineLevel="0" collapsed="false">
      <c r="A474" s="189"/>
      <c r="B474" s="190"/>
      <c r="C474" s="191" t="s">
        <v>591</v>
      </c>
      <c r="D474" s="191"/>
      <c r="E474" s="192" t="n">
        <v>4.1</v>
      </c>
      <c r="F474" s="193"/>
      <c r="G474" s="194"/>
      <c r="H474" s="195"/>
      <c r="I474" s="196"/>
      <c r="J474" s="197"/>
      <c r="K474" s="196"/>
      <c r="M474" s="198" t="s">
        <v>591</v>
      </c>
      <c r="O474" s="180"/>
    </row>
    <row r="475" customFormat="false" ht="12.75" hidden="false" customHeight="true" outlineLevel="0" collapsed="false">
      <c r="A475" s="189"/>
      <c r="B475" s="190"/>
      <c r="C475" s="191" t="s">
        <v>576</v>
      </c>
      <c r="D475" s="191"/>
      <c r="E475" s="192" t="n">
        <v>0</v>
      </c>
      <c r="F475" s="193"/>
      <c r="G475" s="194"/>
      <c r="H475" s="195"/>
      <c r="I475" s="196"/>
      <c r="J475" s="197"/>
      <c r="K475" s="196"/>
      <c r="M475" s="198" t="s">
        <v>576</v>
      </c>
      <c r="O475" s="180"/>
    </row>
    <row r="476" customFormat="false" ht="12.75" hidden="false" customHeight="true" outlineLevel="0" collapsed="false">
      <c r="A476" s="189"/>
      <c r="B476" s="190"/>
      <c r="C476" s="191" t="s">
        <v>592</v>
      </c>
      <c r="D476" s="191"/>
      <c r="E476" s="192" t="n">
        <v>7.66</v>
      </c>
      <c r="F476" s="193"/>
      <c r="G476" s="194"/>
      <c r="H476" s="195"/>
      <c r="I476" s="196"/>
      <c r="J476" s="197"/>
      <c r="K476" s="196"/>
      <c r="M476" s="198" t="s">
        <v>592</v>
      </c>
      <c r="O476" s="180"/>
    </row>
    <row r="477" customFormat="false" ht="12.75" hidden="false" customHeight="true" outlineLevel="0" collapsed="false">
      <c r="A477" s="189"/>
      <c r="B477" s="190"/>
      <c r="C477" s="191" t="s">
        <v>509</v>
      </c>
      <c r="D477" s="191"/>
      <c r="E477" s="192" t="n">
        <v>0</v>
      </c>
      <c r="F477" s="193"/>
      <c r="G477" s="194"/>
      <c r="H477" s="195"/>
      <c r="I477" s="196"/>
      <c r="J477" s="197"/>
      <c r="K477" s="196"/>
      <c r="M477" s="198" t="s">
        <v>509</v>
      </c>
      <c r="O477" s="180"/>
    </row>
    <row r="478" customFormat="false" ht="12.75" hidden="false" customHeight="true" outlineLevel="0" collapsed="false">
      <c r="A478" s="189"/>
      <c r="B478" s="190"/>
      <c r="C478" s="191" t="s">
        <v>593</v>
      </c>
      <c r="D478" s="191"/>
      <c r="E478" s="192" t="n">
        <v>32.26</v>
      </c>
      <c r="F478" s="193"/>
      <c r="G478" s="194"/>
      <c r="H478" s="195"/>
      <c r="I478" s="196"/>
      <c r="J478" s="197"/>
      <c r="K478" s="196"/>
      <c r="M478" s="198" t="s">
        <v>593</v>
      </c>
      <c r="O478" s="180"/>
    </row>
    <row r="479" customFormat="false" ht="12.75" hidden="false" customHeight="true" outlineLevel="0" collapsed="false">
      <c r="A479" s="189"/>
      <c r="B479" s="190"/>
      <c r="C479" s="191" t="s">
        <v>594</v>
      </c>
      <c r="D479" s="191"/>
      <c r="E479" s="192" t="n">
        <v>21.03</v>
      </c>
      <c r="F479" s="193"/>
      <c r="G479" s="194"/>
      <c r="H479" s="195"/>
      <c r="I479" s="196"/>
      <c r="J479" s="197"/>
      <c r="K479" s="196"/>
      <c r="M479" s="198" t="s">
        <v>594</v>
      </c>
      <c r="O479" s="180"/>
    </row>
    <row r="480" customFormat="false" ht="22.5" hidden="false" customHeight="false" outlineLevel="0" collapsed="false">
      <c r="A480" s="181" t="n">
        <v>85</v>
      </c>
      <c r="B480" s="182" t="s">
        <v>595</v>
      </c>
      <c r="C480" s="183" t="s">
        <v>596</v>
      </c>
      <c r="D480" s="184" t="s">
        <v>267</v>
      </c>
      <c r="E480" s="185" t="n">
        <v>65.05</v>
      </c>
      <c r="F480" s="185" t="n">
        <v>0</v>
      </c>
      <c r="G480" s="186" t="n">
        <f aca="false">E480*F480</f>
        <v>0</v>
      </c>
      <c r="H480" s="187" t="n">
        <v>0</v>
      </c>
      <c r="I480" s="188" t="n">
        <f aca="false">E480*H480</f>
        <v>0</v>
      </c>
      <c r="J480" s="187"/>
      <c r="K480" s="188" t="n">
        <f aca="false">E480*J480</f>
        <v>0</v>
      </c>
      <c r="O480" s="180" t="n">
        <v>2</v>
      </c>
      <c r="AA480" s="150" t="n">
        <v>12</v>
      </c>
      <c r="AB480" s="150" t="n">
        <v>0</v>
      </c>
      <c r="AC480" s="150" t="n">
        <v>380</v>
      </c>
      <c r="AZ480" s="150" t="n">
        <v>1</v>
      </c>
      <c r="BA480" s="150" t="n">
        <f aca="false">IF(AZ480=1,G480,0)</f>
        <v>0</v>
      </c>
      <c r="BB480" s="150" t="n">
        <f aca="false">IF(AZ480=2,G480,0)</f>
        <v>0</v>
      </c>
      <c r="BC480" s="150" t="n">
        <f aca="false">IF(AZ480=3,G480,0)</f>
        <v>0</v>
      </c>
      <c r="BD480" s="150" t="n">
        <f aca="false">IF(AZ480=4,G480,0)</f>
        <v>0</v>
      </c>
      <c r="BE480" s="150" t="n">
        <f aca="false">IF(AZ480=5,G480,0)</f>
        <v>0</v>
      </c>
      <c r="CA480" s="180" t="n">
        <v>12</v>
      </c>
      <c r="CB480" s="180" t="n">
        <v>0</v>
      </c>
    </row>
    <row r="481" customFormat="false" ht="12.75" hidden="false" customHeight="true" outlineLevel="0" collapsed="false">
      <c r="A481" s="189"/>
      <c r="B481" s="210"/>
      <c r="C481" s="211" t="s">
        <v>540</v>
      </c>
      <c r="D481" s="211"/>
      <c r="E481" s="211"/>
      <c r="F481" s="211"/>
      <c r="G481" s="211"/>
      <c r="I481" s="196"/>
      <c r="K481" s="196"/>
      <c r="L481" s="198" t="s">
        <v>540</v>
      </c>
      <c r="O481" s="180" t="n">
        <v>3</v>
      </c>
    </row>
    <row r="482" customFormat="false" ht="12.75" hidden="false" customHeight="true" outlineLevel="0" collapsed="false">
      <c r="A482" s="189"/>
      <c r="B482" s="210"/>
      <c r="C482" s="211" t="s">
        <v>597</v>
      </c>
      <c r="D482" s="211"/>
      <c r="E482" s="211"/>
      <c r="F482" s="211"/>
      <c r="G482" s="211"/>
      <c r="I482" s="196"/>
      <c r="K482" s="196"/>
      <c r="L482" s="198" t="s">
        <v>597</v>
      </c>
      <c r="O482" s="180" t="n">
        <v>3</v>
      </c>
    </row>
    <row r="483" customFormat="false" ht="12.75" hidden="false" customHeight="true" outlineLevel="0" collapsed="false">
      <c r="A483" s="189"/>
      <c r="B483" s="190"/>
      <c r="C483" s="191" t="s">
        <v>499</v>
      </c>
      <c r="D483" s="191"/>
      <c r="E483" s="192" t="n">
        <v>0</v>
      </c>
      <c r="F483" s="193"/>
      <c r="G483" s="194"/>
      <c r="H483" s="195"/>
      <c r="I483" s="196"/>
      <c r="J483" s="197"/>
      <c r="K483" s="196"/>
      <c r="M483" s="198" t="s">
        <v>499</v>
      </c>
      <c r="O483" s="180"/>
    </row>
    <row r="484" customFormat="false" ht="12.75" hidden="false" customHeight="true" outlineLevel="0" collapsed="false">
      <c r="A484" s="189"/>
      <c r="B484" s="190"/>
      <c r="C484" s="191" t="s">
        <v>591</v>
      </c>
      <c r="D484" s="191"/>
      <c r="E484" s="192" t="n">
        <v>4.1</v>
      </c>
      <c r="F484" s="193"/>
      <c r="G484" s="194"/>
      <c r="H484" s="195"/>
      <c r="I484" s="196"/>
      <c r="J484" s="197"/>
      <c r="K484" s="196"/>
      <c r="M484" s="198" t="s">
        <v>591</v>
      </c>
      <c r="O484" s="180"/>
    </row>
    <row r="485" customFormat="false" ht="12.75" hidden="false" customHeight="true" outlineLevel="0" collapsed="false">
      <c r="A485" s="189"/>
      <c r="B485" s="190"/>
      <c r="C485" s="191" t="s">
        <v>576</v>
      </c>
      <c r="D485" s="191"/>
      <c r="E485" s="192" t="n">
        <v>0</v>
      </c>
      <c r="F485" s="193"/>
      <c r="G485" s="194"/>
      <c r="H485" s="195"/>
      <c r="I485" s="196"/>
      <c r="J485" s="197"/>
      <c r="K485" s="196"/>
      <c r="M485" s="198" t="s">
        <v>576</v>
      </c>
      <c r="O485" s="180"/>
    </row>
    <row r="486" customFormat="false" ht="12.75" hidden="false" customHeight="true" outlineLevel="0" collapsed="false">
      <c r="A486" s="189"/>
      <c r="B486" s="190"/>
      <c r="C486" s="191" t="s">
        <v>592</v>
      </c>
      <c r="D486" s="191"/>
      <c r="E486" s="192" t="n">
        <v>7.66</v>
      </c>
      <c r="F486" s="193"/>
      <c r="G486" s="194"/>
      <c r="H486" s="195"/>
      <c r="I486" s="196"/>
      <c r="J486" s="197"/>
      <c r="K486" s="196"/>
      <c r="M486" s="198" t="s">
        <v>592</v>
      </c>
      <c r="O486" s="180"/>
    </row>
    <row r="487" customFormat="false" ht="12.75" hidden="false" customHeight="true" outlineLevel="0" collapsed="false">
      <c r="A487" s="189"/>
      <c r="B487" s="190"/>
      <c r="C487" s="191" t="s">
        <v>509</v>
      </c>
      <c r="D487" s="191"/>
      <c r="E487" s="192" t="n">
        <v>0</v>
      </c>
      <c r="F487" s="193"/>
      <c r="G487" s="194"/>
      <c r="H487" s="195"/>
      <c r="I487" s="196"/>
      <c r="J487" s="197"/>
      <c r="K487" s="196"/>
      <c r="M487" s="198" t="s">
        <v>509</v>
      </c>
      <c r="O487" s="180"/>
    </row>
    <row r="488" customFormat="false" ht="12.75" hidden="false" customHeight="true" outlineLevel="0" collapsed="false">
      <c r="A488" s="189"/>
      <c r="B488" s="190"/>
      <c r="C488" s="191" t="s">
        <v>593</v>
      </c>
      <c r="D488" s="191"/>
      <c r="E488" s="192" t="n">
        <v>32.26</v>
      </c>
      <c r="F488" s="193"/>
      <c r="G488" s="194"/>
      <c r="H488" s="195"/>
      <c r="I488" s="196"/>
      <c r="J488" s="197"/>
      <c r="K488" s="196"/>
      <c r="M488" s="198" t="s">
        <v>593</v>
      </c>
      <c r="O488" s="180"/>
    </row>
    <row r="489" customFormat="false" ht="12.75" hidden="false" customHeight="true" outlineLevel="0" collapsed="false">
      <c r="A489" s="189"/>
      <c r="B489" s="190"/>
      <c r="C489" s="191" t="s">
        <v>594</v>
      </c>
      <c r="D489" s="191"/>
      <c r="E489" s="192" t="n">
        <v>21.03</v>
      </c>
      <c r="F489" s="193"/>
      <c r="G489" s="194"/>
      <c r="H489" s="195"/>
      <c r="I489" s="196"/>
      <c r="J489" s="197"/>
      <c r="K489" s="196"/>
      <c r="M489" s="198" t="s">
        <v>594</v>
      </c>
      <c r="O489" s="180"/>
    </row>
    <row r="490" customFormat="false" ht="22.5" hidden="false" customHeight="false" outlineLevel="0" collapsed="false">
      <c r="A490" s="181" t="n">
        <v>86</v>
      </c>
      <c r="B490" s="182" t="s">
        <v>598</v>
      </c>
      <c r="C490" s="183" t="s">
        <v>599</v>
      </c>
      <c r="D490" s="184" t="s">
        <v>381</v>
      </c>
      <c r="E490" s="185" t="n">
        <v>4</v>
      </c>
      <c r="F490" s="185" t="n">
        <v>0</v>
      </c>
      <c r="G490" s="186" t="n">
        <f aca="false">E490*F490</f>
        <v>0</v>
      </c>
      <c r="H490" s="187" t="n">
        <v>0.000799999999999912</v>
      </c>
      <c r="I490" s="188" t="n">
        <f aca="false">E490*H490</f>
        <v>0.00319999999999965</v>
      </c>
      <c r="J490" s="187"/>
      <c r="K490" s="188" t="n">
        <f aca="false">E490*J490</f>
        <v>0</v>
      </c>
      <c r="O490" s="180" t="n">
        <v>2</v>
      </c>
      <c r="AA490" s="150" t="n">
        <v>3</v>
      </c>
      <c r="AB490" s="150" t="n">
        <v>1</v>
      </c>
      <c r="AC490" s="150" t="n">
        <v>28349014</v>
      </c>
      <c r="AZ490" s="150" t="n">
        <v>1</v>
      </c>
      <c r="BA490" s="150" t="n">
        <f aca="false">IF(AZ490=1,G490,0)</f>
        <v>0</v>
      </c>
      <c r="BB490" s="150" t="n">
        <f aca="false">IF(AZ490=2,G490,0)</f>
        <v>0</v>
      </c>
      <c r="BC490" s="150" t="n">
        <f aca="false">IF(AZ490=3,G490,0)</f>
        <v>0</v>
      </c>
      <c r="BD490" s="150" t="n">
        <f aca="false">IF(AZ490=4,G490,0)</f>
        <v>0</v>
      </c>
      <c r="BE490" s="150" t="n">
        <f aca="false">IF(AZ490=5,G490,0)</f>
        <v>0</v>
      </c>
      <c r="CA490" s="180" t="n">
        <v>3</v>
      </c>
      <c r="CB490" s="180" t="n">
        <v>1</v>
      </c>
    </row>
    <row r="491" customFormat="false" ht="12.75" hidden="false" customHeight="true" outlineLevel="0" collapsed="false">
      <c r="A491" s="189"/>
      <c r="B491" s="210"/>
      <c r="C491" s="211" t="s">
        <v>540</v>
      </c>
      <c r="D491" s="211"/>
      <c r="E491" s="211"/>
      <c r="F491" s="211"/>
      <c r="G491" s="211"/>
      <c r="I491" s="196"/>
      <c r="K491" s="196"/>
      <c r="L491" s="198" t="s">
        <v>540</v>
      </c>
      <c r="O491" s="180" t="n">
        <v>3</v>
      </c>
    </row>
    <row r="492" customFormat="false" ht="12.75" hidden="false" customHeight="true" outlineLevel="0" collapsed="false">
      <c r="A492" s="189"/>
      <c r="B492" s="210"/>
      <c r="C492" s="211" t="s">
        <v>564</v>
      </c>
      <c r="D492" s="211"/>
      <c r="E492" s="211"/>
      <c r="F492" s="211"/>
      <c r="G492" s="211"/>
      <c r="I492" s="196"/>
      <c r="K492" s="196"/>
      <c r="L492" s="198" t="s">
        <v>564</v>
      </c>
      <c r="O492" s="180" t="n">
        <v>3</v>
      </c>
    </row>
    <row r="493" customFormat="false" ht="12.75" hidden="false" customHeight="false" outlineLevel="0" collapsed="false">
      <c r="A493" s="200"/>
      <c r="B493" s="201" t="s">
        <v>270</v>
      </c>
      <c r="C493" s="202" t="s">
        <v>600</v>
      </c>
      <c r="D493" s="203"/>
      <c r="E493" s="204"/>
      <c r="F493" s="205"/>
      <c r="G493" s="206" t="n">
        <f aca="false">SUM(G422:G492)</f>
        <v>0</v>
      </c>
      <c r="H493" s="207"/>
      <c r="I493" s="208" t="n">
        <f aca="false">SUM(I422:I492)</f>
        <v>66.9027378179799</v>
      </c>
      <c r="J493" s="207"/>
      <c r="K493" s="208" t="n">
        <f aca="false">SUM(K422:K492)</f>
        <v>0</v>
      </c>
      <c r="O493" s="180" t="n">
        <v>4</v>
      </c>
      <c r="BA493" s="209" t="n">
        <f aca="false">SUM(BA422:BA492)</f>
        <v>0</v>
      </c>
      <c r="BB493" s="209" t="n">
        <f aca="false">SUM(BB422:BB492)</f>
        <v>0</v>
      </c>
      <c r="BC493" s="209" t="n">
        <f aca="false">SUM(BC422:BC492)</f>
        <v>0</v>
      </c>
      <c r="BD493" s="209" t="n">
        <f aca="false">SUM(BD422:BD492)</f>
        <v>0</v>
      </c>
      <c r="BE493" s="209" t="n">
        <f aca="false">SUM(BE422:BE492)</f>
        <v>0</v>
      </c>
    </row>
    <row r="494" customFormat="false" ht="12.75" hidden="false" customHeight="false" outlineLevel="0" collapsed="false">
      <c r="A494" s="170" t="s">
        <v>91</v>
      </c>
      <c r="B494" s="171" t="s">
        <v>601</v>
      </c>
      <c r="C494" s="172" t="s">
        <v>602</v>
      </c>
      <c r="D494" s="173"/>
      <c r="E494" s="174"/>
      <c r="F494" s="174"/>
      <c r="G494" s="175"/>
      <c r="H494" s="176"/>
      <c r="I494" s="177"/>
      <c r="J494" s="178"/>
      <c r="K494" s="179"/>
      <c r="O494" s="180" t="n">
        <v>1</v>
      </c>
    </row>
    <row r="495" customFormat="false" ht="22.5" hidden="false" customHeight="false" outlineLevel="0" collapsed="false">
      <c r="A495" s="181" t="n">
        <v>87</v>
      </c>
      <c r="B495" s="182" t="s">
        <v>603</v>
      </c>
      <c r="C495" s="183" t="s">
        <v>604</v>
      </c>
      <c r="D495" s="184" t="s">
        <v>381</v>
      </c>
      <c r="E495" s="185" t="n">
        <v>37</v>
      </c>
      <c r="F495" s="185" t="n">
        <v>0</v>
      </c>
      <c r="G495" s="186" t="n">
        <f aca="false">E495*F495</f>
        <v>0</v>
      </c>
      <c r="H495" s="187" t="n">
        <v>0</v>
      </c>
      <c r="I495" s="188" t="n">
        <f aca="false">E495*H495</f>
        <v>0</v>
      </c>
      <c r="J495" s="187" t="n">
        <v>0</v>
      </c>
      <c r="K495" s="188" t="n">
        <f aca="false">E495*J495</f>
        <v>0</v>
      </c>
      <c r="O495" s="180" t="n">
        <v>2</v>
      </c>
      <c r="AA495" s="150" t="n">
        <v>1</v>
      </c>
      <c r="AB495" s="150" t="n">
        <v>1</v>
      </c>
      <c r="AC495" s="150" t="n">
        <v>1</v>
      </c>
      <c r="AZ495" s="150" t="n">
        <v>1</v>
      </c>
      <c r="BA495" s="150" t="n">
        <f aca="false">IF(AZ495=1,G495,0)</f>
        <v>0</v>
      </c>
      <c r="BB495" s="150" t="n">
        <f aca="false">IF(AZ495=2,G495,0)</f>
        <v>0</v>
      </c>
      <c r="BC495" s="150" t="n">
        <f aca="false">IF(AZ495=3,G495,0)</f>
        <v>0</v>
      </c>
      <c r="BD495" s="150" t="n">
        <f aca="false">IF(AZ495=4,G495,0)</f>
        <v>0</v>
      </c>
      <c r="BE495" s="150" t="n">
        <f aca="false">IF(AZ495=5,G495,0)</f>
        <v>0</v>
      </c>
      <c r="CA495" s="180" t="n">
        <v>1</v>
      </c>
      <c r="CB495" s="180" t="n">
        <v>1</v>
      </c>
    </row>
    <row r="496" customFormat="false" ht="12.75" hidden="false" customHeight="true" outlineLevel="0" collapsed="false">
      <c r="A496" s="189"/>
      <c r="B496" s="190"/>
      <c r="C496" s="191" t="s">
        <v>576</v>
      </c>
      <c r="D496" s="191"/>
      <c r="E496" s="192" t="n">
        <v>0</v>
      </c>
      <c r="F496" s="193"/>
      <c r="G496" s="194"/>
      <c r="H496" s="195"/>
      <c r="I496" s="196"/>
      <c r="J496" s="197"/>
      <c r="K496" s="196"/>
      <c r="M496" s="198" t="s">
        <v>576</v>
      </c>
      <c r="O496" s="180"/>
    </row>
    <row r="497" customFormat="false" ht="12.75" hidden="false" customHeight="true" outlineLevel="0" collapsed="false">
      <c r="A497" s="189"/>
      <c r="B497" s="190"/>
      <c r="C497" s="191" t="s">
        <v>605</v>
      </c>
      <c r="D497" s="191"/>
      <c r="E497" s="192" t="n">
        <v>2</v>
      </c>
      <c r="F497" s="193"/>
      <c r="G497" s="194"/>
      <c r="H497" s="195"/>
      <c r="I497" s="196"/>
      <c r="J497" s="197"/>
      <c r="K497" s="196"/>
      <c r="M497" s="198" t="n">
        <v>2</v>
      </c>
      <c r="O497" s="180"/>
    </row>
    <row r="498" customFormat="false" ht="12.75" hidden="false" customHeight="true" outlineLevel="0" collapsed="false">
      <c r="A498" s="189"/>
      <c r="B498" s="190"/>
      <c r="C498" s="191" t="s">
        <v>499</v>
      </c>
      <c r="D498" s="191"/>
      <c r="E498" s="192" t="n">
        <v>0</v>
      </c>
      <c r="F498" s="193"/>
      <c r="G498" s="194"/>
      <c r="H498" s="195"/>
      <c r="I498" s="196"/>
      <c r="J498" s="197"/>
      <c r="K498" s="196"/>
      <c r="M498" s="198" t="s">
        <v>499</v>
      </c>
      <c r="O498" s="180"/>
    </row>
    <row r="499" customFormat="false" ht="12.75" hidden="false" customHeight="true" outlineLevel="0" collapsed="false">
      <c r="A499" s="189"/>
      <c r="B499" s="190"/>
      <c r="C499" s="191" t="s">
        <v>606</v>
      </c>
      <c r="D499" s="191"/>
      <c r="E499" s="192" t="n">
        <v>35</v>
      </c>
      <c r="F499" s="193"/>
      <c r="G499" s="194"/>
      <c r="H499" s="195"/>
      <c r="I499" s="196"/>
      <c r="J499" s="197"/>
      <c r="K499" s="196"/>
      <c r="M499" s="198" t="s">
        <v>606</v>
      </c>
      <c r="O499" s="180"/>
    </row>
    <row r="500" customFormat="false" ht="12.75" hidden="false" customHeight="false" outlineLevel="0" collapsed="false">
      <c r="A500" s="181" t="n">
        <v>88</v>
      </c>
      <c r="B500" s="182" t="s">
        <v>607</v>
      </c>
      <c r="C500" s="183" t="s">
        <v>608</v>
      </c>
      <c r="D500" s="184" t="s">
        <v>267</v>
      </c>
      <c r="E500" s="185" t="n">
        <v>226.603</v>
      </c>
      <c r="F500" s="185" t="n">
        <v>0</v>
      </c>
      <c r="G500" s="186" t="n">
        <f aca="false">E500*F500</f>
        <v>0</v>
      </c>
      <c r="H500" s="187" t="n">
        <v>0.000110000000000054</v>
      </c>
      <c r="I500" s="188" t="n">
        <f aca="false">E500*H500</f>
        <v>0.0249263300000122</v>
      </c>
      <c r="J500" s="187" t="n">
        <v>0</v>
      </c>
      <c r="K500" s="188" t="n">
        <f aca="false">E500*J500</f>
        <v>0</v>
      </c>
      <c r="O500" s="180" t="n">
        <v>2</v>
      </c>
      <c r="AA500" s="150" t="n">
        <v>1</v>
      </c>
      <c r="AB500" s="150" t="n">
        <v>1</v>
      </c>
      <c r="AC500" s="150" t="n">
        <v>1</v>
      </c>
      <c r="AZ500" s="150" t="n">
        <v>1</v>
      </c>
      <c r="BA500" s="150" t="n">
        <f aca="false">IF(AZ500=1,G500,0)</f>
        <v>0</v>
      </c>
      <c r="BB500" s="150" t="n">
        <f aca="false">IF(AZ500=2,G500,0)</f>
        <v>0</v>
      </c>
      <c r="BC500" s="150" t="n">
        <f aca="false">IF(AZ500=3,G500,0)</f>
        <v>0</v>
      </c>
      <c r="BD500" s="150" t="n">
        <f aca="false">IF(AZ500=4,G500,0)</f>
        <v>0</v>
      </c>
      <c r="BE500" s="150" t="n">
        <f aca="false">IF(AZ500=5,G500,0)</f>
        <v>0</v>
      </c>
      <c r="CA500" s="180" t="n">
        <v>1</v>
      </c>
      <c r="CB500" s="180" t="n">
        <v>1</v>
      </c>
    </row>
    <row r="501" customFormat="false" ht="12.75" hidden="false" customHeight="true" outlineLevel="0" collapsed="false">
      <c r="A501" s="189"/>
      <c r="B501" s="190"/>
      <c r="C501" s="191" t="s">
        <v>576</v>
      </c>
      <c r="D501" s="191"/>
      <c r="E501" s="192" t="n">
        <v>0</v>
      </c>
      <c r="F501" s="193"/>
      <c r="G501" s="194"/>
      <c r="H501" s="195"/>
      <c r="I501" s="196"/>
      <c r="J501" s="197"/>
      <c r="K501" s="196"/>
      <c r="M501" s="198" t="s">
        <v>576</v>
      </c>
      <c r="O501" s="180"/>
    </row>
    <row r="502" customFormat="false" ht="12.75" hidden="false" customHeight="true" outlineLevel="0" collapsed="false">
      <c r="A502" s="189"/>
      <c r="B502" s="190"/>
      <c r="C502" s="191" t="s">
        <v>609</v>
      </c>
      <c r="D502" s="191"/>
      <c r="E502" s="192" t="n">
        <v>0</v>
      </c>
      <c r="F502" s="193"/>
      <c r="G502" s="194"/>
      <c r="H502" s="195"/>
      <c r="I502" s="196"/>
      <c r="J502" s="197"/>
      <c r="K502" s="196"/>
      <c r="M502" s="198" t="s">
        <v>609</v>
      </c>
      <c r="O502" s="180"/>
    </row>
    <row r="503" customFormat="false" ht="12.75" hidden="false" customHeight="true" outlineLevel="0" collapsed="false">
      <c r="A503" s="189"/>
      <c r="B503" s="190"/>
      <c r="C503" s="191" t="s">
        <v>610</v>
      </c>
      <c r="D503" s="191"/>
      <c r="E503" s="192" t="n">
        <v>7.48</v>
      </c>
      <c r="F503" s="193"/>
      <c r="G503" s="194"/>
      <c r="H503" s="195"/>
      <c r="I503" s="196"/>
      <c r="J503" s="197"/>
      <c r="K503" s="196"/>
      <c r="M503" s="198" t="s">
        <v>610</v>
      </c>
      <c r="O503" s="180"/>
    </row>
    <row r="504" customFormat="false" ht="12.75" hidden="false" customHeight="true" outlineLevel="0" collapsed="false">
      <c r="A504" s="189"/>
      <c r="B504" s="190"/>
      <c r="C504" s="191" t="s">
        <v>499</v>
      </c>
      <c r="D504" s="191"/>
      <c r="E504" s="192" t="n">
        <v>0</v>
      </c>
      <c r="F504" s="193"/>
      <c r="G504" s="194"/>
      <c r="H504" s="195"/>
      <c r="I504" s="196"/>
      <c r="J504" s="197"/>
      <c r="K504" s="196"/>
      <c r="M504" s="198" t="s">
        <v>499</v>
      </c>
      <c r="O504" s="180"/>
    </row>
    <row r="505" customFormat="false" ht="12.75" hidden="false" customHeight="true" outlineLevel="0" collapsed="false">
      <c r="A505" s="189"/>
      <c r="B505" s="190"/>
      <c r="C505" s="191" t="s">
        <v>611</v>
      </c>
      <c r="D505" s="191"/>
      <c r="E505" s="192" t="n">
        <v>0</v>
      </c>
      <c r="F505" s="193"/>
      <c r="G505" s="194"/>
      <c r="H505" s="195"/>
      <c r="I505" s="196"/>
      <c r="J505" s="197"/>
      <c r="K505" s="196"/>
      <c r="M505" s="198" t="s">
        <v>611</v>
      </c>
      <c r="O505" s="180"/>
    </row>
    <row r="506" customFormat="false" ht="12.75" hidden="false" customHeight="true" outlineLevel="0" collapsed="false">
      <c r="A506" s="189"/>
      <c r="B506" s="190"/>
      <c r="C506" s="191" t="s">
        <v>612</v>
      </c>
      <c r="D506" s="191"/>
      <c r="E506" s="192" t="n">
        <v>27.02</v>
      </c>
      <c r="F506" s="193"/>
      <c r="G506" s="194"/>
      <c r="H506" s="195"/>
      <c r="I506" s="196"/>
      <c r="J506" s="197"/>
      <c r="K506" s="196"/>
      <c r="M506" s="198" t="s">
        <v>612</v>
      </c>
      <c r="O506" s="180"/>
    </row>
    <row r="507" customFormat="false" ht="12.75" hidden="false" customHeight="true" outlineLevel="0" collapsed="false">
      <c r="A507" s="189"/>
      <c r="B507" s="190"/>
      <c r="C507" s="191" t="s">
        <v>613</v>
      </c>
      <c r="D507" s="191"/>
      <c r="E507" s="192" t="n">
        <v>3.02</v>
      </c>
      <c r="F507" s="193"/>
      <c r="G507" s="194"/>
      <c r="H507" s="195"/>
      <c r="I507" s="196"/>
      <c r="J507" s="197"/>
      <c r="K507" s="196"/>
      <c r="M507" s="198" t="s">
        <v>613</v>
      </c>
      <c r="O507" s="180"/>
    </row>
    <row r="508" customFormat="false" ht="12.75" hidden="false" customHeight="true" outlineLevel="0" collapsed="false">
      <c r="A508" s="189"/>
      <c r="B508" s="190"/>
      <c r="C508" s="191" t="s">
        <v>614</v>
      </c>
      <c r="D508" s="191"/>
      <c r="E508" s="192" t="n">
        <v>0</v>
      </c>
      <c r="F508" s="193"/>
      <c r="G508" s="194"/>
      <c r="H508" s="195"/>
      <c r="I508" s="196"/>
      <c r="J508" s="197"/>
      <c r="K508" s="196"/>
      <c r="M508" s="198" t="s">
        <v>614</v>
      </c>
      <c r="O508" s="180"/>
    </row>
    <row r="509" customFormat="false" ht="12.75" hidden="false" customHeight="true" outlineLevel="0" collapsed="false">
      <c r="A509" s="189"/>
      <c r="B509" s="190"/>
      <c r="C509" s="191" t="s">
        <v>615</v>
      </c>
      <c r="D509" s="191"/>
      <c r="E509" s="192" t="n">
        <v>10.638</v>
      </c>
      <c r="F509" s="193"/>
      <c r="G509" s="194"/>
      <c r="H509" s="195"/>
      <c r="I509" s="196"/>
      <c r="J509" s="197"/>
      <c r="K509" s="196"/>
      <c r="M509" s="198" t="s">
        <v>615</v>
      </c>
      <c r="O509" s="180"/>
    </row>
    <row r="510" customFormat="false" ht="12.75" hidden="false" customHeight="true" outlineLevel="0" collapsed="false">
      <c r="A510" s="189"/>
      <c r="B510" s="190"/>
      <c r="C510" s="191" t="s">
        <v>616</v>
      </c>
      <c r="D510" s="191"/>
      <c r="E510" s="192" t="n">
        <v>0</v>
      </c>
      <c r="F510" s="193"/>
      <c r="G510" s="194"/>
      <c r="H510" s="195"/>
      <c r="I510" s="196"/>
      <c r="J510" s="197"/>
      <c r="K510" s="196"/>
      <c r="M510" s="198" t="s">
        <v>616</v>
      </c>
      <c r="O510" s="180"/>
    </row>
    <row r="511" customFormat="false" ht="12.75" hidden="false" customHeight="true" outlineLevel="0" collapsed="false">
      <c r="A511" s="189"/>
      <c r="B511" s="190"/>
      <c r="C511" s="191" t="s">
        <v>617</v>
      </c>
      <c r="D511" s="191"/>
      <c r="E511" s="192" t="n">
        <v>11.48</v>
      </c>
      <c r="F511" s="193"/>
      <c r="G511" s="194"/>
      <c r="H511" s="195"/>
      <c r="I511" s="196"/>
      <c r="J511" s="197"/>
      <c r="K511" s="196"/>
      <c r="M511" s="198" t="s">
        <v>617</v>
      </c>
      <c r="O511" s="180"/>
    </row>
    <row r="512" customFormat="false" ht="12.75" hidden="false" customHeight="true" outlineLevel="0" collapsed="false">
      <c r="A512" s="189"/>
      <c r="B512" s="190"/>
      <c r="C512" s="191" t="s">
        <v>618</v>
      </c>
      <c r="D512" s="191"/>
      <c r="E512" s="192" t="n">
        <v>0</v>
      </c>
      <c r="F512" s="193"/>
      <c r="G512" s="194"/>
      <c r="H512" s="195"/>
      <c r="I512" s="196"/>
      <c r="J512" s="197"/>
      <c r="K512" s="196"/>
      <c r="M512" s="198" t="s">
        <v>618</v>
      </c>
      <c r="O512" s="180"/>
    </row>
    <row r="513" customFormat="false" ht="12.75" hidden="false" customHeight="true" outlineLevel="0" collapsed="false">
      <c r="A513" s="189"/>
      <c r="B513" s="190"/>
      <c r="C513" s="191" t="s">
        <v>619</v>
      </c>
      <c r="D513" s="191"/>
      <c r="E513" s="192" t="n">
        <v>27.95</v>
      </c>
      <c r="F513" s="193"/>
      <c r="G513" s="194"/>
      <c r="H513" s="195"/>
      <c r="I513" s="196"/>
      <c r="J513" s="197"/>
      <c r="K513" s="196"/>
      <c r="M513" s="198" t="s">
        <v>619</v>
      </c>
      <c r="O513" s="180"/>
    </row>
    <row r="514" customFormat="false" ht="12.75" hidden="false" customHeight="true" outlineLevel="0" collapsed="false">
      <c r="A514" s="189"/>
      <c r="B514" s="190"/>
      <c r="C514" s="191" t="s">
        <v>620</v>
      </c>
      <c r="D514" s="191"/>
      <c r="E514" s="192" t="n">
        <v>0</v>
      </c>
      <c r="F514" s="193"/>
      <c r="G514" s="194"/>
      <c r="H514" s="195"/>
      <c r="I514" s="196"/>
      <c r="J514" s="197"/>
      <c r="K514" s="196"/>
      <c r="M514" s="198" t="s">
        <v>620</v>
      </c>
      <c r="O514" s="180"/>
    </row>
    <row r="515" customFormat="false" ht="12.75" hidden="false" customHeight="true" outlineLevel="0" collapsed="false">
      <c r="A515" s="189"/>
      <c r="B515" s="190"/>
      <c r="C515" s="191" t="s">
        <v>621</v>
      </c>
      <c r="D515" s="191"/>
      <c r="E515" s="192" t="n">
        <v>14.76</v>
      </c>
      <c r="F515" s="193"/>
      <c r="G515" s="194"/>
      <c r="H515" s="195"/>
      <c r="I515" s="196"/>
      <c r="J515" s="197"/>
      <c r="K515" s="196"/>
      <c r="M515" s="198" t="s">
        <v>621</v>
      </c>
      <c r="O515" s="180"/>
    </row>
    <row r="516" customFormat="false" ht="12.75" hidden="false" customHeight="true" outlineLevel="0" collapsed="false">
      <c r="A516" s="189"/>
      <c r="B516" s="190"/>
      <c r="C516" s="191" t="s">
        <v>622</v>
      </c>
      <c r="D516" s="191"/>
      <c r="E516" s="192" t="n">
        <v>0</v>
      </c>
      <c r="F516" s="193"/>
      <c r="G516" s="194"/>
      <c r="H516" s="195"/>
      <c r="I516" s="196"/>
      <c r="J516" s="197"/>
      <c r="K516" s="196"/>
      <c r="M516" s="198" t="s">
        <v>622</v>
      </c>
      <c r="O516" s="180"/>
    </row>
    <row r="517" customFormat="false" ht="12.75" hidden="false" customHeight="true" outlineLevel="0" collapsed="false">
      <c r="A517" s="189"/>
      <c r="B517" s="190"/>
      <c r="C517" s="191" t="s">
        <v>623</v>
      </c>
      <c r="D517" s="191"/>
      <c r="E517" s="192" t="n">
        <v>14.95</v>
      </c>
      <c r="F517" s="193"/>
      <c r="G517" s="194"/>
      <c r="H517" s="195"/>
      <c r="I517" s="196"/>
      <c r="J517" s="197"/>
      <c r="K517" s="196"/>
      <c r="M517" s="198" t="s">
        <v>623</v>
      </c>
      <c r="O517" s="180"/>
    </row>
    <row r="518" customFormat="false" ht="12.75" hidden="false" customHeight="true" outlineLevel="0" collapsed="false">
      <c r="A518" s="189"/>
      <c r="B518" s="190"/>
      <c r="C518" s="191" t="s">
        <v>624</v>
      </c>
      <c r="D518" s="191"/>
      <c r="E518" s="192" t="n">
        <v>0</v>
      </c>
      <c r="F518" s="193"/>
      <c r="G518" s="194"/>
      <c r="H518" s="195"/>
      <c r="I518" s="196"/>
      <c r="J518" s="197"/>
      <c r="K518" s="196"/>
      <c r="M518" s="198" t="s">
        <v>624</v>
      </c>
      <c r="O518" s="180"/>
    </row>
    <row r="519" customFormat="false" ht="12.75" hidden="false" customHeight="true" outlineLevel="0" collapsed="false">
      <c r="A519" s="189"/>
      <c r="B519" s="190"/>
      <c r="C519" s="191" t="s">
        <v>625</v>
      </c>
      <c r="D519" s="191"/>
      <c r="E519" s="192" t="n">
        <v>11.075</v>
      </c>
      <c r="F519" s="193"/>
      <c r="G519" s="194"/>
      <c r="H519" s="195"/>
      <c r="I519" s="196"/>
      <c r="J519" s="197"/>
      <c r="K519" s="196"/>
      <c r="M519" s="198" t="s">
        <v>625</v>
      </c>
      <c r="O519" s="180"/>
    </row>
    <row r="520" customFormat="false" ht="12.75" hidden="false" customHeight="true" outlineLevel="0" collapsed="false">
      <c r="A520" s="189"/>
      <c r="B520" s="190"/>
      <c r="C520" s="191" t="s">
        <v>529</v>
      </c>
      <c r="D520" s="191"/>
      <c r="E520" s="192" t="n">
        <v>0</v>
      </c>
      <c r="F520" s="193"/>
      <c r="G520" s="194"/>
      <c r="H520" s="195"/>
      <c r="I520" s="196"/>
      <c r="J520" s="197"/>
      <c r="K520" s="196"/>
      <c r="M520" s="198" t="s">
        <v>529</v>
      </c>
      <c r="O520" s="180"/>
    </row>
    <row r="521" customFormat="false" ht="12.75" hidden="false" customHeight="true" outlineLevel="0" collapsed="false">
      <c r="A521" s="189"/>
      <c r="B521" s="190"/>
      <c r="C521" s="191" t="s">
        <v>626</v>
      </c>
      <c r="D521" s="191"/>
      <c r="E521" s="192" t="n">
        <v>10.57</v>
      </c>
      <c r="F521" s="193"/>
      <c r="G521" s="194"/>
      <c r="H521" s="195"/>
      <c r="I521" s="196"/>
      <c r="J521" s="197"/>
      <c r="K521" s="196"/>
      <c r="M521" s="198" t="s">
        <v>626</v>
      </c>
      <c r="O521" s="180"/>
    </row>
    <row r="522" customFormat="false" ht="12.75" hidden="false" customHeight="true" outlineLevel="0" collapsed="false">
      <c r="A522" s="189"/>
      <c r="B522" s="190"/>
      <c r="C522" s="191" t="s">
        <v>627</v>
      </c>
      <c r="D522" s="191"/>
      <c r="E522" s="192" t="n">
        <v>0</v>
      </c>
      <c r="F522" s="193"/>
      <c r="G522" s="194"/>
      <c r="H522" s="195"/>
      <c r="I522" s="196"/>
      <c r="J522" s="197"/>
      <c r="K522" s="196"/>
      <c r="M522" s="198" t="s">
        <v>627</v>
      </c>
      <c r="O522" s="180"/>
    </row>
    <row r="523" customFormat="false" ht="12.75" hidden="false" customHeight="true" outlineLevel="0" collapsed="false">
      <c r="A523" s="189"/>
      <c r="B523" s="190"/>
      <c r="C523" s="191" t="s">
        <v>628</v>
      </c>
      <c r="D523" s="191"/>
      <c r="E523" s="192" t="n">
        <v>15.155</v>
      </c>
      <c r="F523" s="193"/>
      <c r="G523" s="194"/>
      <c r="H523" s="195"/>
      <c r="I523" s="196"/>
      <c r="J523" s="197"/>
      <c r="K523" s="196"/>
      <c r="M523" s="198" t="s">
        <v>628</v>
      </c>
      <c r="O523" s="180"/>
    </row>
    <row r="524" customFormat="false" ht="12.75" hidden="false" customHeight="true" outlineLevel="0" collapsed="false">
      <c r="A524" s="189"/>
      <c r="B524" s="190"/>
      <c r="C524" s="191" t="s">
        <v>629</v>
      </c>
      <c r="D524" s="191"/>
      <c r="E524" s="192" t="n">
        <v>0</v>
      </c>
      <c r="F524" s="193"/>
      <c r="G524" s="194"/>
      <c r="H524" s="195"/>
      <c r="I524" s="196"/>
      <c r="J524" s="197"/>
      <c r="K524" s="196"/>
      <c r="M524" s="198" t="s">
        <v>629</v>
      </c>
      <c r="O524" s="180"/>
    </row>
    <row r="525" customFormat="false" ht="12.75" hidden="false" customHeight="true" outlineLevel="0" collapsed="false">
      <c r="A525" s="189"/>
      <c r="B525" s="190"/>
      <c r="C525" s="191" t="s">
        <v>630</v>
      </c>
      <c r="D525" s="191"/>
      <c r="E525" s="192" t="n">
        <v>7.85</v>
      </c>
      <c r="F525" s="193"/>
      <c r="G525" s="194"/>
      <c r="H525" s="195"/>
      <c r="I525" s="196"/>
      <c r="J525" s="197"/>
      <c r="K525" s="196"/>
      <c r="M525" s="198" t="s">
        <v>630</v>
      </c>
      <c r="O525" s="180"/>
    </row>
    <row r="526" customFormat="false" ht="12.75" hidden="false" customHeight="true" outlineLevel="0" collapsed="false">
      <c r="A526" s="189"/>
      <c r="B526" s="190"/>
      <c r="C526" s="191" t="s">
        <v>631</v>
      </c>
      <c r="D526" s="191"/>
      <c r="E526" s="192" t="n">
        <v>0</v>
      </c>
      <c r="F526" s="193"/>
      <c r="G526" s="194"/>
      <c r="H526" s="195"/>
      <c r="I526" s="196"/>
      <c r="J526" s="197"/>
      <c r="K526" s="196"/>
      <c r="M526" s="198" t="s">
        <v>631</v>
      </c>
      <c r="O526" s="180"/>
    </row>
    <row r="527" customFormat="false" ht="12.75" hidden="false" customHeight="true" outlineLevel="0" collapsed="false">
      <c r="A527" s="189"/>
      <c r="B527" s="190"/>
      <c r="C527" s="191" t="s">
        <v>632</v>
      </c>
      <c r="D527" s="191"/>
      <c r="E527" s="192" t="n">
        <v>11.95</v>
      </c>
      <c r="F527" s="193"/>
      <c r="G527" s="194"/>
      <c r="H527" s="195"/>
      <c r="I527" s="196"/>
      <c r="J527" s="197"/>
      <c r="K527" s="196"/>
      <c r="M527" s="198" t="s">
        <v>632</v>
      </c>
      <c r="O527" s="180"/>
    </row>
    <row r="528" customFormat="false" ht="12.75" hidden="false" customHeight="true" outlineLevel="0" collapsed="false">
      <c r="A528" s="189"/>
      <c r="B528" s="190"/>
      <c r="C528" s="191" t="s">
        <v>633</v>
      </c>
      <c r="D528" s="191"/>
      <c r="E528" s="192" t="n">
        <v>28.765</v>
      </c>
      <c r="F528" s="193"/>
      <c r="G528" s="194"/>
      <c r="H528" s="195"/>
      <c r="I528" s="196"/>
      <c r="J528" s="197"/>
      <c r="K528" s="196"/>
      <c r="M528" s="198" t="s">
        <v>633</v>
      </c>
      <c r="O528" s="180"/>
    </row>
    <row r="529" customFormat="false" ht="12.75" hidden="false" customHeight="true" outlineLevel="0" collapsed="false">
      <c r="A529" s="189"/>
      <c r="B529" s="190"/>
      <c r="C529" s="191" t="s">
        <v>634</v>
      </c>
      <c r="D529" s="191"/>
      <c r="E529" s="192" t="n">
        <v>0</v>
      </c>
      <c r="F529" s="193"/>
      <c r="G529" s="194"/>
      <c r="H529" s="195"/>
      <c r="I529" s="196"/>
      <c r="J529" s="197"/>
      <c r="K529" s="196"/>
      <c r="M529" s="198" t="s">
        <v>634</v>
      </c>
      <c r="O529" s="180"/>
    </row>
    <row r="530" customFormat="false" ht="12.75" hidden="false" customHeight="true" outlineLevel="0" collapsed="false">
      <c r="A530" s="189"/>
      <c r="B530" s="190"/>
      <c r="C530" s="191" t="s">
        <v>635</v>
      </c>
      <c r="D530" s="191"/>
      <c r="E530" s="192" t="n">
        <v>6.66</v>
      </c>
      <c r="F530" s="193"/>
      <c r="G530" s="194"/>
      <c r="H530" s="195"/>
      <c r="I530" s="196"/>
      <c r="J530" s="197"/>
      <c r="K530" s="196"/>
      <c r="M530" s="198" t="s">
        <v>635</v>
      </c>
      <c r="O530" s="180"/>
    </row>
    <row r="531" customFormat="false" ht="12.75" hidden="false" customHeight="true" outlineLevel="0" collapsed="false">
      <c r="A531" s="189"/>
      <c r="B531" s="190"/>
      <c r="C531" s="191" t="s">
        <v>636</v>
      </c>
      <c r="D531" s="191"/>
      <c r="E531" s="192" t="n">
        <v>0</v>
      </c>
      <c r="F531" s="193"/>
      <c r="G531" s="194"/>
      <c r="H531" s="195"/>
      <c r="I531" s="196"/>
      <c r="J531" s="197"/>
      <c r="K531" s="196"/>
      <c r="M531" s="198" t="s">
        <v>636</v>
      </c>
      <c r="O531" s="180"/>
    </row>
    <row r="532" customFormat="false" ht="12.75" hidden="false" customHeight="true" outlineLevel="0" collapsed="false">
      <c r="A532" s="189"/>
      <c r="B532" s="190"/>
      <c r="C532" s="191" t="s">
        <v>637</v>
      </c>
      <c r="D532" s="191"/>
      <c r="E532" s="192" t="n">
        <v>17.28</v>
      </c>
      <c r="F532" s="193"/>
      <c r="G532" s="194"/>
      <c r="H532" s="195"/>
      <c r="I532" s="196"/>
      <c r="J532" s="197"/>
      <c r="K532" s="196"/>
      <c r="M532" s="198" t="s">
        <v>637</v>
      </c>
      <c r="O532" s="180"/>
    </row>
    <row r="533" customFormat="false" ht="12.75" hidden="false" customHeight="false" outlineLevel="0" collapsed="false">
      <c r="A533" s="181" t="n">
        <v>89</v>
      </c>
      <c r="B533" s="182" t="s">
        <v>638</v>
      </c>
      <c r="C533" s="183" t="s">
        <v>639</v>
      </c>
      <c r="D533" s="184" t="s">
        <v>194</v>
      </c>
      <c r="E533" s="185" t="n">
        <v>167.6995</v>
      </c>
      <c r="F533" s="185" t="n">
        <v>0</v>
      </c>
      <c r="G533" s="186" t="n">
        <f aca="false">E533*F533</f>
        <v>0</v>
      </c>
      <c r="H533" s="187" t="n">
        <v>0.0238799999999912</v>
      </c>
      <c r="I533" s="188" t="n">
        <f aca="false">E533*H533</f>
        <v>4.00466405999852</v>
      </c>
      <c r="J533" s="187" t="n">
        <v>0</v>
      </c>
      <c r="K533" s="188" t="n">
        <f aca="false">E533*J533</f>
        <v>0</v>
      </c>
      <c r="O533" s="180" t="n">
        <v>2</v>
      </c>
      <c r="AA533" s="150" t="n">
        <v>1</v>
      </c>
      <c r="AB533" s="150" t="n">
        <v>1</v>
      </c>
      <c r="AC533" s="150" t="n">
        <v>1</v>
      </c>
      <c r="AZ533" s="150" t="n">
        <v>1</v>
      </c>
      <c r="BA533" s="150" t="n">
        <f aca="false">IF(AZ533=1,G533,0)</f>
        <v>0</v>
      </c>
      <c r="BB533" s="150" t="n">
        <f aca="false">IF(AZ533=2,G533,0)</f>
        <v>0</v>
      </c>
      <c r="BC533" s="150" t="n">
        <f aca="false">IF(AZ533=3,G533,0)</f>
        <v>0</v>
      </c>
      <c r="BD533" s="150" t="n">
        <f aca="false">IF(AZ533=4,G533,0)</f>
        <v>0</v>
      </c>
      <c r="BE533" s="150" t="n">
        <f aca="false">IF(AZ533=5,G533,0)</f>
        <v>0</v>
      </c>
      <c r="CA533" s="180" t="n">
        <v>1</v>
      </c>
      <c r="CB533" s="180" t="n">
        <v>1</v>
      </c>
    </row>
    <row r="534" customFormat="false" ht="12.75" hidden="false" customHeight="true" outlineLevel="0" collapsed="false">
      <c r="A534" s="189"/>
      <c r="B534" s="210"/>
      <c r="C534" s="211" t="s">
        <v>540</v>
      </c>
      <c r="D534" s="211"/>
      <c r="E534" s="211"/>
      <c r="F534" s="211"/>
      <c r="G534" s="211"/>
      <c r="I534" s="196"/>
      <c r="K534" s="196"/>
      <c r="L534" s="198" t="s">
        <v>540</v>
      </c>
      <c r="O534" s="180" t="n">
        <v>3</v>
      </c>
    </row>
    <row r="535" customFormat="false" ht="12.75" hidden="false" customHeight="true" outlineLevel="0" collapsed="false">
      <c r="A535" s="189"/>
      <c r="B535" s="210"/>
      <c r="C535" s="211" t="s">
        <v>640</v>
      </c>
      <c r="D535" s="211"/>
      <c r="E535" s="211"/>
      <c r="F535" s="211"/>
      <c r="G535" s="211"/>
      <c r="I535" s="196"/>
      <c r="K535" s="196"/>
      <c r="L535" s="198" t="s">
        <v>640</v>
      </c>
      <c r="O535" s="180" t="n">
        <v>3</v>
      </c>
    </row>
    <row r="536" customFormat="false" ht="12.75" hidden="false" customHeight="true" outlineLevel="0" collapsed="false">
      <c r="A536" s="189"/>
      <c r="B536" s="190"/>
      <c r="C536" s="191" t="s">
        <v>499</v>
      </c>
      <c r="D536" s="191"/>
      <c r="E536" s="192" t="n">
        <v>0</v>
      </c>
      <c r="F536" s="193"/>
      <c r="G536" s="194"/>
      <c r="H536" s="195"/>
      <c r="I536" s="196"/>
      <c r="J536" s="197"/>
      <c r="K536" s="196"/>
      <c r="M536" s="198" t="s">
        <v>499</v>
      </c>
      <c r="O536" s="180"/>
    </row>
    <row r="537" customFormat="false" ht="12.75" hidden="false" customHeight="true" outlineLevel="0" collapsed="false">
      <c r="A537" s="189"/>
      <c r="B537" s="190"/>
      <c r="C537" s="191" t="s">
        <v>641</v>
      </c>
      <c r="D537" s="191"/>
      <c r="E537" s="192" t="n">
        <v>61.11</v>
      </c>
      <c r="F537" s="193"/>
      <c r="G537" s="194"/>
      <c r="H537" s="195"/>
      <c r="I537" s="196"/>
      <c r="J537" s="197"/>
      <c r="K537" s="196"/>
      <c r="M537" s="198" t="s">
        <v>641</v>
      </c>
      <c r="O537" s="180"/>
    </row>
    <row r="538" customFormat="false" ht="12.75" hidden="false" customHeight="true" outlineLevel="0" collapsed="false">
      <c r="A538" s="189"/>
      <c r="B538" s="190"/>
      <c r="C538" s="191" t="s">
        <v>642</v>
      </c>
      <c r="D538" s="191"/>
      <c r="E538" s="192" t="n">
        <v>1.525</v>
      </c>
      <c r="F538" s="193"/>
      <c r="G538" s="194"/>
      <c r="H538" s="195"/>
      <c r="I538" s="196"/>
      <c r="J538" s="197"/>
      <c r="K538" s="196"/>
      <c r="M538" s="198" t="s">
        <v>642</v>
      </c>
      <c r="O538" s="180"/>
    </row>
    <row r="539" customFormat="false" ht="12.75" hidden="false" customHeight="true" outlineLevel="0" collapsed="false">
      <c r="A539" s="189"/>
      <c r="B539" s="190"/>
      <c r="C539" s="191" t="s">
        <v>643</v>
      </c>
      <c r="D539" s="191"/>
      <c r="E539" s="192" t="n">
        <v>1.375</v>
      </c>
      <c r="F539" s="193"/>
      <c r="G539" s="194"/>
      <c r="H539" s="195"/>
      <c r="I539" s="196"/>
      <c r="J539" s="197"/>
      <c r="K539" s="196"/>
      <c r="M539" s="198" t="s">
        <v>643</v>
      </c>
      <c r="O539" s="180"/>
    </row>
    <row r="540" customFormat="false" ht="12.75" hidden="false" customHeight="true" outlineLevel="0" collapsed="false">
      <c r="A540" s="189"/>
      <c r="B540" s="190"/>
      <c r="C540" s="191" t="s">
        <v>644</v>
      </c>
      <c r="D540" s="191"/>
      <c r="E540" s="192" t="n">
        <v>0.775</v>
      </c>
      <c r="F540" s="193"/>
      <c r="G540" s="194"/>
      <c r="H540" s="195"/>
      <c r="I540" s="196"/>
      <c r="J540" s="197"/>
      <c r="K540" s="196"/>
      <c r="M540" s="198" t="s">
        <v>644</v>
      </c>
      <c r="O540" s="180"/>
    </row>
    <row r="541" customFormat="false" ht="12.75" hidden="false" customHeight="true" outlineLevel="0" collapsed="false">
      <c r="A541" s="189"/>
      <c r="B541" s="190"/>
      <c r="C541" s="191" t="s">
        <v>645</v>
      </c>
      <c r="D541" s="191"/>
      <c r="E541" s="192" t="n">
        <v>1.71</v>
      </c>
      <c r="F541" s="193"/>
      <c r="G541" s="194"/>
      <c r="H541" s="195"/>
      <c r="I541" s="196"/>
      <c r="J541" s="197"/>
      <c r="K541" s="196"/>
      <c r="M541" s="198" t="s">
        <v>645</v>
      </c>
      <c r="O541" s="180"/>
    </row>
    <row r="542" customFormat="false" ht="12.75" hidden="false" customHeight="true" outlineLevel="0" collapsed="false">
      <c r="A542" s="189"/>
      <c r="B542" s="190"/>
      <c r="C542" s="191" t="s">
        <v>646</v>
      </c>
      <c r="D542" s="191"/>
      <c r="E542" s="192" t="n">
        <v>6.24</v>
      </c>
      <c r="F542" s="193"/>
      <c r="G542" s="194"/>
      <c r="H542" s="195"/>
      <c r="I542" s="196"/>
      <c r="J542" s="197"/>
      <c r="K542" s="196"/>
      <c r="M542" s="198" t="s">
        <v>646</v>
      </c>
      <c r="O542" s="180"/>
    </row>
    <row r="543" customFormat="false" ht="12.75" hidden="false" customHeight="true" outlineLevel="0" collapsed="false">
      <c r="A543" s="189"/>
      <c r="B543" s="190"/>
      <c r="C543" s="191" t="s">
        <v>647</v>
      </c>
      <c r="D543" s="191"/>
      <c r="E543" s="192" t="n">
        <v>22.23</v>
      </c>
      <c r="F543" s="193"/>
      <c r="G543" s="194"/>
      <c r="H543" s="195"/>
      <c r="I543" s="196"/>
      <c r="J543" s="197"/>
      <c r="K543" s="196"/>
      <c r="M543" s="198" t="s">
        <v>647</v>
      </c>
      <c r="O543" s="180"/>
    </row>
    <row r="544" customFormat="false" ht="12.75" hidden="false" customHeight="true" outlineLevel="0" collapsed="false">
      <c r="A544" s="189"/>
      <c r="B544" s="190"/>
      <c r="C544" s="191" t="s">
        <v>648</v>
      </c>
      <c r="D544" s="191"/>
      <c r="E544" s="192" t="n">
        <v>0.7975</v>
      </c>
      <c r="F544" s="193"/>
      <c r="G544" s="194"/>
      <c r="H544" s="195"/>
      <c r="I544" s="196"/>
      <c r="J544" s="197"/>
      <c r="K544" s="196"/>
      <c r="M544" s="198" t="s">
        <v>648</v>
      </c>
      <c r="O544" s="180"/>
    </row>
    <row r="545" customFormat="false" ht="12.75" hidden="false" customHeight="true" outlineLevel="0" collapsed="false">
      <c r="A545" s="189"/>
      <c r="B545" s="190"/>
      <c r="C545" s="191" t="s">
        <v>649</v>
      </c>
      <c r="D545" s="191"/>
      <c r="E545" s="192" t="n">
        <v>0.2271</v>
      </c>
      <c r="F545" s="193"/>
      <c r="G545" s="194"/>
      <c r="H545" s="195"/>
      <c r="I545" s="196"/>
      <c r="J545" s="197"/>
      <c r="K545" s="196"/>
      <c r="M545" s="198" t="s">
        <v>649</v>
      </c>
      <c r="O545" s="180"/>
    </row>
    <row r="546" customFormat="false" ht="12.75" hidden="false" customHeight="true" outlineLevel="0" collapsed="false">
      <c r="A546" s="189"/>
      <c r="B546" s="190"/>
      <c r="C546" s="191" t="s">
        <v>650</v>
      </c>
      <c r="D546" s="191"/>
      <c r="E546" s="192" t="n">
        <v>11.48</v>
      </c>
      <c r="F546" s="193"/>
      <c r="G546" s="194"/>
      <c r="H546" s="195"/>
      <c r="I546" s="196"/>
      <c r="J546" s="197"/>
      <c r="K546" s="196"/>
      <c r="M546" s="198" t="s">
        <v>650</v>
      </c>
      <c r="O546" s="180"/>
    </row>
    <row r="547" customFormat="false" ht="12.75" hidden="false" customHeight="true" outlineLevel="0" collapsed="false">
      <c r="A547" s="189"/>
      <c r="B547" s="190"/>
      <c r="C547" s="191" t="s">
        <v>651</v>
      </c>
      <c r="D547" s="191"/>
      <c r="E547" s="192" t="n">
        <v>0.285</v>
      </c>
      <c r="F547" s="193"/>
      <c r="G547" s="194"/>
      <c r="H547" s="195"/>
      <c r="I547" s="196"/>
      <c r="J547" s="197"/>
      <c r="K547" s="196"/>
      <c r="M547" s="198" t="s">
        <v>651</v>
      </c>
      <c r="O547" s="180"/>
    </row>
    <row r="548" customFormat="false" ht="12.75" hidden="false" customHeight="true" outlineLevel="0" collapsed="false">
      <c r="A548" s="189"/>
      <c r="B548" s="190"/>
      <c r="C548" s="191" t="s">
        <v>652</v>
      </c>
      <c r="D548" s="191"/>
      <c r="E548" s="192" t="n">
        <v>11.86</v>
      </c>
      <c r="F548" s="193"/>
      <c r="G548" s="194"/>
      <c r="H548" s="195"/>
      <c r="I548" s="196"/>
      <c r="J548" s="197"/>
      <c r="K548" s="196"/>
      <c r="M548" s="198" t="s">
        <v>652</v>
      </c>
      <c r="O548" s="180"/>
    </row>
    <row r="549" customFormat="false" ht="12.75" hidden="false" customHeight="true" outlineLevel="0" collapsed="false">
      <c r="A549" s="189"/>
      <c r="B549" s="190"/>
      <c r="C549" s="191" t="s">
        <v>651</v>
      </c>
      <c r="D549" s="191"/>
      <c r="E549" s="192" t="n">
        <v>0.285</v>
      </c>
      <c r="F549" s="193"/>
      <c r="G549" s="194"/>
      <c r="H549" s="195"/>
      <c r="I549" s="196"/>
      <c r="J549" s="197"/>
      <c r="K549" s="196"/>
      <c r="M549" s="198" t="s">
        <v>651</v>
      </c>
      <c r="O549" s="180"/>
    </row>
    <row r="550" customFormat="false" ht="12.75" hidden="false" customHeight="true" outlineLevel="0" collapsed="false">
      <c r="A550" s="189"/>
      <c r="B550" s="190"/>
      <c r="C550" s="191" t="s">
        <v>653</v>
      </c>
      <c r="D550" s="191"/>
      <c r="E550" s="192" t="n">
        <v>6.81</v>
      </c>
      <c r="F550" s="193"/>
      <c r="G550" s="194"/>
      <c r="H550" s="195"/>
      <c r="I550" s="196"/>
      <c r="J550" s="197"/>
      <c r="K550" s="196"/>
      <c r="M550" s="198" t="s">
        <v>653</v>
      </c>
      <c r="O550" s="180"/>
    </row>
    <row r="551" customFormat="false" ht="12.75" hidden="false" customHeight="true" outlineLevel="0" collapsed="false">
      <c r="A551" s="189"/>
      <c r="B551" s="190"/>
      <c r="C551" s="191" t="s">
        <v>654</v>
      </c>
      <c r="D551" s="191"/>
      <c r="E551" s="192" t="n">
        <v>12.52</v>
      </c>
      <c r="F551" s="193"/>
      <c r="G551" s="194"/>
      <c r="H551" s="195"/>
      <c r="I551" s="196"/>
      <c r="J551" s="197"/>
      <c r="K551" s="196"/>
      <c r="M551" s="198" t="s">
        <v>654</v>
      </c>
      <c r="O551" s="180"/>
    </row>
    <row r="552" customFormat="false" ht="12.75" hidden="false" customHeight="true" outlineLevel="0" collapsed="false">
      <c r="A552" s="189"/>
      <c r="B552" s="190"/>
      <c r="C552" s="191" t="s">
        <v>655</v>
      </c>
      <c r="D552" s="191"/>
      <c r="E552" s="192" t="n">
        <v>0.57</v>
      </c>
      <c r="F552" s="193"/>
      <c r="G552" s="194"/>
      <c r="H552" s="195"/>
      <c r="I552" s="196"/>
      <c r="J552" s="197"/>
      <c r="K552" s="196"/>
      <c r="M552" s="198" t="s">
        <v>655</v>
      </c>
      <c r="O552" s="180"/>
    </row>
    <row r="553" customFormat="false" ht="12.75" hidden="false" customHeight="true" outlineLevel="0" collapsed="false">
      <c r="A553" s="189"/>
      <c r="B553" s="190"/>
      <c r="C553" s="191" t="s">
        <v>656</v>
      </c>
      <c r="D553" s="191"/>
      <c r="E553" s="192" t="n">
        <v>3.4</v>
      </c>
      <c r="F553" s="193"/>
      <c r="G553" s="194"/>
      <c r="H553" s="195"/>
      <c r="I553" s="196"/>
      <c r="J553" s="197"/>
      <c r="K553" s="196"/>
      <c r="M553" s="198" t="s">
        <v>656</v>
      </c>
      <c r="O553" s="180"/>
    </row>
    <row r="554" customFormat="false" ht="12.75" hidden="false" customHeight="true" outlineLevel="0" collapsed="false">
      <c r="A554" s="189"/>
      <c r="B554" s="190"/>
      <c r="C554" s="191" t="s">
        <v>657</v>
      </c>
      <c r="D554" s="191"/>
      <c r="E554" s="192" t="n">
        <v>8.12</v>
      </c>
      <c r="F554" s="193"/>
      <c r="G554" s="194"/>
      <c r="H554" s="195"/>
      <c r="I554" s="196"/>
      <c r="J554" s="197"/>
      <c r="K554" s="196"/>
      <c r="M554" s="198" t="s">
        <v>657</v>
      </c>
      <c r="O554" s="180"/>
    </row>
    <row r="555" customFormat="false" ht="12.75" hidden="false" customHeight="true" outlineLevel="0" collapsed="false">
      <c r="A555" s="189"/>
      <c r="B555" s="190"/>
      <c r="C555" s="191" t="s">
        <v>658</v>
      </c>
      <c r="D555" s="191"/>
      <c r="E555" s="192" t="n">
        <v>16.09</v>
      </c>
      <c r="F555" s="193"/>
      <c r="G555" s="194"/>
      <c r="H555" s="195"/>
      <c r="I555" s="196"/>
      <c r="J555" s="197"/>
      <c r="K555" s="196"/>
      <c r="M555" s="198" t="s">
        <v>658</v>
      </c>
      <c r="O555" s="180"/>
    </row>
    <row r="556" customFormat="false" ht="12.75" hidden="false" customHeight="true" outlineLevel="0" collapsed="false">
      <c r="A556" s="189"/>
      <c r="B556" s="190"/>
      <c r="C556" s="191" t="s">
        <v>659</v>
      </c>
      <c r="D556" s="191"/>
      <c r="E556" s="192" t="n">
        <v>0.29</v>
      </c>
      <c r="F556" s="193"/>
      <c r="G556" s="194"/>
      <c r="H556" s="195"/>
      <c r="I556" s="196"/>
      <c r="J556" s="197"/>
      <c r="K556" s="196"/>
      <c r="M556" s="198" t="s">
        <v>659</v>
      </c>
      <c r="O556" s="180"/>
    </row>
    <row r="557" customFormat="false" ht="22.5" hidden="false" customHeight="false" outlineLevel="0" collapsed="false">
      <c r="A557" s="181" t="n">
        <v>90</v>
      </c>
      <c r="B557" s="182" t="s">
        <v>660</v>
      </c>
      <c r="C557" s="183" t="s">
        <v>661</v>
      </c>
      <c r="D557" s="184" t="s">
        <v>194</v>
      </c>
      <c r="E557" s="185" t="n">
        <v>89.5343</v>
      </c>
      <c r="F557" s="185" t="n">
        <v>0</v>
      </c>
      <c r="G557" s="186" t="n">
        <f aca="false">E557*F557</f>
        <v>0</v>
      </c>
      <c r="H557" s="187" t="n">
        <v>0.0240900000000011</v>
      </c>
      <c r="I557" s="188" t="n">
        <f aca="false">E557*H557</f>
        <v>2.1568812870001</v>
      </c>
      <c r="J557" s="187" t="n">
        <v>0</v>
      </c>
      <c r="K557" s="188" t="n">
        <f aca="false">E557*J557</f>
        <v>0</v>
      </c>
      <c r="O557" s="180" t="n">
        <v>2</v>
      </c>
      <c r="AA557" s="150" t="n">
        <v>1</v>
      </c>
      <c r="AB557" s="150" t="n">
        <v>1</v>
      </c>
      <c r="AC557" s="150" t="n">
        <v>1</v>
      </c>
      <c r="AZ557" s="150" t="n">
        <v>1</v>
      </c>
      <c r="BA557" s="150" t="n">
        <f aca="false">IF(AZ557=1,G557,0)</f>
        <v>0</v>
      </c>
      <c r="BB557" s="150" t="n">
        <f aca="false">IF(AZ557=2,G557,0)</f>
        <v>0</v>
      </c>
      <c r="BC557" s="150" t="n">
        <f aca="false">IF(AZ557=3,G557,0)</f>
        <v>0</v>
      </c>
      <c r="BD557" s="150" t="n">
        <f aca="false">IF(AZ557=4,G557,0)</f>
        <v>0</v>
      </c>
      <c r="BE557" s="150" t="n">
        <f aca="false">IF(AZ557=5,G557,0)</f>
        <v>0</v>
      </c>
      <c r="CA557" s="180" t="n">
        <v>1</v>
      </c>
      <c r="CB557" s="180" t="n">
        <v>1</v>
      </c>
    </row>
    <row r="558" customFormat="false" ht="12.75" hidden="false" customHeight="true" outlineLevel="0" collapsed="false">
      <c r="A558" s="189"/>
      <c r="B558" s="210"/>
      <c r="C558" s="211" t="s">
        <v>540</v>
      </c>
      <c r="D558" s="211"/>
      <c r="E558" s="211"/>
      <c r="F558" s="211"/>
      <c r="G558" s="211"/>
      <c r="I558" s="196"/>
      <c r="K558" s="196"/>
      <c r="L558" s="198" t="s">
        <v>540</v>
      </c>
      <c r="O558" s="180" t="n">
        <v>3</v>
      </c>
    </row>
    <row r="559" customFormat="false" ht="12.75" hidden="false" customHeight="true" outlineLevel="0" collapsed="false">
      <c r="A559" s="189"/>
      <c r="B559" s="210"/>
      <c r="C559" s="211" t="s">
        <v>640</v>
      </c>
      <c r="D559" s="211"/>
      <c r="E559" s="211"/>
      <c r="F559" s="211"/>
      <c r="G559" s="211"/>
      <c r="I559" s="196"/>
      <c r="K559" s="196"/>
      <c r="L559" s="198" t="s">
        <v>640</v>
      </c>
      <c r="O559" s="180" t="n">
        <v>3</v>
      </c>
    </row>
    <row r="560" customFormat="false" ht="12.75" hidden="false" customHeight="true" outlineLevel="0" collapsed="false">
      <c r="A560" s="189"/>
      <c r="B560" s="190"/>
      <c r="C560" s="191" t="s">
        <v>576</v>
      </c>
      <c r="D560" s="191"/>
      <c r="E560" s="192" t="n">
        <v>0</v>
      </c>
      <c r="F560" s="193"/>
      <c r="G560" s="194"/>
      <c r="H560" s="195"/>
      <c r="I560" s="196"/>
      <c r="J560" s="197"/>
      <c r="K560" s="196"/>
      <c r="M560" s="198" t="s">
        <v>576</v>
      </c>
      <c r="O560" s="180"/>
    </row>
    <row r="561" customFormat="false" ht="12.75" hidden="false" customHeight="true" outlineLevel="0" collapsed="false">
      <c r="A561" s="189"/>
      <c r="B561" s="190"/>
      <c r="C561" s="191" t="s">
        <v>662</v>
      </c>
      <c r="D561" s="191"/>
      <c r="E561" s="192" t="n">
        <v>4.1743</v>
      </c>
      <c r="F561" s="193"/>
      <c r="G561" s="194"/>
      <c r="H561" s="195"/>
      <c r="I561" s="196"/>
      <c r="J561" s="197"/>
      <c r="K561" s="196"/>
      <c r="M561" s="198" t="s">
        <v>662</v>
      </c>
      <c r="O561" s="180"/>
    </row>
    <row r="562" customFormat="false" ht="12.75" hidden="false" customHeight="true" outlineLevel="0" collapsed="false">
      <c r="A562" s="189"/>
      <c r="B562" s="190"/>
      <c r="C562" s="191" t="s">
        <v>499</v>
      </c>
      <c r="D562" s="191"/>
      <c r="E562" s="192" t="n">
        <v>0</v>
      </c>
      <c r="F562" s="193"/>
      <c r="G562" s="194"/>
      <c r="H562" s="195"/>
      <c r="I562" s="196"/>
      <c r="J562" s="197"/>
      <c r="K562" s="196"/>
      <c r="M562" s="198" t="s">
        <v>499</v>
      </c>
      <c r="O562" s="180"/>
    </row>
    <row r="563" customFormat="false" ht="12.75" hidden="false" customHeight="true" outlineLevel="0" collapsed="false">
      <c r="A563" s="189"/>
      <c r="B563" s="190"/>
      <c r="C563" s="191" t="s">
        <v>663</v>
      </c>
      <c r="D563" s="191"/>
      <c r="E563" s="192" t="n">
        <v>7</v>
      </c>
      <c r="F563" s="193"/>
      <c r="G563" s="194"/>
      <c r="H563" s="195"/>
      <c r="I563" s="196"/>
      <c r="J563" s="197"/>
      <c r="K563" s="196"/>
      <c r="M563" s="198" t="s">
        <v>663</v>
      </c>
      <c r="O563" s="180"/>
    </row>
    <row r="564" customFormat="false" ht="12.75" hidden="false" customHeight="true" outlineLevel="0" collapsed="false">
      <c r="A564" s="189"/>
      <c r="B564" s="190"/>
      <c r="C564" s="191" t="s">
        <v>664</v>
      </c>
      <c r="D564" s="191"/>
      <c r="E564" s="192" t="n">
        <v>6.29</v>
      </c>
      <c r="F564" s="193"/>
      <c r="G564" s="194"/>
      <c r="H564" s="195"/>
      <c r="I564" s="196"/>
      <c r="J564" s="197"/>
      <c r="K564" s="196"/>
      <c r="M564" s="198" t="s">
        <v>664</v>
      </c>
      <c r="O564" s="180"/>
    </row>
    <row r="565" customFormat="false" ht="12.75" hidden="false" customHeight="true" outlineLevel="0" collapsed="false">
      <c r="A565" s="189"/>
      <c r="B565" s="190"/>
      <c r="C565" s="191" t="s">
        <v>665</v>
      </c>
      <c r="D565" s="191"/>
      <c r="E565" s="192" t="n">
        <v>61.88</v>
      </c>
      <c r="F565" s="193"/>
      <c r="G565" s="194"/>
      <c r="H565" s="195"/>
      <c r="I565" s="196"/>
      <c r="J565" s="197"/>
      <c r="K565" s="196"/>
      <c r="M565" s="198" t="s">
        <v>665</v>
      </c>
      <c r="O565" s="180"/>
    </row>
    <row r="566" customFormat="false" ht="12.75" hidden="false" customHeight="true" outlineLevel="0" collapsed="false">
      <c r="A566" s="189"/>
      <c r="B566" s="190"/>
      <c r="C566" s="191" t="s">
        <v>666</v>
      </c>
      <c r="D566" s="191"/>
      <c r="E566" s="192" t="n">
        <v>1.2025</v>
      </c>
      <c r="F566" s="193"/>
      <c r="G566" s="194"/>
      <c r="H566" s="195"/>
      <c r="I566" s="196"/>
      <c r="J566" s="197"/>
      <c r="K566" s="196"/>
      <c r="M566" s="198" t="s">
        <v>666</v>
      </c>
      <c r="O566" s="180"/>
    </row>
    <row r="567" customFormat="false" ht="12.75" hidden="false" customHeight="true" outlineLevel="0" collapsed="false">
      <c r="A567" s="189"/>
      <c r="B567" s="190"/>
      <c r="C567" s="191" t="s">
        <v>667</v>
      </c>
      <c r="D567" s="191"/>
      <c r="E567" s="192" t="n">
        <v>1.3</v>
      </c>
      <c r="F567" s="193"/>
      <c r="G567" s="194"/>
      <c r="H567" s="195"/>
      <c r="I567" s="196"/>
      <c r="J567" s="197"/>
      <c r="K567" s="196"/>
      <c r="M567" s="198" t="s">
        <v>667</v>
      </c>
      <c r="O567" s="180"/>
    </row>
    <row r="568" customFormat="false" ht="12.75" hidden="false" customHeight="true" outlineLevel="0" collapsed="false">
      <c r="A568" s="189"/>
      <c r="B568" s="190"/>
      <c r="C568" s="191" t="s">
        <v>666</v>
      </c>
      <c r="D568" s="191"/>
      <c r="E568" s="192" t="n">
        <v>1.2025</v>
      </c>
      <c r="F568" s="193"/>
      <c r="G568" s="194"/>
      <c r="H568" s="195"/>
      <c r="I568" s="196"/>
      <c r="J568" s="197"/>
      <c r="K568" s="196"/>
      <c r="M568" s="198" t="s">
        <v>666</v>
      </c>
      <c r="O568" s="180"/>
    </row>
    <row r="569" customFormat="false" ht="12.75" hidden="false" customHeight="true" outlineLevel="0" collapsed="false">
      <c r="A569" s="189"/>
      <c r="B569" s="190"/>
      <c r="C569" s="191" t="s">
        <v>668</v>
      </c>
      <c r="D569" s="191"/>
      <c r="E569" s="192" t="n">
        <v>0.7</v>
      </c>
      <c r="F569" s="193"/>
      <c r="G569" s="194"/>
      <c r="H569" s="195"/>
      <c r="I569" s="196"/>
      <c r="J569" s="197"/>
      <c r="K569" s="196"/>
      <c r="M569" s="198" t="s">
        <v>668</v>
      </c>
      <c r="O569" s="180"/>
    </row>
    <row r="570" customFormat="false" ht="12.75" hidden="false" customHeight="true" outlineLevel="0" collapsed="false">
      <c r="A570" s="189"/>
      <c r="B570" s="190"/>
      <c r="C570" s="191" t="s">
        <v>669</v>
      </c>
      <c r="D570" s="191"/>
      <c r="E570" s="192" t="n">
        <v>1.5</v>
      </c>
      <c r="F570" s="193"/>
      <c r="G570" s="194"/>
      <c r="H570" s="195"/>
      <c r="I570" s="196"/>
      <c r="J570" s="197"/>
      <c r="K570" s="196"/>
      <c r="M570" s="198" t="s">
        <v>669</v>
      </c>
      <c r="O570" s="180"/>
    </row>
    <row r="571" customFormat="false" ht="12.75" hidden="false" customHeight="true" outlineLevel="0" collapsed="false">
      <c r="A571" s="189"/>
      <c r="B571" s="190"/>
      <c r="C571" s="191" t="s">
        <v>670</v>
      </c>
      <c r="D571" s="191"/>
      <c r="E571" s="192" t="n">
        <v>1.425</v>
      </c>
      <c r="F571" s="193"/>
      <c r="G571" s="194"/>
      <c r="H571" s="195"/>
      <c r="I571" s="196"/>
      <c r="J571" s="197"/>
      <c r="K571" s="196"/>
      <c r="M571" s="198" t="s">
        <v>670</v>
      </c>
      <c r="O571" s="180"/>
    </row>
    <row r="572" customFormat="false" ht="12.75" hidden="false" customHeight="true" outlineLevel="0" collapsed="false">
      <c r="A572" s="189"/>
      <c r="B572" s="190"/>
      <c r="C572" s="191" t="s">
        <v>671</v>
      </c>
      <c r="D572" s="191"/>
      <c r="E572" s="192" t="n">
        <v>2.86</v>
      </c>
      <c r="F572" s="193"/>
      <c r="G572" s="194"/>
      <c r="H572" s="195"/>
      <c r="I572" s="196"/>
      <c r="J572" s="197"/>
      <c r="K572" s="196"/>
      <c r="M572" s="198" t="s">
        <v>671</v>
      </c>
      <c r="O572" s="180"/>
    </row>
    <row r="573" customFormat="false" ht="12.75" hidden="false" customHeight="false" outlineLevel="0" collapsed="false">
      <c r="A573" s="181" t="n">
        <v>91</v>
      </c>
      <c r="B573" s="182" t="s">
        <v>672</v>
      </c>
      <c r="C573" s="183" t="s">
        <v>673</v>
      </c>
      <c r="D573" s="184" t="s">
        <v>194</v>
      </c>
      <c r="E573" s="185" t="n">
        <v>47.46</v>
      </c>
      <c r="F573" s="185" t="n">
        <v>0</v>
      </c>
      <c r="G573" s="186" t="n">
        <f aca="false">E573*F573</f>
        <v>0</v>
      </c>
      <c r="H573" s="187" t="n">
        <v>0</v>
      </c>
      <c r="I573" s="188" t="n">
        <f aca="false">E573*H573</f>
        <v>0</v>
      </c>
      <c r="J573" s="187" t="n">
        <v>0</v>
      </c>
      <c r="K573" s="188" t="n">
        <f aca="false">E573*J573</f>
        <v>0</v>
      </c>
      <c r="O573" s="180" t="n">
        <v>2</v>
      </c>
      <c r="AA573" s="150" t="n">
        <v>1</v>
      </c>
      <c r="AB573" s="150" t="n">
        <v>1</v>
      </c>
      <c r="AC573" s="150" t="n">
        <v>1</v>
      </c>
      <c r="AZ573" s="150" t="n">
        <v>1</v>
      </c>
      <c r="BA573" s="150" t="n">
        <f aca="false">IF(AZ573=1,G573,0)</f>
        <v>0</v>
      </c>
      <c r="BB573" s="150" t="n">
        <f aca="false">IF(AZ573=2,G573,0)</f>
        <v>0</v>
      </c>
      <c r="BC573" s="150" t="n">
        <f aca="false">IF(AZ573=3,G573,0)</f>
        <v>0</v>
      </c>
      <c r="BD573" s="150" t="n">
        <f aca="false">IF(AZ573=4,G573,0)</f>
        <v>0</v>
      </c>
      <c r="BE573" s="150" t="n">
        <f aca="false">IF(AZ573=5,G573,0)</f>
        <v>0</v>
      </c>
      <c r="CA573" s="180" t="n">
        <v>1</v>
      </c>
      <c r="CB573" s="180" t="n">
        <v>1</v>
      </c>
    </row>
    <row r="574" customFormat="false" ht="12.75" hidden="false" customHeight="true" outlineLevel="0" collapsed="false">
      <c r="A574" s="189"/>
      <c r="B574" s="190"/>
      <c r="C574" s="191" t="s">
        <v>499</v>
      </c>
      <c r="D574" s="191"/>
      <c r="E574" s="192" t="n">
        <v>0</v>
      </c>
      <c r="F574" s="193"/>
      <c r="G574" s="194"/>
      <c r="H574" s="195"/>
      <c r="I574" s="196"/>
      <c r="J574" s="197"/>
      <c r="K574" s="196"/>
      <c r="M574" s="198" t="s">
        <v>499</v>
      </c>
      <c r="O574" s="180"/>
    </row>
    <row r="575" customFormat="false" ht="12.75" hidden="false" customHeight="true" outlineLevel="0" collapsed="false">
      <c r="A575" s="189"/>
      <c r="B575" s="190"/>
      <c r="C575" s="191" t="s">
        <v>646</v>
      </c>
      <c r="D575" s="191"/>
      <c r="E575" s="192" t="n">
        <v>6.24</v>
      </c>
      <c r="F575" s="193"/>
      <c r="G575" s="194"/>
      <c r="H575" s="195"/>
      <c r="I575" s="196"/>
      <c r="J575" s="197"/>
      <c r="K575" s="196"/>
      <c r="M575" s="198" t="s">
        <v>646</v>
      </c>
      <c r="O575" s="180"/>
    </row>
    <row r="576" customFormat="false" ht="12.75" hidden="false" customHeight="true" outlineLevel="0" collapsed="false">
      <c r="A576" s="189"/>
      <c r="B576" s="190"/>
      <c r="C576" s="191" t="s">
        <v>653</v>
      </c>
      <c r="D576" s="191"/>
      <c r="E576" s="192" t="n">
        <v>6.81</v>
      </c>
      <c r="F576" s="193"/>
      <c r="G576" s="194"/>
      <c r="H576" s="195"/>
      <c r="I576" s="196"/>
      <c r="J576" s="197"/>
      <c r="K576" s="196"/>
      <c r="M576" s="198" t="s">
        <v>653</v>
      </c>
      <c r="O576" s="180"/>
    </row>
    <row r="577" customFormat="false" ht="12.75" hidden="false" customHeight="true" outlineLevel="0" collapsed="false">
      <c r="A577" s="189"/>
      <c r="B577" s="190"/>
      <c r="C577" s="191" t="s">
        <v>656</v>
      </c>
      <c r="D577" s="191"/>
      <c r="E577" s="192" t="n">
        <v>3.4</v>
      </c>
      <c r="F577" s="193"/>
      <c r="G577" s="194"/>
      <c r="H577" s="195"/>
      <c r="I577" s="196"/>
      <c r="J577" s="197"/>
      <c r="K577" s="196"/>
      <c r="M577" s="198" t="s">
        <v>656</v>
      </c>
      <c r="O577" s="180"/>
    </row>
    <row r="578" customFormat="false" ht="12.75" hidden="false" customHeight="true" outlineLevel="0" collapsed="false">
      <c r="A578" s="189"/>
      <c r="B578" s="190"/>
      <c r="C578" s="191" t="s">
        <v>657</v>
      </c>
      <c r="D578" s="191"/>
      <c r="E578" s="192" t="n">
        <v>8.12</v>
      </c>
      <c r="F578" s="193"/>
      <c r="G578" s="194"/>
      <c r="H578" s="195"/>
      <c r="I578" s="196"/>
      <c r="J578" s="197"/>
      <c r="K578" s="196"/>
      <c r="M578" s="198" t="s">
        <v>657</v>
      </c>
      <c r="O578" s="180"/>
    </row>
    <row r="579" customFormat="false" ht="12.75" hidden="false" customHeight="true" outlineLevel="0" collapsed="false">
      <c r="A579" s="189"/>
      <c r="B579" s="190"/>
      <c r="C579" s="191" t="s">
        <v>576</v>
      </c>
      <c r="D579" s="191"/>
      <c r="E579" s="192" t="n">
        <v>0</v>
      </c>
      <c r="F579" s="193"/>
      <c r="G579" s="194"/>
      <c r="H579" s="195"/>
      <c r="I579" s="196"/>
      <c r="J579" s="197"/>
      <c r="K579" s="196"/>
      <c r="M579" s="198" t="s">
        <v>576</v>
      </c>
      <c r="O579" s="180"/>
    </row>
    <row r="580" customFormat="false" ht="12.75" hidden="false" customHeight="true" outlineLevel="0" collapsed="false">
      <c r="A580" s="189"/>
      <c r="B580" s="190"/>
      <c r="C580" s="191" t="s">
        <v>674</v>
      </c>
      <c r="D580" s="191"/>
      <c r="E580" s="192" t="n">
        <v>4.55</v>
      </c>
      <c r="F580" s="193"/>
      <c r="G580" s="194"/>
      <c r="H580" s="195"/>
      <c r="I580" s="196"/>
      <c r="J580" s="197"/>
      <c r="K580" s="196"/>
      <c r="M580" s="198" t="s">
        <v>674</v>
      </c>
      <c r="O580" s="180"/>
    </row>
    <row r="581" customFormat="false" ht="12.75" hidden="false" customHeight="true" outlineLevel="0" collapsed="false">
      <c r="A581" s="189"/>
      <c r="B581" s="190"/>
      <c r="C581" s="191" t="s">
        <v>499</v>
      </c>
      <c r="D581" s="191"/>
      <c r="E581" s="192" t="n">
        <v>0</v>
      </c>
      <c r="F581" s="193"/>
      <c r="G581" s="194"/>
      <c r="H581" s="195"/>
      <c r="I581" s="196"/>
      <c r="J581" s="197"/>
      <c r="K581" s="196"/>
      <c r="M581" s="198" t="s">
        <v>499</v>
      </c>
      <c r="O581" s="180"/>
    </row>
    <row r="582" customFormat="false" ht="12.75" hidden="false" customHeight="true" outlineLevel="0" collapsed="false">
      <c r="A582" s="189"/>
      <c r="B582" s="190"/>
      <c r="C582" s="191" t="s">
        <v>663</v>
      </c>
      <c r="D582" s="191"/>
      <c r="E582" s="192" t="n">
        <v>7</v>
      </c>
      <c r="F582" s="193"/>
      <c r="G582" s="194"/>
      <c r="H582" s="195"/>
      <c r="I582" s="196"/>
      <c r="J582" s="197"/>
      <c r="K582" s="196"/>
      <c r="M582" s="198" t="s">
        <v>663</v>
      </c>
      <c r="O582" s="180"/>
    </row>
    <row r="583" customFormat="false" ht="12.75" hidden="false" customHeight="true" outlineLevel="0" collapsed="false">
      <c r="A583" s="189"/>
      <c r="B583" s="190"/>
      <c r="C583" s="191" t="s">
        <v>664</v>
      </c>
      <c r="D583" s="191"/>
      <c r="E583" s="192" t="n">
        <v>6.29</v>
      </c>
      <c r="F583" s="193"/>
      <c r="G583" s="194"/>
      <c r="H583" s="195"/>
      <c r="I583" s="196"/>
      <c r="J583" s="197"/>
      <c r="K583" s="196"/>
      <c r="M583" s="198" t="s">
        <v>664</v>
      </c>
      <c r="O583" s="180"/>
    </row>
    <row r="584" customFormat="false" ht="12.75" hidden="false" customHeight="true" outlineLevel="0" collapsed="false">
      <c r="A584" s="189"/>
      <c r="B584" s="190"/>
      <c r="C584" s="191" t="s">
        <v>671</v>
      </c>
      <c r="D584" s="191"/>
      <c r="E584" s="192" t="n">
        <v>2.86</v>
      </c>
      <c r="F584" s="193"/>
      <c r="G584" s="194"/>
      <c r="H584" s="195"/>
      <c r="I584" s="196"/>
      <c r="J584" s="197"/>
      <c r="K584" s="196"/>
      <c r="M584" s="198" t="s">
        <v>671</v>
      </c>
      <c r="O584" s="180"/>
    </row>
    <row r="585" customFormat="false" ht="12.75" hidden="false" customHeight="true" outlineLevel="0" collapsed="false">
      <c r="A585" s="189"/>
      <c r="B585" s="190"/>
      <c r="C585" s="191" t="s">
        <v>675</v>
      </c>
      <c r="D585" s="191"/>
      <c r="E585" s="192" t="n">
        <v>2.19</v>
      </c>
      <c r="F585" s="193"/>
      <c r="G585" s="194"/>
      <c r="H585" s="195"/>
      <c r="I585" s="196"/>
      <c r="J585" s="197"/>
      <c r="K585" s="196"/>
      <c r="M585" s="198" t="s">
        <v>675</v>
      </c>
      <c r="O585" s="180"/>
    </row>
    <row r="586" customFormat="false" ht="12.75" hidden="false" customHeight="false" outlineLevel="0" collapsed="false">
      <c r="A586" s="200"/>
      <c r="B586" s="201" t="s">
        <v>270</v>
      </c>
      <c r="C586" s="202" t="s">
        <v>676</v>
      </c>
      <c r="D586" s="203"/>
      <c r="E586" s="204"/>
      <c r="F586" s="205"/>
      <c r="G586" s="206" t="n">
        <f aca="false">SUM(G494:G585)</f>
        <v>0</v>
      </c>
      <c r="H586" s="207"/>
      <c r="I586" s="208" t="n">
        <f aca="false">SUM(I494:I585)</f>
        <v>6.18647167699864</v>
      </c>
      <c r="J586" s="207"/>
      <c r="K586" s="208" t="n">
        <f aca="false">SUM(K494:K585)</f>
        <v>0</v>
      </c>
      <c r="O586" s="180" t="n">
        <v>4</v>
      </c>
      <c r="BA586" s="209" t="n">
        <f aca="false">SUM(BA494:BA585)</f>
        <v>0</v>
      </c>
      <c r="BB586" s="209" t="n">
        <f aca="false">SUM(BB494:BB585)</f>
        <v>0</v>
      </c>
      <c r="BC586" s="209" t="n">
        <f aca="false">SUM(BC494:BC585)</f>
        <v>0</v>
      </c>
      <c r="BD586" s="209" t="n">
        <f aca="false">SUM(BD494:BD585)</f>
        <v>0</v>
      </c>
      <c r="BE586" s="209" t="n">
        <f aca="false">SUM(BE494:BE585)</f>
        <v>0</v>
      </c>
    </row>
    <row r="587" customFormat="false" ht="12.75" hidden="false" customHeight="false" outlineLevel="0" collapsed="false">
      <c r="A587" s="170" t="s">
        <v>91</v>
      </c>
      <c r="B587" s="171" t="s">
        <v>677</v>
      </c>
      <c r="C587" s="172" t="s">
        <v>678</v>
      </c>
      <c r="D587" s="173"/>
      <c r="E587" s="174"/>
      <c r="F587" s="174"/>
      <c r="G587" s="175"/>
      <c r="H587" s="176"/>
      <c r="I587" s="177"/>
      <c r="J587" s="178"/>
      <c r="K587" s="179"/>
      <c r="O587" s="180" t="n">
        <v>1</v>
      </c>
    </row>
    <row r="588" customFormat="false" ht="12.75" hidden="false" customHeight="false" outlineLevel="0" collapsed="false">
      <c r="A588" s="181" t="n">
        <v>92</v>
      </c>
      <c r="B588" s="182" t="s">
        <v>679</v>
      </c>
      <c r="C588" s="183" t="s">
        <v>680</v>
      </c>
      <c r="D588" s="184" t="s">
        <v>104</v>
      </c>
      <c r="E588" s="185" t="n">
        <v>0.4533</v>
      </c>
      <c r="F588" s="185" t="n">
        <v>0</v>
      </c>
      <c r="G588" s="186" t="n">
        <f aca="false">E588*F588</f>
        <v>0</v>
      </c>
      <c r="H588" s="187" t="n">
        <v>2.52507999999943</v>
      </c>
      <c r="I588" s="188" t="n">
        <f aca="false">E588*H588</f>
        <v>1.14461876399974</v>
      </c>
      <c r="J588" s="187" t="n">
        <v>0</v>
      </c>
      <c r="K588" s="188" t="n">
        <f aca="false">E588*J588</f>
        <v>0</v>
      </c>
      <c r="O588" s="180" t="n">
        <v>2</v>
      </c>
      <c r="AA588" s="150" t="n">
        <v>1</v>
      </c>
      <c r="AB588" s="150" t="n">
        <v>0</v>
      </c>
      <c r="AC588" s="150" t="n">
        <v>0</v>
      </c>
      <c r="AZ588" s="150" t="n">
        <v>1</v>
      </c>
      <c r="BA588" s="150" t="n">
        <f aca="false">IF(AZ588=1,G588,0)</f>
        <v>0</v>
      </c>
      <c r="BB588" s="150" t="n">
        <f aca="false">IF(AZ588=2,G588,0)</f>
        <v>0</v>
      </c>
      <c r="BC588" s="150" t="n">
        <f aca="false">IF(AZ588=3,G588,0)</f>
        <v>0</v>
      </c>
      <c r="BD588" s="150" t="n">
        <f aca="false">IF(AZ588=4,G588,0)</f>
        <v>0</v>
      </c>
      <c r="BE588" s="150" t="n">
        <f aca="false">IF(AZ588=5,G588,0)</f>
        <v>0</v>
      </c>
      <c r="CA588" s="180" t="n">
        <v>1</v>
      </c>
      <c r="CB588" s="180" t="n">
        <v>0</v>
      </c>
    </row>
    <row r="589" customFormat="false" ht="12.75" hidden="false" customHeight="true" outlineLevel="0" collapsed="false">
      <c r="A589" s="189"/>
      <c r="B589" s="190"/>
      <c r="C589" s="191" t="s">
        <v>681</v>
      </c>
      <c r="D589" s="191"/>
      <c r="E589" s="192" t="n">
        <v>0</v>
      </c>
      <c r="F589" s="193"/>
      <c r="G589" s="194"/>
      <c r="H589" s="195"/>
      <c r="I589" s="196"/>
      <c r="J589" s="197"/>
      <c r="K589" s="196"/>
      <c r="M589" s="198" t="s">
        <v>681</v>
      </c>
      <c r="O589" s="180"/>
    </row>
    <row r="590" customFormat="false" ht="12.75" hidden="false" customHeight="true" outlineLevel="0" collapsed="false">
      <c r="A590" s="189"/>
      <c r="B590" s="190"/>
      <c r="C590" s="191" t="s">
        <v>682</v>
      </c>
      <c r="D590" s="191"/>
      <c r="E590" s="192" t="n">
        <v>0.4533</v>
      </c>
      <c r="F590" s="193"/>
      <c r="G590" s="194"/>
      <c r="H590" s="195"/>
      <c r="I590" s="196"/>
      <c r="J590" s="197"/>
      <c r="K590" s="196"/>
      <c r="M590" s="198" t="s">
        <v>682</v>
      </c>
      <c r="O590" s="180"/>
    </row>
    <row r="591" customFormat="false" ht="12.75" hidden="false" customHeight="false" outlineLevel="0" collapsed="false">
      <c r="A591" s="181" t="n">
        <v>93</v>
      </c>
      <c r="B591" s="182" t="s">
        <v>683</v>
      </c>
      <c r="C591" s="183" t="s">
        <v>684</v>
      </c>
      <c r="D591" s="184" t="s">
        <v>334</v>
      </c>
      <c r="E591" s="185" t="n">
        <v>0.0366</v>
      </c>
      <c r="F591" s="185" t="n">
        <v>0</v>
      </c>
      <c r="G591" s="186" t="n">
        <f aca="false">E591*F591</f>
        <v>0</v>
      </c>
      <c r="H591" s="187" t="n">
        <v>1.0584400000007</v>
      </c>
      <c r="I591" s="188" t="n">
        <f aca="false">E591*H591</f>
        <v>0.0387389040000256</v>
      </c>
      <c r="J591" s="187" t="n">
        <v>0</v>
      </c>
      <c r="K591" s="188" t="n">
        <f aca="false">E591*J591</f>
        <v>0</v>
      </c>
      <c r="O591" s="180" t="n">
        <v>2</v>
      </c>
      <c r="AA591" s="150" t="n">
        <v>1</v>
      </c>
      <c r="AB591" s="150" t="n">
        <v>1</v>
      </c>
      <c r="AC591" s="150" t="n">
        <v>1</v>
      </c>
      <c r="AZ591" s="150" t="n">
        <v>1</v>
      </c>
      <c r="BA591" s="150" t="n">
        <f aca="false">IF(AZ591=1,G591,0)</f>
        <v>0</v>
      </c>
      <c r="BB591" s="150" t="n">
        <f aca="false">IF(AZ591=2,G591,0)</f>
        <v>0</v>
      </c>
      <c r="BC591" s="150" t="n">
        <f aca="false">IF(AZ591=3,G591,0)</f>
        <v>0</v>
      </c>
      <c r="BD591" s="150" t="n">
        <f aca="false">IF(AZ591=4,G591,0)</f>
        <v>0</v>
      </c>
      <c r="BE591" s="150" t="n">
        <f aca="false">IF(AZ591=5,G591,0)</f>
        <v>0</v>
      </c>
      <c r="CA591" s="180" t="n">
        <v>1</v>
      </c>
      <c r="CB591" s="180" t="n">
        <v>1</v>
      </c>
    </row>
    <row r="592" customFormat="false" ht="12.75" hidden="false" customHeight="true" outlineLevel="0" collapsed="false">
      <c r="A592" s="189"/>
      <c r="B592" s="190"/>
      <c r="C592" s="191" t="s">
        <v>685</v>
      </c>
      <c r="D592" s="191"/>
      <c r="E592" s="192" t="n">
        <v>0</v>
      </c>
      <c r="F592" s="193"/>
      <c r="G592" s="194"/>
      <c r="H592" s="195"/>
      <c r="I592" s="196"/>
      <c r="J592" s="197"/>
      <c r="K592" s="196"/>
      <c r="M592" s="198" t="s">
        <v>685</v>
      </c>
      <c r="O592" s="180"/>
    </row>
    <row r="593" customFormat="false" ht="12.75" hidden="false" customHeight="true" outlineLevel="0" collapsed="false">
      <c r="A593" s="189"/>
      <c r="B593" s="190"/>
      <c r="C593" s="191" t="s">
        <v>681</v>
      </c>
      <c r="D593" s="191"/>
      <c r="E593" s="192" t="n">
        <v>0</v>
      </c>
      <c r="F593" s="193"/>
      <c r="G593" s="194"/>
      <c r="H593" s="195"/>
      <c r="I593" s="196"/>
      <c r="J593" s="197"/>
      <c r="K593" s="196"/>
      <c r="M593" s="198" t="s">
        <v>681</v>
      </c>
      <c r="O593" s="180"/>
    </row>
    <row r="594" customFormat="false" ht="12.75" hidden="false" customHeight="true" outlineLevel="0" collapsed="false">
      <c r="A594" s="189"/>
      <c r="B594" s="190"/>
      <c r="C594" s="191" t="s">
        <v>686</v>
      </c>
      <c r="D594" s="191"/>
      <c r="E594" s="192" t="n">
        <v>0.0366</v>
      </c>
      <c r="F594" s="193"/>
      <c r="G594" s="194"/>
      <c r="H594" s="195"/>
      <c r="I594" s="196"/>
      <c r="J594" s="197"/>
      <c r="K594" s="196"/>
      <c r="M594" s="198" t="s">
        <v>686</v>
      </c>
      <c r="O594" s="180"/>
    </row>
    <row r="595" customFormat="false" ht="12.75" hidden="false" customHeight="false" outlineLevel="0" collapsed="false">
      <c r="A595" s="181" t="n">
        <v>94</v>
      </c>
      <c r="B595" s="182" t="s">
        <v>687</v>
      </c>
      <c r="C595" s="183" t="s">
        <v>688</v>
      </c>
      <c r="D595" s="184" t="s">
        <v>194</v>
      </c>
      <c r="E595" s="185" t="n">
        <v>3.4054</v>
      </c>
      <c r="F595" s="185" t="n">
        <v>0</v>
      </c>
      <c r="G595" s="186" t="n">
        <f aca="false">E595*F595</f>
        <v>0</v>
      </c>
      <c r="H595" s="187" t="n">
        <v>0.0459700000000112</v>
      </c>
      <c r="I595" s="188" t="n">
        <f aca="false">E595*H595</f>
        <v>0.156546238000038</v>
      </c>
      <c r="J595" s="187" t="n">
        <v>0</v>
      </c>
      <c r="K595" s="188" t="n">
        <f aca="false">E595*J595</f>
        <v>0</v>
      </c>
      <c r="O595" s="180" t="n">
        <v>2</v>
      </c>
      <c r="AA595" s="150" t="n">
        <v>1</v>
      </c>
      <c r="AB595" s="150" t="n">
        <v>1</v>
      </c>
      <c r="AC595" s="150" t="n">
        <v>1</v>
      </c>
      <c r="AZ595" s="150" t="n">
        <v>1</v>
      </c>
      <c r="BA595" s="150" t="n">
        <f aca="false">IF(AZ595=1,G595,0)</f>
        <v>0</v>
      </c>
      <c r="BB595" s="150" t="n">
        <f aca="false">IF(AZ595=2,G595,0)</f>
        <v>0</v>
      </c>
      <c r="BC595" s="150" t="n">
        <f aca="false">IF(AZ595=3,G595,0)</f>
        <v>0</v>
      </c>
      <c r="BD595" s="150" t="n">
        <f aca="false">IF(AZ595=4,G595,0)</f>
        <v>0</v>
      </c>
      <c r="BE595" s="150" t="n">
        <f aca="false">IF(AZ595=5,G595,0)</f>
        <v>0</v>
      </c>
      <c r="CA595" s="180" t="n">
        <v>1</v>
      </c>
      <c r="CB595" s="180" t="n">
        <v>1</v>
      </c>
    </row>
    <row r="596" customFormat="false" ht="12.75" hidden="false" customHeight="true" outlineLevel="0" collapsed="false">
      <c r="A596" s="189"/>
      <c r="B596" s="190"/>
      <c r="C596" s="191" t="s">
        <v>681</v>
      </c>
      <c r="D596" s="191"/>
      <c r="E596" s="192" t="n">
        <v>0</v>
      </c>
      <c r="F596" s="193"/>
      <c r="G596" s="194"/>
      <c r="H596" s="195"/>
      <c r="I596" s="196"/>
      <c r="J596" s="197"/>
      <c r="K596" s="196"/>
      <c r="M596" s="198" t="s">
        <v>681</v>
      </c>
      <c r="O596" s="180"/>
    </row>
    <row r="597" customFormat="false" ht="12.75" hidden="false" customHeight="true" outlineLevel="0" collapsed="false">
      <c r="A597" s="189"/>
      <c r="B597" s="190"/>
      <c r="C597" s="191" t="s">
        <v>689</v>
      </c>
      <c r="D597" s="191"/>
      <c r="E597" s="192" t="n">
        <v>3.4054</v>
      </c>
      <c r="F597" s="193"/>
      <c r="G597" s="194"/>
      <c r="H597" s="195"/>
      <c r="I597" s="196"/>
      <c r="J597" s="197"/>
      <c r="K597" s="196"/>
      <c r="M597" s="198" t="s">
        <v>689</v>
      </c>
      <c r="O597" s="180"/>
    </row>
    <row r="598" customFormat="false" ht="12.75" hidden="false" customHeight="false" outlineLevel="0" collapsed="false">
      <c r="A598" s="181" t="n">
        <v>95</v>
      </c>
      <c r="B598" s="182" t="s">
        <v>690</v>
      </c>
      <c r="C598" s="183" t="s">
        <v>691</v>
      </c>
      <c r="D598" s="184" t="s">
        <v>194</v>
      </c>
      <c r="E598" s="185" t="n">
        <v>3.4054</v>
      </c>
      <c r="F598" s="185" t="n">
        <v>0</v>
      </c>
      <c r="G598" s="186" t="n">
        <f aca="false">E598*F598</f>
        <v>0</v>
      </c>
      <c r="H598" s="187" t="n">
        <v>0</v>
      </c>
      <c r="I598" s="188" t="n">
        <f aca="false">E598*H598</f>
        <v>0</v>
      </c>
      <c r="J598" s="187" t="n">
        <v>0</v>
      </c>
      <c r="K598" s="188" t="n">
        <f aca="false">E598*J598</f>
        <v>0</v>
      </c>
      <c r="O598" s="180" t="n">
        <v>2</v>
      </c>
      <c r="AA598" s="150" t="n">
        <v>1</v>
      </c>
      <c r="AB598" s="150" t="n">
        <v>1</v>
      </c>
      <c r="AC598" s="150" t="n">
        <v>1</v>
      </c>
      <c r="AZ598" s="150" t="n">
        <v>1</v>
      </c>
      <c r="BA598" s="150" t="n">
        <f aca="false">IF(AZ598=1,G598,0)</f>
        <v>0</v>
      </c>
      <c r="BB598" s="150" t="n">
        <f aca="false">IF(AZ598=2,G598,0)</f>
        <v>0</v>
      </c>
      <c r="BC598" s="150" t="n">
        <f aca="false">IF(AZ598=3,G598,0)</f>
        <v>0</v>
      </c>
      <c r="BD598" s="150" t="n">
        <f aca="false">IF(AZ598=4,G598,0)</f>
        <v>0</v>
      </c>
      <c r="BE598" s="150" t="n">
        <f aca="false">IF(AZ598=5,G598,0)</f>
        <v>0</v>
      </c>
      <c r="CA598" s="180" t="n">
        <v>1</v>
      </c>
      <c r="CB598" s="180" t="n">
        <v>1</v>
      </c>
    </row>
    <row r="599" customFormat="false" ht="12.75" hidden="false" customHeight="false" outlineLevel="0" collapsed="false">
      <c r="A599" s="181" t="n">
        <v>96</v>
      </c>
      <c r="B599" s="182" t="s">
        <v>692</v>
      </c>
      <c r="C599" s="183" t="s">
        <v>693</v>
      </c>
      <c r="D599" s="184" t="s">
        <v>267</v>
      </c>
      <c r="E599" s="185" t="n">
        <v>18.165</v>
      </c>
      <c r="F599" s="185" t="n">
        <v>0</v>
      </c>
      <c r="G599" s="186" t="n">
        <f aca="false">E599*F599</f>
        <v>0</v>
      </c>
      <c r="H599" s="187" t="n">
        <v>0.11369000000002</v>
      </c>
      <c r="I599" s="188" t="n">
        <f aca="false">E599*H599</f>
        <v>2.06517885000036</v>
      </c>
      <c r="J599" s="187" t="n">
        <v>0</v>
      </c>
      <c r="K599" s="188" t="n">
        <f aca="false">E599*J599</f>
        <v>0</v>
      </c>
      <c r="O599" s="180" t="n">
        <v>2</v>
      </c>
      <c r="AA599" s="150" t="n">
        <v>1</v>
      </c>
      <c r="AB599" s="150" t="n">
        <v>1</v>
      </c>
      <c r="AC599" s="150" t="n">
        <v>1</v>
      </c>
      <c r="AZ599" s="150" t="n">
        <v>1</v>
      </c>
      <c r="BA599" s="150" t="n">
        <f aca="false">IF(AZ599=1,G599,0)</f>
        <v>0</v>
      </c>
      <c r="BB599" s="150" t="n">
        <f aca="false">IF(AZ599=2,G599,0)</f>
        <v>0</v>
      </c>
      <c r="BC599" s="150" t="n">
        <f aca="false">IF(AZ599=3,G599,0)</f>
        <v>0</v>
      </c>
      <c r="BD599" s="150" t="n">
        <f aca="false">IF(AZ599=4,G599,0)</f>
        <v>0</v>
      </c>
      <c r="BE599" s="150" t="n">
        <f aca="false">IF(AZ599=5,G599,0)</f>
        <v>0</v>
      </c>
      <c r="CA599" s="180" t="n">
        <v>1</v>
      </c>
      <c r="CB599" s="180" t="n">
        <v>1</v>
      </c>
    </row>
    <row r="600" customFormat="false" ht="12.75" hidden="false" customHeight="true" outlineLevel="0" collapsed="false">
      <c r="A600" s="189"/>
      <c r="B600" s="190"/>
      <c r="C600" s="191" t="s">
        <v>681</v>
      </c>
      <c r="D600" s="191"/>
      <c r="E600" s="192" t="n">
        <v>0</v>
      </c>
      <c r="F600" s="193"/>
      <c r="G600" s="194"/>
      <c r="H600" s="195"/>
      <c r="I600" s="196"/>
      <c r="J600" s="197"/>
      <c r="K600" s="196"/>
      <c r="M600" s="198" t="s">
        <v>681</v>
      </c>
      <c r="O600" s="180"/>
    </row>
    <row r="601" customFormat="false" ht="12.75" hidden="false" customHeight="true" outlineLevel="0" collapsed="false">
      <c r="A601" s="189"/>
      <c r="B601" s="190"/>
      <c r="C601" s="191" t="s">
        <v>694</v>
      </c>
      <c r="D601" s="191"/>
      <c r="E601" s="192" t="n">
        <v>8.76</v>
      </c>
      <c r="F601" s="193"/>
      <c r="G601" s="194"/>
      <c r="H601" s="195"/>
      <c r="I601" s="196"/>
      <c r="J601" s="197"/>
      <c r="K601" s="196"/>
      <c r="M601" s="198" t="s">
        <v>694</v>
      </c>
      <c r="O601" s="180"/>
    </row>
    <row r="602" customFormat="false" ht="12.75" hidden="false" customHeight="true" outlineLevel="0" collapsed="false">
      <c r="A602" s="189"/>
      <c r="B602" s="190"/>
      <c r="C602" s="191" t="s">
        <v>695</v>
      </c>
      <c r="D602" s="191"/>
      <c r="E602" s="192" t="n">
        <v>0</v>
      </c>
      <c r="F602" s="193"/>
      <c r="G602" s="194"/>
      <c r="H602" s="195"/>
      <c r="I602" s="196"/>
      <c r="J602" s="197"/>
      <c r="K602" s="196"/>
      <c r="M602" s="198" t="s">
        <v>695</v>
      </c>
      <c r="O602" s="180"/>
    </row>
    <row r="603" customFormat="false" ht="12.75" hidden="false" customHeight="true" outlineLevel="0" collapsed="false">
      <c r="A603" s="189"/>
      <c r="B603" s="190"/>
      <c r="C603" s="191" t="s">
        <v>696</v>
      </c>
      <c r="D603" s="191"/>
      <c r="E603" s="192" t="n">
        <v>9.405</v>
      </c>
      <c r="F603" s="193"/>
      <c r="G603" s="194"/>
      <c r="H603" s="195"/>
      <c r="I603" s="196"/>
      <c r="J603" s="197"/>
      <c r="K603" s="196"/>
      <c r="M603" s="198" t="s">
        <v>696</v>
      </c>
      <c r="O603" s="180"/>
    </row>
    <row r="604" customFormat="false" ht="12.75" hidden="false" customHeight="false" outlineLevel="0" collapsed="false">
      <c r="A604" s="181" t="n">
        <v>97</v>
      </c>
      <c r="B604" s="182" t="s">
        <v>697</v>
      </c>
      <c r="C604" s="183" t="s">
        <v>698</v>
      </c>
      <c r="D604" s="184" t="s">
        <v>194</v>
      </c>
      <c r="E604" s="185" t="n">
        <v>2.4638</v>
      </c>
      <c r="F604" s="185" t="n">
        <v>0</v>
      </c>
      <c r="G604" s="186" t="n">
        <f aca="false">E604*F604</f>
        <v>0</v>
      </c>
      <c r="H604" s="187" t="n">
        <v>0.0169300000000021</v>
      </c>
      <c r="I604" s="188" t="n">
        <f aca="false">E604*H604</f>
        <v>0.0417121340000052</v>
      </c>
      <c r="J604" s="187" t="n">
        <v>0</v>
      </c>
      <c r="K604" s="188" t="n">
        <f aca="false">E604*J604</f>
        <v>0</v>
      </c>
      <c r="O604" s="180" t="n">
        <v>2</v>
      </c>
      <c r="AA604" s="150" t="n">
        <v>1</v>
      </c>
      <c r="AB604" s="150" t="n">
        <v>1</v>
      </c>
      <c r="AC604" s="150" t="n">
        <v>1</v>
      </c>
      <c r="AZ604" s="150" t="n">
        <v>1</v>
      </c>
      <c r="BA604" s="150" t="n">
        <f aca="false">IF(AZ604=1,G604,0)</f>
        <v>0</v>
      </c>
      <c r="BB604" s="150" t="n">
        <f aca="false">IF(AZ604=2,G604,0)</f>
        <v>0</v>
      </c>
      <c r="BC604" s="150" t="n">
        <f aca="false">IF(AZ604=3,G604,0)</f>
        <v>0</v>
      </c>
      <c r="BD604" s="150" t="n">
        <f aca="false">IF(AZ604=4,G604,0)</f>
        <v>0</v>
      </c>
      <c r="BE604" s="150" t="n">
        <f aca="false">IF(AZ604=5,G604,0)</f>
        <v>0</v>
      </c>
      <c r="CA604" s="180" t="n">
        <v>1</v>
      </c>
      <c r="CB604" s="180" t="n">
        <v>1</v>
      </c>
    </row>
    <row r="605" customFormat="false" ht="12.75" hidden="false" customHeight="true" outlineLevel="0" collapsed="false">
      <c r="A605" s="189"/>
      <c r="B605" s="190"/>
      <c r="C605" s="191" t="s">
        <v>681</v>
      </c>
      <c r="D605" s="191"/>
      <c r="E605" s="192" t="n">
        <v>0</v>
      </c>
      <c r="F605" s="193"/>
      <c r="G605" s="194"/>
      <c r="H605" s="195"/>
      <c r="I605" s="196"/>
      <c r="J605" s="197"/>
      <c r="K605" s="196"/>
      <c r="M605" s="198" t="s">
        <v>681</v>
      </c>
      <c r="O605" s="180"/>
    </row>
    <row r="606" customFormat="false" ht="12.75" hidden="false" customHeight="true" outlineLevel="0" collapsed="false">
      <c r="A606" s="189"/>
      <c r="B606" s="190"/>
      <c r="C606" s="191" t="s">
        <v>699</v>
      </c>
      <c r="D606" s="191"/>
      <c r="E606" s="192" t="n">
        <v>2.4638</v>
      </c>
      <c r="F606" s="193"/>
      <c r="G606" s="194"/>
      <c r="H606" s="195"/>
      <c r="I606" s="196"/>
      <c r="J606" s="197"/>
      <c r="K606" s="196"/>
      <c r="M606" s="198" t="s">
        <v>699</v>
      </c>
      <c r="O606" s="180"/>
    </row>
    <row r="607" customFormat="false" ht="12.75" hidden="false" customHeight="false" outlineLevel="0" collapsed="false">
      <c r="A607" s="181" t="n">
        <v>98</v>
      </c>
      <c r="B607" s="182" t="s">
        <v>700</v>
      </c>
      <c r="C607" s="183" t="s">
        <v>701</v>
      </c>
      <c r="D607" s="184" t="s">
        <v>194</v>
      </c>
      <c r="E607" s="185" t="n">
        <v>2.4638</v>
      </c>
      <c r="F607" s="185" t="n">
        <v>0</v>
      </c>
      <c r="G607" s="186" t="n">
        <f aca="false">E607*F607</f>
        <v>0</v>
      </c>
      <c r="H607" s="187" t="n">
        <v>0</v>
      </c>
      <c r="I607" s="188" t="n">
        <f aca="false">E607*H607</f>
        <v>0</v>
      </c>
      <c r="J607" s="187" t="n">
        <v>0</v>
      </c>
      <c r="K607" s="188" t="n">
        <f aca="false">E607*J607</f>
        <v>0</v>
      </c>
      <c r="O607" s="180" t="n">
        <v>2</v>
      </c>
      <c r="AA607" s="150" t="n">
        <v>1</v>
      </c>
      <c r="AB607" s="150" t="n">
        <v>1</v>
      </c>
      <c r="AC607" s="150" t="n">
        <v>1</v>
      </c>
      <c r="AZ607" s="150" t="n">
        <v>1</v>
      </c>
      <c r="BA607" s="150" t="n">
        <f aca="false">IF(AZ607=1,G607,0)</f>
        <v>0</v>
      </c>
      <c r="BB607" s="150" t="n">
        <f aca="false">IF(AZ607=2,G607,0)</f>
        <v>0</v>
      </c>
      <c r="BC607" s="150" t="n">
        <f aca="false">IF(AZ607=3,G607,0)</f>
        <v>0</v>
      </c>
      <c r="BD607" s="150" t="n">
        <f aca="false">IF(AZ607=4,G607,0)</f>
        <v>0</v>
      </c>
      <c r="BE607" s="150" t="n">
        <f aca="false">IF(AZ607=5,G607,0)</f>
        <v>0</v>
      </c>
      <c r="CA607" s="180" t="n">
        <v>1</v>
      </c>
      <c r="CB607" s="180" t="n">
        <v>1</v>
      </c>
    </row>
    <row r="608" customFormat="false" ht="12.75" hidden="false" customHeight="false" outlineLevel="0" collapsed="false">
      <c r="A608" s="200"/>
      <c r="B608" s="201" t="s">
        <v>270</v>
      </c>
      <c r="C608" s="202" t="s">
        <v>702</v>
      </c>
      <c r="D608" s="203"/>
      <c r="E608" s="204"/>
      <c r="F608" s="205"/>
      <c r="G608" s="206" t="n">
        <f aca="false">SUM(G587:G607)</f>
        <v>0</v>
      </c>
      <c r="H608" s="207"/>
      <c r="I608" s="208" t="n">
        <f aca="false">SUM(I587:I607)</f>
        <v>3.44679489000017</v>
      </c>
      <c r="J608" s="207"/>
      <c r="K608" s="208" t="n">
        <f aca="false">SUM(K587:K607)</f>
        <v>0</v>
      </c>
      <c r="O608" s="180" t="n">
        <v>4</v>
      </c>
      <c r="BA608" s="209" t="n">
        <f aca="false">SUM(BA587:BA607)</f>
        <v>0</v>
      </c>
      <c r="BB608" s="209" t="n">
        <f aca="false">SUM(BB587:BB607)</f>
        <v>0</v>
      </c>
      <c r="BC608" s="209" t="n">
        <f aca="false">SUM(BC587:BC607)</f>
        <v>0</v>
      </c>
      <c r="BD608" s="209" t="n">
        <f aca="false">SUM(BD587:BD607)</f>
        <v>0</v>
      </c>
      <c r="BE608" s="209" t="n">
        <f aca="false">SUM(BE587:BE607)</f>
        <v>0</v>
      </c>
    </row>
    <row r="609" customFormat="false" ht="12.75" hidden="false" customHeight="false" outlineLevel="0" collapsed="false">
      <c r="A609" s="170" t="s">
        <v>91</v>
      </c>
      <c r="B609" s="171" t="s">
        <v>703</v>
      </c>
      <c r="C609" s="172" t="s">
        <v>704</v>
      </c>
      <c r="D609" s="173"/>
      <c r="E609" s="174"/>
      <c r="F609" s="174"/>
      <c r="G609" s="175"/>
      <c r="H609" s="176"/>
      <c r="I609" s="177"/>
      <c r="J609" s="178"/>
      <c r="K609" s="179"/>
      <c r="O609" s="180" t="n">
        <v>1</v>
      </c>
    </row>
    <row r="610" customFormat="false" ht="12.75" hidden="false" customHeight="false" outlineLevel="0" collapsed="false">
      <c r="A610" s="181" t="n">
        <v>99</v>
      </c>
      <c r="B610" s="182" t="s">
        <v>705</v>
      </c>
      <c r="C610" s="183" t="s">
        <v>706</v>
      </c>
      <c r="D610" s="184" t="s">
        <v>104</v>
      </c>
      <c r="E610" s="185" t="n">
        <v>98.5115</v>
      </c>
      <c r="F610" s="185" t="n">
        <v>0</v>
      </c>
      <c r="G610" s="186" t="n">
        <f aca="false">E610*F610</f>
        <v>0</v>
      </c>
      <c r="H610" s="187" t="n">
        <v>2.52506999999969</v>
      </c>
      <c r="I610" s="188" t="n">
        <f aca="false">E610*H610</f>
        <v>248.748433304969</v>
      </c>
      <c r="J610" s="187" t="n">
        <v>0</v>
      </c>
      <c r="K610" s="188" t="n">
        <f aca="false">E610*J610</f>
        <v>0</v>
      </c>
      <c r="O610" s="180" t="n">
        <v>2</v>
      </c>
      <c r="AA610" s="150" t="n">
        <v>1</v>
      </c>
      <c r="AB610" s="150" t="n">
        <v>1</v>
      </c>
      <c r="AC610" s="150" t="n">
        <v>1</v>
      </c>
      <c r="AZ610" s="150" t="n">
        <v>1</v>
      </c>
      <c r="BA610" s="150" t="n">
        <f aca="false">IF(AZ610=1,G610,0)</f>
        <v>0</v>
      </c>
      <c r="BB610" s="150" t="n">
        <f aca="false">IF(AZ610=2,G610,0)</f>
        <v>0</v>
      </c>
      <c r="BC610" s="150" t="n">
        <f aca="false">IF(AZ610=3,G610,0)</f>
        <v>0</v>
      </c>
      <c r="BD610" s="150" t="n">
        <f aca="false">IF(AZ610=4,G610,0)</f>
        <v>0</v>
      </c>
      <c r="BE610" s="150" t="n">
        <f aca="false">IF(AZ610=5,G610,0)</f>
        <v>0</v>
      </c>
      <c r="CA610" s="180" t="n">
        <v>1</v>
      </c>
      <c r="CB610" s="180" t="n">
        <v>1</v>
      </c>
    </row>
    <row r="611" customFormat="false" ht="12.75" hidden="false" customHeight="true" outlineLevel="0" collapsed="false">
      <c r="A611" s="189"/>
      <c r="B611" s="190"/>
      <c r="C611" s="191" t="s">
        <v>707</v>
      </c>
      <c r="D611" s="191"/>
      <c r="E611" s="192" t="n">
        <v>0</v>
      </c>
      <c r="F611" s="193"/>
      <c r="G611" s="194"/>
      <c r="H611" s="195"/>
      <c r="I611" s="196"/>
      <c r="J611" s="197"/>
      <c r="K611" s="196"/>
      <c r="M611" s="198" t="s">
        <v>707</v>
      </c>
      <c r="O611" s="180"/>
    </row>
    <row r="612" customFormat="false" ht="12.75" hidden="false" customHeight="true" outlineLevel="0" collapsed="false">
      <c r="A612" s="189"/>
      <c r="B612" s="190"/>
      <c r="C612" s="191" t="s">
        <v>708</v>
      </c>
      <c r="D612" s="191"/>
      <c r="E612" s="192" t="n">
        <v>25.635</v>
      </c>
      <c r="F612" s="193"/>
      <c r="G612" s="194"/>
      <c r="H612" s="195"/>
      <c r="I612" s="196"/>
      <c r="J612" s="197"/>
      <c r="K612" s="196"/>
      <c r="M612" s="198" t="s">
        <v>708</v>
      </c>
      <c r="O612" s="180"/>
    </row>
    <row r="613" customFormat="false" ht="12.75" hidden="false" customHeight="true" outlineLevel="0" collapsed="false">
      <c r="A613" s="189"/>
      <c r="B613" s="190"/>
      <c r="C613" s="191" t="s">
        <v>709</v>
      </c>
      <c r="D613" s="191"/>
      <c r="E613" s="192" t="n">
        <v>0</v>
      </c>
      <c r="F613" s="193"/>
      <c r="G613" s="194"/>
      <c r="H613" s="195"/>
      <c r="I613" s="196"/>
      <c r="J613" s="197"/>
      <c r="K613" s="196"/>
      <c r="M613" s="198" t="s">
        <v>709</v>
      </c>
      <c r="O613" s="180"/>
    </row>
    <row r="614" customFormat="false" ht="12.75" hidden="false" customHeight="true" outlineLevel="0" collapsed="false">
      <c r="A614" s="189"/>
      <c r="B614" s="190"/>
      <c r="C614" s="191" t="s">
        <v>710</v>
      </c>
      <c r="D614" s="191"/>
      <c r="E614" s="192" t="n">
        <v>22.6996</v>
      </c>
      <c r="F614" s="193"/>
      <c r="G614" s="194"/>
      <c r="H614" s="195"/>
      <c r="I614" s="196"/>
      <c r="J614" s="197"/>
      <c r="K614" s="196"/>
      <c r="M614" s="198" t="s">
        <v>710</v>
      </c>
      <c r="O614" s="180"/>
    </row>
    <row r="615" customFormat="false" ht="12.75" hidden="false" customHeight="true" outlineLevel="0" collapsed="false">
      <c r="A615" s="189"/>
      <c r="B615" s="190"/>
      <c r="C615" s="191" t="s">
        <v>711</v>
      </c>
      <c r="D615" s="191"/>
      <c r="E615" s="192" t="n">
        <v>41.638</v>
      </c>
      <c r="F615" s="193"/>
      <c r="G615" s="194"/>
      <c r="H615" s="195"/>
      <c r="I615" s="196"/>
      <c r="J615" s="197"/>
      <c r="K615" s="196"/>
      <c r="M615" s="198" t="s">
        <v>711</v>
      </c>
      <c r="O615" s="180"/>
    </row>
    <row r="616" customFormat="false" ht="12.75" hidden="false" customHeight="true" outlineLevel="0" collapsed="false">
      <c r="A616" s="189"/>
      <c r="B616" s="190"/>
      <c r="C616" s="191" t="s">
        <v>712</v>
      </c>
      <c r="D616" s="191"/>
      <c r="E616" s="192" t="n">
        <v>0</v>
      </c>
      <c r="F616" s="193"/>
      <c r="G616" s="194"/>
      <c r="H616" s="195"/>
      <c r="I616" s="196"/>
      <c r="J616" s="197"/>
      <c r="K616" s="196"/>
      <c r="M616" s="198" t="s">
        <v>712</v>
      </c>
      <c r="O616" s="180"/>
    </row>
    <row r="617" customFormat="false" ht="12.75" hidden="false" customHeight="true" outlineLevel="0" collapsed="false">
      <c r="A617" s="189"/>
      <c r="B617" s="190"/>
      <c r="C617" s="191" t="s">
        <v>713</v>
      </c>
      <c r="D617" s="191"/>
      <c r="E617" s="192" t="n">
        <v>7.9457</v>
      </c>
      <c r="F617" s="193"/>
      <c r="G617" s="194"/>
      <c r="H617" s="195"/>
      <c r="I617" s="196"/>
      <c r="J617" s="197"/>
      <c r="K617" s="196"/>
      <c r="M617" s="198" t="s">
        <v>713</v>
      </c>
      <c r="O617" s="180"/>
    </row>
    <row r="618" customFormat="false" ht="12.75" hidden="false" customHeight="true" outlineLevel="0" collapsed="false">
      <c r="A618" s="189"/>
      <c r="B618" s="190"/>
      <c r="C618" s="191" t="s">
        <v>714</v>
      </c>
      <c r="D618" s="191"/>
      <c r="E618" s="192" t="n">
        <v>0.5932</v>
      </c>
      <c r="F618" s="193"/>
      <c r="G618" s="194"/>
      <c r="H618" s="195"/>
      <c r="I618" s="196"/>
      <c r="J618" s="197"/>
      <c r="K618" s="196"/>
      <c r="M618" s="198" t="s">
        <v>714</v>
      </c>
      <c r="O618" s="180"/>
    </row>
    <row r="619" customFormat="false" ht="12.75" hidden="false" customHeight="false" outlineLevel="0" collapsed="false">
      <c r="A619" s="181" t="n">
        <v>100</v>
      </c>
      <c r="B619" s="182" t="s">
        <v>715</v>
      </c>
      <c r="C619" s="183" t="s">
        <v>716</v>
      </c>
      <c r="D619" s="184" t="s">
        <v>194</v>
      </c>
      <c r="E619" s="185" t="n">
        <v>477.4305</v>
      </c>
      <c r="F619" s="185" t="n">
        <v>0</v>
      </c>
      <c r="G619" s="186" t="n">
        <f aca="false">E619*F619</f>
        <v>0</v>
      </c>
      <c r="H619" s="187" t="n">
        <v>0.00491000000000241</v>
      </c>
      <c r="I619" s="188" t="n">
        <f aca="false">E619*H619</f>
        <v>2.34418375500115</v>
      </c>
      <c r="J619" s="187" t="n">
        <v>0</v>
      </c>
      <c r="K619" s="188" t="n">
        <f aca="false">E619*J619</f>
        <v>0</v>
      </c>
      <c r="O619" s="180" t="n">
        <v>2</v>
      </c>
      <c r="AA619" s="150" t="n">
        <v>1</v>
      </c>
      <c r="AB619" s="150" t="n">
        <v>1</v>
      </c>
      <c r="AC619" s="150" t="n">
        <v>1</v>
      </c>
      <c r="AZ619" s="150" t="n">
        <v>1</v>
      </c>
      <c r="BA619" s="150" t="n">
        <f aca="false">IF(AZ619=1,G619,0)</f>
        <v>0</v>
      </c>
      <c r="BB619" s="150" t="n">
        <f aca="false">IF(AZ619=2,G619,0)</f>
        <v>0</v>
      </c>
      <c r="BC619" s="150" t="n">
        <f aca="false">IF(AZ619=3,G619,0)</f>
        <v>0</v>
      </c>
      <c r="BD619" s="150" t="n">
        <f aca="false">IF(AZ619=4,G619,0)</f>
        <v>0</v>
      </c>
      <c r="BE619" s="150" t="n">
        <f aca="false">IF(AZ619=5,G619,0)</f>
        <v>0</v>
      </c>
      <c r="CA619" s="180" t="n">
        <v>1</v>
      </c>
      <c r="CB619" s="180" t="n">
        <v>1</v>
      </c>
    </row>
    <row r="620" customFormat="false" ht="12.75" hidden="false" customHeight="true" outlineLevel="0" collapsed="false">
      <c r="A620" s="189"/>
      <c r="B620" s="190"/>
      <c r="C620" s="191" t="s">
        <v>707</v>
      </c>
      <c r="D620" s="191"/>
      <c r="E620" s="192" t="n">
        <v>0</v>
      </c>
      <c r="F620" s="193"/>
      <c r="G620" s="194"/>
      <c r="H620" s="195"/>
      <c r="I620" s="196"/>
      <c r="J620" s="197"/>
      <c r="K620" s="196"/>
      <c r="M620" s="198" t="s">
        <v>707</v>
      </c>
      <c r="O620" s="180"/>
    </row>
    <row r="621" customFormat="false" ht="12.75" hidden="false" customHeight="true" outlineLevel="0" collapsed="false">
      <c r="A621" s="189"/>
      <c r="B621" s="190"/>
      <c r="C621" s="191" t="s">
        <v>717</v>
      </c>
      <c r="D621" s="191"/>
      <c r="E621" s="192" t="n">
        <v>116.5225</v>
      </c>
      <c r="F621" s="193"/>
      <c r="G621" s="194"/>
      <c r="H621" s="195"/>
      <c r="I621" s="196"/>
      <c r="J621" s="197"/>
      <c r="K621" s="196"/>
      <c r="M621" s="198" t="s">
        <v>717</v>
      </c>
      <c r="O621" s="180"/>
    </row>
    <row r="622" customFormat="false" ht="12.75" hidden="false" customHeight="true" outlineLevel="0" collapsed="false">
      <c r="A622" s="189"/>
      <c r="B622" s="190"/>
      <c r="C622" s="191" t="s">
        <v>718</v>
      </c>
      <c r="D622" s="191"/>
      <c r="E622" s="192" t="n">
        <v>12.35</v>
      </c>
      <c r="F622" s="193"/>
      <c r="G622" s="194"/>
      <c r="H622" s="195"/>
      <c r="I622" s="196"/>
      <c r="J622" s="197"/>
      <c r="K622" s="196"/>
      <c r="M622" s="198" t="s">
        <v>718</v>
      </c>
      <c r="O622" s="180"/>
    </row>
    <row r="623" customFormat="false" ht="12.75" hidden="false" customHeight="true" outlineLevel="0" collapsed="false">
      <c r="A623" s="189"/>
      <c r="B623" s="190"/>
      <c r="C623" s="191" t="s">
        <v>709</v>
      </c>
      <c r="D623" s="191"/>
      <c r="E623" s="192" t="n">
        <v>0</v>
      </c>
      <c r="F623" s="193"/>
      <c r="G623" s="194"/>
      <c r="H623" s="195"/>
      <c r="I623" s="196"/>
      <c r="J623" s="197"/>
      <c r="K623" s="196"/>
      <c r="M623" s="198" t="s">
        <v>709</v>
      </c>
      <c r="O623" s="180"/>
    </row>
    <row r="624" customFormat="false" ht="12.75" hidden="false" customHeight="true" outlineLevel="0" collapsed="false">
      <c r="A624" s="189"/>
      <c r="B624" s="190"/>
      <c r="C624" s="191" t="s">
        <v>719</v>
      </c>
      <c r="D624" s="191"/>
      <c r="E624" s="192" t="n">
        <v>103.18</v>
      </c>
      <c r="F624" s="193"/>
      <c r="G624" s="194"/>
      <c r="H624" s="195"/>
      <c r="I624" s="196"/>
      <c r="J624" s="197"/>
      <c r="K624" s="196"/>
      <c r="M624" s="198" t="s">
        <v>719</v>
      </c>
      <c r="O624" s="180"/>
    </row>
    <row r="625" customFormat="false" ht="12.75" hidden="false" customHeight="true" outlineLevel="0" collapsed="false">
      <c r="A625" s="189"/>
      <c r="B625" s="190"/>
      <c r="C625" s="191" t="s">
        <v>720</v>
      </c>
      <c r="D625" s="191"/>
      <c r="E625" s="192" t="n">
        <v>189.2637</v>
      </c>
      <c r="F625" s="193"/>
      <c r="G625" s="194"/>
      <c r="H625" s="195"/>
      <c r="I625" s="196"/>
      <c r="J625" s="197"/>
      <c r="K625" s="196"/>
      <c r="M625" s="198" t="s">
        <v>720</v>
      </c>
      <c r="O625" s="180"/>
    </row>
    <row r="626" customFormat="false" ht="12.75" hidden="false" customHeight="true" outlineLevel="0" collapsed="false">
      <c r="A626" s="189"/>
      <c r="B626" s="190"/>
      <c r="C626" s="191" t="s">
        <v>721</v>
      </c>
      <c r="D626" s="191"/>
      <c r="E626" s="192" t="n">
        <v>12.2622</v>
      </c>
      <c r="F626" s="193"/>
      <c r="G626" s="194"/>
      <c r="H626" s="195"/>
      <c r="I626" s="196"/>
      <c r="J626" s="197"/>
      <c r="K626" s="196"/>
      <c r="M626" s="198" t="s">
        <v>721</v>
      </c>
      <c r="O626" s="180"/>
    </row>
    <row r="627" customFormat="false" ht="12.75" hidden="false" customHeight="true" outlineLevel="0" collapsed="false">
      <c r="A627" s="189"/>
      <c r="B627" s="190"/>
      <c r="C627" s="191" t="s">
        <v>722</v>
      </c>
      <c r="D627" s="191"/>
      <c r="E627" s="192" t="n">
        <v>5.0388</v>
      </c>
      <c r="F627" s="193"/>
      <c r="G627" s="194"/>
      <c r="H627" s="195"/>
      <c r="I627" s="196"/>
      <c r="J627" s="197"/>
      <c r="K627" s="196"/>
      <c r="M627" s="198" t="s">
        <v>722</v>
      </c>
      <c r="O627" s="180"/>
    </row>
    <row r="628" customFormat="false" ht="12.75" hidden="false" customHeight="true" outlineLevel="0" collapsed="false">
      <c r="A628" s="189"/>
      <c r="B628" s="190"/>
      <c r="C628" s="191" t="s">
        <v>712</v>
      </c>
      <c r="D628" s="191"/>
      <c r="E628" s="192" t="n">
        <v>0</v>
      </c>
      <c r="F628" s="193"/>
      <c r="G628" s="194"/>
      <c r="H628" s="195"/>
      <c r="I628" s="196"/>
      <c r="J628" s="197"/>
      <c r="K628" s="196"/>
      <c r="M628" s="198" t="s">
        <v>712</v>
      </c>
      <c r="O628" s="180"/>
    </row>
    <row r="629" customFormat="false" ht="12.75" hidden="false" customHeight="true" outlineLevel="0" collapsed="false">
      <c r="A629" s="189"/>
      <c r="B629" s="190"/>
      <c r="C629" s="191" t="s">
        <v>723</v>
      </c>
      <c r="D629" s="191"/>
      <c r="E629" s="192" t="n">
        <v>36.117</v>
      </c>
      <c r="F629" s="193"/>
      <c r="G629" s="194"/>
      <c r="H629" s="195"/>
      <c r="I629" s="196"/>
      <c r="J629" s="197"/>
      <c r="K629" s="196"/>
      <c r="M629" s="198" t="s">
        <v>723</v>
      </c>
      <c r="O629" s="180"/>
    </row>
    <row r="630" customFormat="false" ht="12.75" hidden="false" customHeight="true" outlineLevel="0" collapsed="false">
      <c r="A630" s="189"/>
      <c r="B630" s="190"/>
      <c r="C630" s="191" t="s">
        <v>724</v>
      </c>
      <c r="D630" s="191"/>
      <c r="E630" s="192" t="n">
        <v>2.6962</v>
      </c>
      <c r="F630" s="193"/>
      <c r="G630" s="194"/>
      <c r="H630" s="195"/>
      <c r="I630" s="196"/>
      <c r="J630" s="197"/>
      <c r="K630" s="196"/>
      <c r="M630" s="198" t="s">
        <v>724</v>
      </c>
      <c r="O630" s="180"/>
    </row>
    <row r="631" customFormat="false" ht="12.75" hidden="false" customHeight="false" outlineLevel="0" collapsed="false">
      <c r="A631" s="181" t="n">
        <v>101</v>
      </c>
      <c r="B631" s="182" t="s">
        <v>725</v>
      </c>
      <c r="C631" s="183" t="s">
        <v>726</v>
      </c>
      <c r="D631" s="184" t="s">
        <v>194</v>
      </c>
      <c r="E631" s="185" t="n">
        <v>477.4305</v>
      </c>
      <c r="F631" s="185" t="n">
        <v>0</v>
      </c>
      <c r="G631" s="186" t="n">
        <f aca="false">E631*F631</f>
        <v>0</v>
      </c>
      <c r="H631" s="187" t="n">
        <v>0</v>
      </c>
      <c r="I631" s="188" t="n">
        <f aca="false">E631*H631</f>
        <v>0</v>
      </c>
      <c r="J631" s="187" t="n">
        <v>0</v>
      </c>
      <c r="K631" s="188" t="n">
        <f aca="false">E631*J631</f>
        <v>0</v>
      </c>
      <c r="O631" s="180" t="n">
        <v>2</v>
      </c>
      <c r="AA631" s="150" t="n">
        <v>1</v>
      </c>
      <c r="AB631" s="150" t="n">
        <v>1</v>
      </c>
      <c r="AC631" s="150" t="n">
        <v>1</v>
      </c>
      <c r="AZ631" s="150" t="n">
        <v>1</v>
      </c>
      <c r="BA631" s="150" t="n">
        <f aca="false">IF(AZ631=1,G631,0)</f>
        <v>0</v>
      </c>
      <c r="BB631" s="150" t="n">
        <f aca="false">IF(AZ631=2,G631,0)</f>
        <v>0</v>
      </c>
      <c r="BC631" s="150" t="n">
        <f aca="false">IF(AZ631=3,G631,0)</f>
        <v>0</v>
      </c>
      <c r="BD631" s="150" t="n">
        <f aca="false">IF(AZ631=4,G631,0)</f>
        <v>0</v>
      </c>
      <c r="BE631" s="150" t="n">
        <f aca="false">IF(AZ631=5,G631,0)</f>
        <v>0</v>
      </c>
      <c r="CA631" s="180" t="n">
        <v>1</v>
      </c>
      <c r="CB631" s="180" t="n">
        <v>1</v>
      </c>
    </row>
    <row r="632" customFormat="false" ht="12.75" hidden="false" customHeight="false" outlineLevel="0" collapsed="false">
      <c r="A632" s="181" t="n">
        <v>102</v>
      </c>
      <c r="B632" s="182" t="s">
        <v>727</v>
      </c>
      <c r="C632" s="183" t="s">
        <v>728</v>
      </c>
      <c r="D632" s="184" t="s">
        <v>194</v>
      </c>
      <c r="E632" s="185" t="n">
        <v>447.7795</v>
      </c>
      <c r="F632" s="185" t="n">
        <v>0</v>
      </c>
      <c r="G632" s="186" t="n">
        <f aca="false">E632*F632</f>
        <v>0</v>
      </c>
      <c r="H632" s="187" t="n">
        <v>0.00854999999999961</v>
      </c>
      <c r="I632" s="188" t="n">
        <f aca="false">E632*H632</f>
        <v>3.82851472499983</v>
      </c>
      <c r="J632" s="187" t="n">
        <v>0</v>
      </c>
      <c r="K632" s="188" t="n">
        <f aca="false">E632*J632</f>
        <v>0</v>
      </c>
      <c r="O632" s="180" t="n">
        <v>2</v>
      </c>
      <c r="AA632" s="150" t="n">
        <v>1</v>
      </c>
      <c r="AB632" s="150" t="n">
        <v>1</v>
      </c>
      <c r="AC632" s="150" t="n">
        <v>1</v>
      </c>
      <c r="AZ632" s="150" t="n">
        <v>1</v>
      </c>
      <c r="BA632" s="150" t="n">
        <f aca="false">IF(AZ632=1,G632,0)</f>
        <v>0</v>
      </c>
      <c r="BB632" s="150" t="n">
        <f aca="false">IF(AZ632=2,G632,0)</f>
        <v>0</v>
      </c>
      <c r="BC632" s="150" t="n">
        <f aca="false">IF(AZ632=3,G632,0)</f>
        <v>0</v>
      </c>
      <c r="BD632" s="150" t="n">
        <f aca="false">IF(AZ632=4,G632,0)</f>
        <v>0</v>
      </c>
      <c r="BE632" s="150" t="n">
        <f aca="false">IF(AZ632=5,G632,0)</f>
        <v>0</v>
      </c>
      <c r="CA632" s="180" t="n">
        <v>1</v>
      </c>
      <c r="CB632" s="180" t="n">
        <v>1</v>
      </c>
    </row>
    <row r="633" customFormat="false" ht="12.75" hidden="false" customHeight="true" outlineLevel="0" collapsed="false">
      <c r="A633" s="189"/>
      <c r="B633" s="190"/>
      <c r="C633" s="191" t="s">
        <v>707</v>
      </c>
      <c r="D633" s="191"/>
      <c r="E633" s="192" t="n">
        <v>0</v>
      </c>
      <c r="F633" s="193"/>
      <c r="G633" s="194"/>
      <c r="H633" s="195"/>
      <c r="I633" s="196"/>
      <c r="J633" s="197"/>
      <c r="K633" s="196"/>
      <c r="M633" s="198" t="s">
        <v>707</v>
      </c>
      <c r="O633" s="180"/>
    </row>
    <row r="634" customFormat="false" ht="12.75" hidden="false" customHeight="true" outlineLevel="0" collapsed="false">
      <c r="A634" s="189"/>
      <c r="B634" s="190"/>
      <c r="C634" s="191" t="s">
        <v>717</v>
      </c>
      <c r="D634" s="191"/>
      <c r="E634" s="192" t="n">
        <v>116.5225</v>
      </c>
      <c r="F634" s="193"/>
      <c r="G634" s="194"/>
      <c r="H634" s="195"/>
      <c r="I634" s="196"/>
      <c r="J634" s="197"/>
      <c r="K634" s="196"/>
      <c r="M634" s="198" t="s">
        <v>717</v>
      </c>
      <c r="O634" s="180"/>
    </row>
    <row r="635" customFormat="false" ht="12.75" hidden="false" customHeight="true" outlineLevel="0" collapsed="false">
      <c r="A635" s="189"/>
      <c r="B635" s="190"/>
      <c r="C635" s="191" t="s">
        <v>709</v>
      </c>
      <c r="D635" s="191"/>
      <c r="E635" s="192" t="n">
        <v>0</v>
      </c>
      <c r="F635" s="193"/>
      <c r="G635" s="194"/>
      <c r="H635" s="195"/>
      <c r="I635" s="196"/>
      <c r="J635" s="197"/>
      <c r="K635" s="196"/>
      <c r="M635" s="198" t="s">
        <v>709</v>
      </c>
      <c r="O635" s="180"/>
    </row>
    <row r="636" customFormat="false" ht="12.75" hidden="false" customHeight="true" outlineLevel="0" collapsed="false">
      <c r="A636" s="189"/>
      <c r="B636" s="190"/>
      <c r="C636" s="191" t="s">
        <v>719</v>
      </c>
      <c r="D636" s="191"/>
      <c r="E636" s="192" t="n">
        <v>103.18</v>
      </c>
      <c r="F636" s="193"/>
      <c r="G636" s="194"/>
      <c r="H636" s="195"/>
      <c r="I636" s="196"/>
      <c r="J636" s="197"/>
      <c r="K636" s="196"/>
      <c r="M636" s="198" t="s">
        <v>719</v>
      </c>
      <c r="O636" s="180"/>
    </row>
    <row r="637" customFormat="false" ht="12.75" hidden="false" customHeight="true" outlineLevel="0" collapsed="false">
      <c r="A637" s="189"/>
      <c r="B637" s="190"/>
      <c r="C637" s="191" t="s">
        <v>720</v>
      </c>
      <c r="D637" s="191"/>
      <c r="E637" s="192" t="n">
        <v>189.2637</v>
      </c>
      <c r="F637" s="193"/>
      <c r="G637" s="194"/>
      <c r="H637" s="195"/>
      <c r="I637" s="196"/>
      <c r="J637" s="197"/>
      <c r="K637" s="196"/>
      <c r="M637" s="198" t="s">
        <v>720</v>
      </c>
      <c r="O637" s="180"/>
    </row>
    <row r="638" customFormat="false" ht="12.75" hidden="false" customHeight="true" outlineLevel="0" collapsed="false">
      <c r="A638" s="189"/>
      <c r="B638" s="190"/>
      <c r="C638" s="191" t="s">
        <v>712</v>
      </c>
      <c r="D638" s="191"/>
      <c r="E638" s="192" t="n">
        <v>0</v>
      </c>
      <c r="F638" s="193"/>
      <c r="G638" s="194"/>
      <c r="H638" s="195"/>
      <c r="I638" s="196"/>
      <c r="J638" s="197"/>
      <c r="K638" s="196"/>
      <c r="M638" s="198" t="s">
        <v>712</v>
      </c>
      <c r="O638" s="180"/>
    </row>
    <row r="639" customFormat="false" ht="12.75" hidden="false" customHeight="true" outlineLevel="0" collapsed="false">
      <c r="A639" s="189"/>
      <c r="B639" s="190"/>
      <c r="C639" s="191" t="s">
        <v>723</v>
      </c>
      <c r="D639" s="191"/>
      <c r="E639" s="192" t="n">
        <v>36.117</v>
      </c>
      <c r="F639" s="193"/>
      <c r="G639" s="194"/>
      <c r="H639" s="195"/>
      <c r="I639" s="196"/>
      <c r="J639" s="197"/>
      <c r="K639" s="196"/>
      <c r="M639" s="198" t="s">
        <v>723</v>
      </c>
      <c r="O639" s="180"/>
    </row>
    <row r="640" customFormat="false" ht="12.75" hidden="false" customHeight="true" outlineLevel="0" collapsed="false">
      <c r="A640" s="189"/>
      <c r="B640" s="190"/>
      <c r="C640" s="191" t="s">
        <v>724</v>
      </c>
      <c r="D640" s="191"/>
      <c r="E640" s="192" t="n">
        <v>2.6962</v>
      </c>
      <c r="F640" s="193"/>
      <c r="G640" s="194"/>
      <c r="H640" s="195"/>
      <c r="I640" s="196"/>
      <c r="J640" s="197"/>
      <c r="K640" s="196"/>
      <c r="M640" s="198" t="s">
        <v>724</v>
      </c>
      <c r="O640" s="180"/>
    </row>
    <row r="641" customFormat="false" ht="12.75" hidden="false" customHeight="false" outlineLevel="0" collapsed="false">
      <c r="A641" s="181" t="n">
        <v>103</v>
      </c>
      <c r="B641" s="182" t="s">
        <v>729</v>
      </c>
      <c r="C641" s="183" t="s">
        <v>730</v>
      </c>
      <c r="D641" s="184" t="s">
        <v>194</v>
      </c>
      <c r="E641" s="185" t="n">
        <v>447.7795</v>
      </c>
      <c r="F641" s="185" t="n">
        <v>0</v>
      </c>
      <c r="G641" s="186" t="n">
        <f aca="false">E641*F641</f>
        <v>0</v>
      </c>
      <c r="H641" s="187" t="n">
        <v>0</v>
      </c>
      <c r="I641" s="188" t="n">
        <f aca="false">E641*H641</f>
        <v>0</v>
      </c>
      <c r="J641" s="187" t="n">
        <v>0</v>
      </c>
      <c r="K641" s="188" t="n">
        <f aca="false">E641*J641</f>
        <v>0</v>
      </c>
      <c r="O641" s="180" t="n">
        <v>2</v>
      </c>
      <c r="AA641" s="150" t="n">
        <v>1</v>
      </c>
      <c r="AB641" s="150" t="n">
        <v>1</v>
      </c>
      <c r="AC641" s="150" t="n">
        <v>1</v>
      </c>
      <c r="AZ641" s="150" t="n">
        <v>1</v>
      </c>
      <c r="BA641" s="150" t="n">
        <f aca="false">IF(AZ641=1,G641,0)</f>
        <v>0</v>
      </c>
      <c r="BB641" s="150" t="n">
        <f aca="false">IF(AZ641=2,G641,0)</f>
        <v>0</v>
      </c>
      <c r="BC641" s="150" t="n">
        <f aca="false">IF(AZ641=3,G641,0)</f>
        <v>0</v>
      </c>
      <c r="BD641" s="150" t="n">
        <f aca="false">IF(AZ641=4,G641,0)</f>
        <v>0</v>
      </c>
      <c r="BE641" s="150" t="n">
        <f aca="false">IF(AZ641=5,G641,0)</f>
        <v>0</v>
      </c>
      <c r="CA641" s="180" t="n">
        <v>1</v>
      </c>
      <c r="CB641" s="180" t="n">
        <v>1</v>
      </c>
    </row>
    <row r="642" customFormat="false" ht="12.75" hidden="false" customHeight="false" outlineLevel="0" collapsed="false">
      <c r="A642" s="181" t="n">
        <v>104</v>
      </c>
      <c r="B642" s="182" t="s">
        <v>731</v>
      </c>
      <c r="C642" s="183" t="s">
        <v>732</v>
      </c>
      <c r="D642" s="184" t="s">
        <v>334</v>
      </c>
      <c r="E642" s="185" t="n">
        <v>6.2178</v>
      </c>
      <c r="F642" s="185" t="n">
        <v>0</v>
      </c>
      <c r="G642" s="186" t="n">
        <f aca="false">E642*F642</f>
        <v>0</v>
      </c>
      <c r="H642" s="187" t="n">
        <v>1.01319999999942</v>
      </c>
      <c r="I642" s="188" t="n">
        <f aca="false">E642*H642</f>
        <v>6.29987495999639</v>
      </c>
      <c r="J642" s="187" t="n">
        <v>0</v>
      </c>
      <c r="K642" s="188" t="n">
        <f aca="false">E642*J642</f>
        <v>0</v>
      </c>
      <c r="O642" s="180" t="n">
        <v>2</v>
      </c>
      <c r="AA642" s="150" t="n">
        <v>1</v>
      </c>
      <c r="AB642" s="150" t="n">
        <v>1</v>
      </c>
      <c r="AC642" s="150" t="n">
        <v>1</v>
      </c>
      <c r="AZ642" s="150" t="n">
        <v>1</v>
      </c>
      <c r="BA642" s="150" t="n">
        <f aca="false">IF(AZ642=1,G642,0)</f>
        <v>0</v>
      </c>
      <c r="BB642" s="150" t="n">
        <f aca="false">IF(AZ642=2,G642,0)</f>
        <v>0</v>
      </c>
      <c r="BC642" s="150" t="n">
        <f aca="false">IF(AZ642=3,G642,0)</f>
        <v>0</v>
      </c>
      <c r="BD642" s="150" t="n">
        <f aca="false">IF(AZ642=4,G642,0)</f>
        <v>0</v>
      </c>
      <c r="BE642" s="150" t="n">
        <f aca="false">IF(AZ642=5,G642,0)</f>
        <v>0</v>
      </c>
      <c r="CA642" s="180" t="n">
        <v>1</v>
      </c>
      <c r="CB642" s="180" t="n">
        <v>1</v>
      </c>
    </row>
    <row r="643" customFormat="false" ht="12.75" hidden="false" customHeight="true" outlineLevel="0" collapsed="false">
      <c r="A643" s="189"/>
      <c r="B643" s="190"/>
      <c r="C643" s="191" t="s">
        <v>733</v>
      </c>
      <c r="D643" s="191"/>
      <c r="E643" s="192" t="n">
        <v>0</v>
      </c>
      <c r="F643" s="193"/>
      <c r="G643" s="194"/>
      <c r="H643" s="195"/>
      <c r="I643" s="196"/>
      <c r="J643" s="197"/>
      <c r="K643" s="196"/>
      <c r="M643" s="198" t="s">
        <v>733</v>
      </c>
      <c r="O643" s="180"/>
    </row>
    <row r="644" customFormat="false" ht="12.75" hidden="false" customHeight="true" outlineLevel="0" collapsed="false">
      <c r="A644" s="189"/>
      <c r="B644" s="190"/>
      <c r="C644" s="191" t="s">
        <v>734</v>
      </c>
      <c r="D644" s="191"/>
      <c r="E644" s="192" t="n">
        <v>0</v>
      </c>
      <c r="F644" s="193"/>
      <c r="G644" s="194"/>
      <c r="H644" s="195"/>
      <c r="I644" s="196"/>
      <c r="J644" s="197"/>
      <c r="K644" s="196"/>
      <c r="M644" s="198" t="s">
        <v>734</v>
      </c>
      <c r="O644" s="180"/>
    </row>
    <row r="645" customFormat="false" ht="12.75" hidden="false" customHeight="true" outlineLevel="0" collapsed="false">
      <c r="A645" s="189"/>
      <c r="B645" s="190"/>
      <c r="C645" s="191" t="s">
        <v>735</v>
      </c>
      <c r="D645" s="191"/>
      <c r="E645" s="192" t="n">
        <v>0.6765</v>
      </c>
      <c r="F645" s="193"/>
      <c r="G645" s="194"/>
      <c r="H645" s="195"/>
      <c r="I645" s="196"/>
      <c r="J645" s="197"/>
      <c r="K645" s="196"/>
      <c r="M645" s="198" t="s">
        <v>735</v>
      </c>
      <c r="O645" s="180"/>
    </row>
    <row r="646" customFormat="false" ht="12.75" hidden="false" customHeight="true" outlineLevel="0" collapsed="false">
      <c r="A646" s="189"/>
      <c r="B646" s="190"/>
      <c r="C646" s="191" t="s">
        <v>736</v>
      </c>
      <c r="D646" s="191"/>
      <c r="E646" s="192" t="n">
        <v>0.8568</v>
      </c>
      <c r="F646" s="193"/>
      <c r="G646" s="194"/>
      <c r="H646" s="195"/>
      <c r="I646" s="196"/>
      <c r="J646" s="197"/>
      <c r="K646" s="196"/>
      <c r="M646" s="198" t="s">
        <v>736</v>
      </c>
      <c r="O646" s="180"/>
    </row>
    <row r="647" customFormat="false" ht="12.75" hidden="false" customHeight="true" outlineLevel="0" collapsed="false">
      <c r="A647" s="189"/>
      <c r="B647" s="190"/>
      <c r="C647" s="191" t="s">
        <v>737</v>
      </c>
      <c r="D647" s="191"/>
      <c r="E647" s="192" t="n">
        <v>0</v>
      </c>
      <c r="F647" s="193"/>
      <c r="G647" s="194"/>
      <c r="H647" s="195"/>
      <c r="I647" s="196"/>
      <c r="J647" s="197"/>
      <c r="K647" s="196"/>
      <c r="M647" s="198" t="s">
        <v>737</v>
      </c>
      <c r="O647" s="180"/>
    </row>
    <row r="648" customFormat="false" ht="12.75" hidden="false" customHeight="true" outlineLevel="0" collapsed="false">
      <c r="A648" s="189"/>
      <c r="B648" s="190"/>
      <c r="C648" s="191" t="s">
        <v>738</v>
      </c>
      <c r="D648" s="191"/>
      <c r="E648" s="192" t="n">
        <v>1.9911</v>
      </c>
      <c r="F648" s="193"/>
      <c r="G648" s="194"/>
      <c r="H648" s="195"/>
      <c r="I648" s="196"/>
      <c r="J648" s="197"/>
      <c r="K648" s="196"/>
      <c r="M648" s="198" t="s">
        <v>738</v>
      </c>
      <c r="O648" s="180"/>
    </row>
    <row r="649" customFormat="false" ht="12.75" hidden="false" customHeight="true" outlineLevel="0" collapsed="false">
      <c r="A649" s="189"/>
      <c r="B649" s="190"/>
      <c r="C649" s="191" t="s">
        <v>739</v>
      </c>
      <c r="D649" s="191"/>
      <c r="E649" s="192" t="n">
        <v>2.6934</v>
      </c>
      <c r="F649" s="193"/>
      <c r="G649" s="194"/>
      <c r="H649" s="195"/>
      <c r="I649" s="196"/>
      <c r="J649" s="197"/>
      <c r="K649" s="196"/>
      <c r="M649" s="198" t="s">
        <v>739</v>
      </c>
      <c r="O649" s="180"/>
    </row>
    <row r="650" customFormat="false" ht="12.75" hidden="false" customHeight="false" outlineLevel="0" collapsed="false">
      <c r="A650" s="200"/>
      <c r="B650" s="201" t="s">
        <v>270</v>
      </c>
      <c r="C650" s="202" t="s">
        <v>740</v>
      </c>
      <c r="D650" s="203"/>
      <c r="E650" s="204"/>
      <c r="F650" s="205"/>
      <c r="G650" s="206" t="n">
        <f aca="false">SUM(G609:G649)</f>
        <v>0</v>
      </c>
      <c r="H650" s="207"/>
      <c r="I650" s="208" t="n">
        <f aca="false">SUM(I609:I649)</f>
        <v>261.221006744967</v>
      </c>
      <c r="J650" s="207"/>
      <c r="K650" s="208" t="n">
        <f aca="false">SUM(K609:K649)</f>
        <v>0</v>
      </c>
      <c r="O650" s="180" t="n">
        <v>4</v>
      </c>
      <c r="BA650" s="209" t="n">
        <f aca="false">SUM(BA609:BA649)</f>
        <v>0</v>
      </c>
      <c r="BB650" s="209" t="n">
        <f aca="false">SUM(BB609:BB649)</f>
        <v>0</v>
      </c>
      <c r="BC650" s="209" t="n">
        <f aca="false">SUM(BC609:BC649)</f>
        <v>0</v>
      </c>
      <c r="BD650" s="209" t="n">
        <f aca="false">SUM(BD609:BD649)</f>
        <v>0</v>
      </c>
      <c r="BE650" s="209" t="n">
        <f aca="false">SUM(BE609:BE649)</f>
        <v>0</v>
      </c>
    </row>
    <row r="651" customFormat="false" ht="12.75" hidden="false" customHeight="false" outlineLevel="0" collapsed="false">
      <c r="A651" s="170" t="s">
        <v>91</v>
      </c>
      <c r="B651" s="171" t="s">
        <v>741</v>
      </c>
      <c r="C651" s="172" t="s">
        <v>742</v>
      </c>
      <c r="D651" s="173"/>
      <c r="E651" s="174"/>
      <c r="F651" s="174"/>
      <c r="G651" s="175"/>
      <c r="H651" s="176"/>
      <c r="I651" s="177"/>
      <c r="J651" s="178"/>
      <c r="K651" s="179"/>
      <c r="O651" s="180" t="n">
        <v>1</v>
      </c>
    </row>
    <row r="652" customFormat="false" ht="22.5" hidden="false" customHeight="false" outlineLevel="0" collapsed="false">
      <c r="A652" s="181" t="n">
        <v>105</v>
      </c>
      <c r="B652" s="182" t="s">
        <v>743</v>
      </c>
      <c r="C652" s="183" t="s">
        <v>744</v>
      </c>
      <c r="D652" s="184" t="s">
        <v>381</v>
      </c>
      <c r="E652" s="185" t="n">
        <v>5</v>
      </c>
      <c r="F652" s="185" t="n">
        <v>0</v>
      </c>
      <c r="G652" s="186" t="n">
        <f aca="false">E652*F652</f>
        <v>0</v>
      </c>
      <c r="H652" s="187" t="n">
        <v>0.24091999999996</v>
      </c>
      <c r="I652" s="188" t="n">
        <f aca="false">E652*H652</f>
        <v>1.2045999999998</v>
      </c>
      <c r="J652" s="187" t="n">
        <v>0</v>
      </c>
      <c r="K652" s="188" t="n">
        <f aca="false">E652*J652</f>
        <v>0</v>
      </c>
      <c r="O652" s="180" t="n">
        <v>2</v>
      </c>
      <c r="AA652" s="150" t="n">
        <v>1</v>
      </c>
      <c r="AB652" s="150" t="n">
        <v>1</v>
      </c>
      <c r="AC652" s="150" t="n">
        <v>1</v>
      </c>
      <c r="AZ652" s="150" t="n">
        <v>1</v>
      </c>
      <c r="BA652" s="150" t="n">
        <f aca="false">IF(AZ652=1,G652,0)</f>
        <v>0</v>
      </c>
      <c r="BB652" s="150" t="n">
        <f aca="false">IF(AZ652=2,G652,0)</f>
        <v>0</v>
      </c>
      <c r="BC652" s="150" t="n">
        <f aca="false">IF(AZ652=3,G652,0)</f>
        <v>0</v>
      </c>
      <c r="BD652" s="150" t="n">
        <f aca="false">IF(AZ652=4,G652,0)</f>
        <v>0</v>
      </c>
      <c r="BE652" s="150" t="n">
        <f aca="false">IF(AZ652=5,G652,0)</f>
        <v>0</v>
      </c>
      <c r="CA652" s="180" t="n">
        <v>1</v>
      </c>
      <c r="CB652" s="180" t="n">
        <v>1</v>
      </c>
    </row>
    <row r="653" customFormat="false" ht="12.75" hidden="false" customHeight="true" outlineLevel="0" collapsed="false">
      <c r="A653" s="189"/>
      <c r="B653" s="190"/>
      <c r="C653" s="191" t="s">
        <v>745</v>
      </c>
      <c r="D653" s="191"/>
      <c r="E653" s="192" t="n">
        <v>5</v>
      </c>
      <c r="F653" s="193"/>
      <c r="G653" s="194"/>
      <c r="H653" s="195"/>
      <c r="I653" s="196"/>
      <c r="J653" s="197"/>
      <c r="K653" s="196"/>
      <c r="M653" s="198" t="s">
        <v>745</v>
      </c>
      <c r="O653" s="180"/>
    </row>
    <row r="654" customFormat="false" ht="12.75" hidden="false" customHeight="false" outlineLevel="0" collapsed="false">
      <c r="A654" s="181" t="n">
        <v>106</v>
      </c>
      <c r="B654" s="182" t="s">
        <v>746</v>
      </c>
      <c r="C654" s="183" t="s">
        <v>747</v>
      </c>
      <c r="D654" s="184" t="s">
        <v>381</v>
      </c>
      <c r="E654" s="185" t="n">
        <v>2</v>
      </c>
      <c r="F654" s="185" t="n">
        <v>0</v>
      </c>
      <c r="G654" s="186" t="n">
        <f aca="false">E654*F654</f>
        <v>0</v>
      </c>
      <c r="H654" s="187" t="n">
        <v>0.00136999999999965</v>
      </c>
      <c r="I654" s="188" t="n">
        <f aca="false">E654*H654</f>
        <v>0.0027399999999993</v>
      </c>
      <c r="J654" s="187" t="n">
        <v>0</v>
      </c>
      <c r="K654" s="188" t="n">
        <f aca="false">E654*J654</f>
        <v>0</v>
      </c>
      <c r="O654" s="180" t="n">
        <v>2</v>
      </c>
      <c r="AA654" s="150" t="n">
        <v>1</v>
      </c>
      <c r="AB654" s="150" t="n">
        <v>1</v>
      </c>
      <c r="AC654" s="150" t="n">
        <v>1</v>
      </c>
      <c r="AZ654" s="150" t="n">
        <v>1</v>
      </c>
      <c r="BA654" s="150" t="n">
        <f aca="false">IF(AZ654=1,G654,0)</f>
        <v>0</v>
      </c>
      <c r="BB654" s="150" t="n">
        <f aca="false">IF(AZ654=2,G654,0)</f>
        <v>0</v>
      </c>
      <c r="BC654" s="150" t="n">
        <f aca="false">IF(AZ654=3,G654,0)</f>
        <v>0</v>
      </c>
      <c r="BD654" s="150" t="n">
        <f aca="false">IF(AZ654=4,G654,0)</f>
        <v>0</v>
      </c>
      <c r="BE654" s="150" t="n">
        <f aca="false">IF(AZ654=5,G654,0)</f>
        <v>0</v>
      </c>
      <c r="CA654" s="180" t="n">
        <v>1</v>
      </c>
      <c r="CB654" s="180" t="n">
        <v>1</v>
      </c>
    </row>
    <row r="655" customFormat="false" ht="12.75" hidden="false" customHeight="true" outlineLevel="0" collapsed="false">
      <c r="A655" s="189"/>
      <c r="B655" s="190"/>
      <c r="C655" s="191" t="s">
        <v>748</v>
      </c>
      <c r="D655" s="191"/>
      <c r="E655" s="192" t="n">
        <v>2</v>
      </c>
      <c r="F655" s="193"/>
      <c r="G655" s="194"/>
      <c r="H655" s="195"/>
      <c r="I655" s="196"/>
      <c r="J655" s="197"/>
      <c r="K655" s="196"/>
      <c r="M655" s="198" t="s">
        <v>748</v>
      </c>
      <c r="O655" s="180"/>
    </row>
    <row r="656" customFormat="false" ht="22.5" hidden="false" customHeight="false" outlineLevel="0" collapsed="false">
      <c r="A656" s="181" t="n">
        <v>107</v>
      </c>
      <c r="B656" s="182" t="s">
        <v>749</v>
      </c>
      <c r="C656" s="183" t="s">
        <v>750</v>
      </c>
      <c r="D656" s="184" t="s">
        <v>381</v>
      </c>
      <c r="E656" s="185" t="n">
        <v>10</v>
      </c>
      <c r="F656" s="185" t="n">
        <v>0</v>
      </c>
      <c r="G656" s="186" t="n">
        <f aca="false">E656*F656</f>
        <v>0</v>
      </c>
      <c r="H656" s="187" t="n">
        <v>0.00419999999999732</v>
      </c>
      <c r="I656" s="188" t="n">
        <f aca="false">E656*H656</f>
        <v>0.0419999999999732</v>
      </c>
      <c r="J656" s="187" t="n">
        <v>0</v>
      </c>
      <c r="K656" s="188" t="n">
        <f aca="false">E656*J656</f>
        <v>0</v>
      </c>
      <c r="O656" s="180" t="n">
        <v>2</v>
      </c>
      <c r="AA656" s="150" t="n">
        <v>1</v>
      </c>
      <c r="AB656" s="150" t="n">
        <v>1</v>
      </c>
      <c r="AC656" s="150" t="n">
        <v>1</v>
      </c>
      <c r="AZ656" s="150" t="n">
        <v>1</v>
      </c>
      <c r="BA656" s="150" t="n">
        <f aca="false">IF(AZ656=1,G656,0)</f>
        <v>0</v>
      </c>
      <c r="BB656" s="150" t="n">
        <f aca="false">IF(AZ656=2,G656,0)</f>
        <v>0</v>
      </c>
      <c r="BC656" s="150" t="n">
        <f aca="false">IF(AZ656=3,G656,0)</f>
        <v>0</v>
      </c>
      <c r="BD656" s="150" t="n">
        <f aca="false">IF(AZ656=4,G656,0)</f>
        <v>0</v>
      </c>
      <c r="BE656" s="150" t="n">
        <f aca="false">IF(AZ656=5,G656,0)</f>
        <v>0</v>
      </c>
      <c r="CA656" s="180" t="n">
        <v>1</v>
      </c>
      <c r="CB656" s="180" t="n">
        <v>1</v>
      </c>
    </row>
    <row r="657" customFormat="false" ht="12.75" hidden="false" customHeight="true" outlineLevel="0" collapsed="false">
      <c r="A657" s="189"/>
      <c r="B657" s="190"/>
      <c r="C657" s="191" t="s">
        <v>751</v>
      </c>
      <c r="D657" s="191"/>
      <c r="E657" s="192" t="n">
        <v>10</v>
      </c>
      <c r="F657" s="193"/>
      <c r="G657" s="194"/>
      <c r="H657" s="195"/>
      <c r="I657" s="196"/>
      <c r="J657" s="197"/>
      <c r="K657" s="196"/>
      <c r="M657" s="198" t="s">
        <v>751</v>
      </c>
      <c r="O657" s="180"/>
    </row>
    <row r="658" customFormat="false" ht="12.75" hidden="false" customHeight="false" outlineLevel="0" collapsed="false">
      <c r="A658" s="200"/>
      <c r="B658" s="201" t="s">
        <v>270</v>
      </c>
      <c r="C658" s="202" t="s">
        <v>752</v>
      </c>
      <c r="D658" s="203"/>
      <c r="E658" s="204"/>
      <c r="F658" s="205"/>
      <c r="G658" s="206" t="n">
        <f aca="false">SUM(G651:G657)</f>
        <v>0</v>
      </c>
      <c r="H658" s="207"/>
      <c r="I658" s="208" t="n">
        <f aca="false">SUM(I651:I657)</f>
        <v>1.24933999999977</v>
      </c>
      <c r="J658" s="207"/>
      <c r="K658" s="208" t="n">
        <f aca="false">SUM(K651:K657)</f>
        <v>0</v>
      </c>
      <c r="O658" s="180" t="n">
        <v>4</v>
      </c>
      <c r="BA658" s="209" t="n">
        <f aca="false">SUM(BA651:BA657)</f>
        <v>0</v>
      </c>
      <c r="BB658" s="209" t="n">
        <f aca="false">SUM(BB651:BB657)</f>
        <v>0</v>
      </c>
      <c r="BC658" s="209" t="n">
        <f aca="false">SUM(BC651:BC657)</f>
        <v>0</v>
      </c>
      <c r="BD658" s="209" t="n">
        <f aca="false">SUM(BD651:BD657)</f>
        <v>0</v>
      </c>
      <c r="BE658" s="209" t="n">
        <f aca="false">SUM(BE651:BE657)</f>
        <v>0</v>
      </c>
    </row>
    <row r="659" customFormat="false" ht="12.75" hidden="false" customHeight="false" outlineLevel="0" collapsed="false">
      <c r="A659" s="170" t="s">
        <v>91</v>
      </c>
      <c r="B659" s="171" t="s">
        <v>753</v>
      </c>
      <c r="C659" s="172" t="s">
        <v>754</v>
      </c>
      <c r="D659" s="173"/>
      <c r="E659" s="174"/>
      <c r="F659" s="174"/>
      <c r="G659" s="175"/>
      <c r="H659" s="176"/>
      <c r="I659" s="177"/>
      <c r="J659" s="178"/>
      <c r="K659" s="179"/>
      <c r="O659" s="180" t="n">
        <v>1</v>
      </c>
    </row>
    <row r="660" customFormat="false" ht="22.5" hidden="false" customHeight="false" outlineLevel="0" collapsed="false">
      <c r="A660" s="181" t="n">
        <v>108</v>
      </c>
      <c r="B660" s="182" t="s">
        <v>755</v>
      </c>
      <c r="C660" s="183" t="s">
        <v>756</v>
      </c>
      <c r="D660" s="184" t="s">
        <v>194</v>
      </c>
      <c r="E660" s="185" t="n">
        <v>105.101</v>
      </c>
      <c r="F660" s="185" t="n">
        <v>0</v>
      </c>
      <c r="G660" s="186" t="n">
        <f aca="false">E660*F660</f>
        <v>0</v>
      </c>
      <c r="H660" s="187" t="n">
        <v>0.012439999999998</v>
      </c>
      <c r="I660" s="188" t="n">
        <f aca="false">E660*H660</f>
        <v>1.30745643999979</v>
      </c>
      <c r="J660" s="187" t="n">
        <v>0</v>
      </c>
      <c r="K660" s="188" t="n">
        <f aca="false">E660*J660</f>
        <v>0</v>
      </c>
      <c r="O660" s="180" t="n">
        <v>2</v>
      </c>
      <c r="AA660" s="150" t="n">
        <v>1</v>
      </c>
      <c r="AB660" s="150" t="n">
        <v>1</v>
      </c>
      <c r="AC660" s="150" t="n">
        <v>1</v>
      </c>
      <c r="AZ660" s="150" t="n">
        <v>1</v>
      </c>
      <c r="BA660" s="150" t="n">
        <f aca="false">IF(AZ660=1,G660,0)</f>
        <v>0</v>
      </c>
      <c r="BB660" s="150" t="n">
        <f aca="false">IF(AZ660=2,G660,0)</f>
        <v>0</v>
      </c>
      <c r="BC660" s="150" t="n">
        <f aca="false">IF(AZ660=3,G660,0)</f>
        <v>0</v>
      </c>
      <c r="BD660" s="150" t="n">
        <f aca="false">IF(AZ660=4,G660,0)</f>
        <v>0</v>
      </c>
      <c r="BE660" s="150" t="n">
        <f aca="false">IF(AZ660=5,G660,0)</f>
        <v>0</v>
      </c>
      <c r="CA660" s="180" t="n">
        <v>1</v>
      </c>
      <c r="CB660" s="180" t="n">
        <v>1</v>
      </c>
    </row>
    <row r="661" customFormat="false" ht="12.75" hidden="false" customHeight="true" outlineLevel="0" collapsed="false">
      <c r="A661" s="189"/>
      <c r="B661" s="190"/>
      <c r="C661" s="191" t="s">
        <v>576</v>
      </c>
      <c r="D661" s="191"/>
      <c r="E661" s="192" t="n">
        <v>0</v>
      </c>
      <c r="F661" s="193"/>
      <c r="G661" s="194"/>
      <c r="H661" s="195"/>
      <c r="I661" s="196"/>
      <c r="J661" s="197"/>
      <c r="K661" s="196"/>
      <c r="M661" s="198" t="s">
        <v>576</v>
      </c>
      <c r="O661" s="180"/>
    </row>
    <row r="662" customFormat="false" ht="12.75" hidden="false" customHeight="true" outlineLevel="0" collapsed="false">
      <c r="A662" s="189"/>
      <c r="B662" s="190"/>
      <c r="C662" s="191" t="s">
        <v>757</v>
      </c>
      <c r="D662" s="191"/>
      <c r="E662" s="192" t="n">
        <v>10.01</v>
      </c>
      <c r="F662" s="193"/>
      <c r="G662" s="194"/>
      <c r="H662" s="195"/>
      <c r="I662" s="196"/>
      <c r="J662" s="197"/>
      <c r="K662" s="196"/>
      <c r="M662" s="198" t="s">
        <v>757</v>
      </c>
      <c r="O662" s="180"/>
    </row>
    <row r="663" customFormat="false" ht="12.75" hidden="false" customHeight="true" outlineLevel="0" collapsed="false">
      <c r="A663" s="189"/>
      <c r="B663" s="190"/>
      <c r="C663" s="191" t="s">
        <v>758</v>
      </c>
      <c r="D663" s="191"/>
      <c r="E663" s="192" t="n">
        <v>7.01</v>
      </c>
      <c r="F663" s="193"/>
      <c r="G663" s="194"/>
      <c r="H663" s="195"/>
      <c r="I663" s="196"/>
      <c r="J663" s="197"/>
      <c r="K663" s="196"/>
      <c r="M663" s="198" t="s">
        <v>758</v>
      </c>
      <c r="O663" s="180"/>
    </row>
    <row r="664" customFormat="false" ht="12.75" hidden="false" customHeight="true" outlineLevel="0" collapsed="false">
      <c r="A664" s="189"/>
      <c r="B664" s="190"/>
      <c r="C664" s="191" t="s">
        <v>759</v>
      </c>
      <c r="D664" s="191"/>
      <c r="E664" s="192" t="n">
        <v>15.12</v>
      </c>
      <c r="F664" s="193"/>
      <c r="G664" s="194"/>
      <c r="H664" s="195"/>
      <c r="I664" s="196"/>
      <c r="J664" s="197"/>
      <c r="K664" s="196"/>
      <c r="M664" s="198" t="s">
        <v>759</v>
      </c>
      <c r="O664" s="180"/>
    </row>
    <row r="665" customFormat="false" ht="12.75" hidden="false" customHeight="true" outlineLevel="0" collapsed="false">
      <c r="A665" s="189"/>
      <c r="B665" s="190"/>
      <c r="C665" s="191" t="s">
        <v>760</v>
      </c>
      <c r="D665" s="191"/>
      <c r="E665" s="192" t="n">
        <v>0.741</v>
      </c>
      <c r="F665" s="193"/>
      <c r="G665" s="194"/>
      <c r="H665" s="195"/>
      <c r="I665" s="196"/>
      <c r="J665" s="197"/>
      <c r="K665" s="196"/>
      <c r="M665" s="198" t="s">
        <v>760</v>
      </c>
      <c r="O665" s="180"/>
    </row>
    <row r="666" customFormat="false" ht="12.75" hidden="false" customHeight="true" outlineLevel="0" collapsed="false">
      <c r="A666" s="189"/>
      <c r="B666" s="190"/>
      <c r="C666" s="191" t="s">
        <v>761</v>
      </c>
      <c r="D666" s="191"/>
      <c r="E666" s="192" t="n">
        <v>64.1</v>
      </c>
      <c r="F666" s="193"/>
      <c r="G666" s="194"/>
      <c r="H666" s="195"/>
      <c r="I666" s="196"/>
      <c r="J666" s="197"/>
      <c r="K666" s="196"/>
      <c r="M666" s="198" t="s">
        <v>761</v>
      </c>
      <c r="O666" s="180"/>
    </row>
    <row r="667" customFormat="false" ht="12.75" hidden="false" customHeight="true" outlineLevel="0" collapsed="false">
      <c r="A667" s="189"/>
      <c r="B667" s="190"/>
      <c r="C667" s="191" t="s">
        <v>499</v>
      </c>
      <c r="D667" s="191"/>
      <c r="E667" s="192" t="n">
        <v>0</v>
      </c>
      <c r="F667" s="193"/>
      <c r="G667" s="194"/>
      <c r="H667" s="195"/>
      <c r="I667" s="196"/>
      <c r="J667" s="197"/>
      <c r="K667" s="196"/>
      <c r="M667" s="198" t="s">
        <v>499</v>
      </c>
      <c r="O667" s="180"/>
    </row>
    <row r="668" customFormat="false" ht="12.75" hidden="false" customHeight="true" outlineLevel="0" collapsed="false">
      <c r="A668" s="189"/>
      <c r="B668" s="190"/>
      <c r="C668" s="191" t="s">
        <v>657</v>
      </c>
      <c r="D668" s="191"/>
      <c r="E668" s="192" t="n">
        <v>8.12</v>
      </c>
      <c r="F668" s="193"/>
      <c r="G668" s="194"/>
      <c r="H668" s="195"/>
      <c r="I668" s="196"/>
      <c r="J668" s="197"/>
      <c r="K668" s="196"/>
      <c r="M668" s="198" t="s">
        <v>657</v>
      </c>
      <c r="O668" s="180"/>
    </row>
    <row r="669" customFormat="false" ht="22.5" hidden="false" customHeight="false" outlineLevel="0" collapsed="false">
      <c r="A669" s="181" t="n">
        <v>109</v>
      </c>
      <c r="B669" s="182" t="s">
        <v>762</v>
      </c>
      <c r="C669" s="183" t="s">
        <v>763</v>
      </c>
      <c r="D669" s="184" t="s">
        <v>194</v>
      </c>
      <c r="E669" s="185" t="n">
        <v>105.101</v>
      </c>
      <c r="F669" s="185" t="n">
        <v>0</v>
      </c>
      <c r="G669" s="186" t="n">
        <f aca="false">E669*F669</f>
        <v>0</v>
      </c>
      <c r="H669" s="187" t="n">
        <v>0.0174299999999903</v>
      </c>
      <c r="I669" s="188" t="n">
        <f aca="false">E669*H669</f>
        <v>1.83191042999898</v>
      </c>
      <c r="J669" s="187" t="n">
        <v>0</v>
      </c>
      <c r="K669" s="188" t="n">
        <f aca="false">E669*J669</f>
        <v>0</v>
      </c>
      <c r="O669" s="180" t="n">
        <v>2</v>
      </c>
      <c r="AA669" s="150" t="n">
        <v>1</v>
      </c>
      <c r="AB669" s="150" t="n">
        <v>1</v>
      </c>
      <c r="AC669" s="150" t="n">
        <v>1</v>
      </c>
      <c r="AZ669" s="150" t="n">
        <v>1</v>
      </c>
      <c r="BA669" s="150" t="n">
        <f aca="false">IF(AZ669=1,G669,0)</f>
        <v>0</v>
      </c>
      <c r="BB669" s="150" t="n">
        <f aca="false">IF(AZ669=2,G669,0)</f>
        <v>0</v>
      </c>
      <c r="BC669" s="150" t="n">
        <f aca="false">IF(AZ669=3,G669,0)</f>
        <v>0</v>
      </c>
      <c r="BD669" s="150" t="n">
        <f aca="false">IF(AZ669=4,G669,0)</f>
        <v>0</v>
      </c>
      <c r="BE669" s="150" t="n">
        <f aca="false">IF(AZ669=5,G669,0)</f>
        <v>0</v>
      </c>
      <c r="CA669" s="180" t="n">
        <v>1</v>
      </c>
      <c r="CB669" s="180" t="n">
        <v>1</v>
      </c>
    </row>
    <row r="670" customFormat="false" ht="12.75" hidden="false" customHeight="true" outlineLevel="0" collapsed="false">
      <c r="A670" s="189"/>
      <c r="B670" s="190"/>
      <c r="C670" s="191" t="s">
        <v>576</v>
      </c>
      <c r="D670" s="191"/>
      <c r="E670" s="192" t="n">
        <v>0</v>
      </c>
      <c r="F670" s="193"/>
      <c r="G670" s="194"/>
      <c r="H670" s="195"/>
      <c r="I670" s="196"/>
      <c r="J670" s="197"/>
      <c r="K670" s="196"/>
      <c r="M670" s="198" t="s">
        <v>576</v>
      </c>
      <c r="O670" s="180"/>
    </row>
    <row r="671" customFormat="false" ht="12.75" hidden="false" customHeight="true" outlineLevel="0" collapsed="false">
      <c r="A671" s="189"/>
      <c r="B671" s="190"/>
      <c r="C671" s="191" t="s">
        <v>757</v>
      </c>
      <c r="D671" s="191"/>
      <c r="E671" s="192" t="n">
        <v>10.01</v>
      </c>
      <c r="F671" s="193"/>
      <c r="G671" s="194"/>
      <c r="H671" s="195"/>
      <c r="I671" s="196"/>
      <c r="J671" s="197"/>
      <c r="K671" s="196"/>
      <c r="M671" s="198" t="s">
        <v>757</v>
      </c>
      <c r="O671" s="180"/>
    </row>
    <row r="672" customFormat="false" ht="12.75" hidden="false" customHeight="true" outlineLevel="0" collapsed="false">
      <c r="A672" s="189"/>
      <c r="B672" s="190"/>
      <c r="C672" s="191" t="s">
        <v>758</v>
      </c>
      <c r="D672" s="191"/>
      <c r="E672" s="192" t="n">
        <v>7.01</v>
      </c>
      <c r="F672" s="193"/>
      <c r="G672" s="194"/>
      <c r="H672" s="195"/>
      <c r="I672" s="196"/>
      <c r="J672" s="197"/>
      <c r="K672" s="196"/>
      <c r="M672" s="198" t="s">
        <v>758</v>
      </c>
      <c r="O672" s="180"/>
    </row>
    <row r="673" customFormat="false" ht="12.75" hidden="false" customHeight="true" outlineLevel="0" collapsed="false">
      <c r="A673" s="189"/>
      <c r="B673" s="190"/>
      <c r="C673" s="191" t="s">
        <v>759</v>
      </c>
      <c r="D673" s="191"/>
      <c r="E673" s="192" t="n">
        <v>15.12</v>
      </c>
      <c r="F673" s="193"/>
      <c r="G673" s="194"/>
      <c r="H673" s="195"/>
      <c r="I673" s="196"/>
      <c r="J673" s="197"/>
      <c r="K673" s="196"/>
      <c r="M673" s="198" t="s">
        <v>759</v>
      </c>
      <c r="O673" s="180"/>
    </row>
    <row r="674" customFormat="false" ht="12.75" hidden="false" customHeight="true" outlineLevel="0" collapsed="false">
      <c r="A674" s="189"/>
      <c r="B674" s="190"/>
      <c r="C674" s="191" t="s">
        <v>760</v>
      </c>
      <c r="D674" s="191"/>
      <c r="E674" s="192" t="n">
        <v>0.741</v>
      </c>
      <c r="F674" s="193"/>
      <c r="G674" s="194"/>
      <c r="H674" s="195"/>
      <c r="I674" s="196"/>
      <c r="J674" s="197"/>
      <c r="K674" s="196"/>
      <c r="M674" s="198" t="s">
        <v>760</v>
      </c>
      <c r="O674" s="180"/>
    </row>
    <row r="675" customFormat="false" ht="12.75" hidden="false" customHeight="true" outlineLevel="0" collapsed="false">
      <c r="A675" s="189"/>
      <c r="B675" s="190"/>
      <c r="C675" s="191" t="s">
        <v>761</v>
      </c>
      <c r="D675" s="191"/>
      <c r="E675" s="192" t="n">
        <v>64.1</v>
      </c>
      <c r="F675" s="193"/>
      <c r="G675" s="194"/>
      <c r="H675" s="195"/>
      <c r="I675" s="196"/>
      <c r="J675" s="197"/>
      <c r="K675" s="196"/>
      <c r="M675" s="198" t="s">
        <v>761</v>
      </c>
      <c r="O675" s="180"/>
    </row>
    <row r="676" customFormat="false" ht="12.75" hidden="false" customHeight="true" outlineLevel="0" collapsed="false">
      <c r="A676" s="189"/>
      <c r="B676" s="190"/>
      <c r="C676" s="191" t="s">
        <v>499</v>
      </c>
      <c r="D676" s="191"/>
      <c r="E676" s="192" t="n">
        <v>0</v>
      </c>
      <c r="F676" s="193"/>
      <c r="G676" s="194"/>
      <c r="H676" s="195"/>
      <c r="I676" s="196"/>
      <c r="J676" s="197"/>
      <c r="K676" s="196"/>
      <c r="M676" s="198" t="s">
        <v>499</v>
      </c>
      <c r="O676" s="180"/>
    </row>
    <row r="677" customFormat="false" ht="12.75" hidden="false" customHeight="true" outlineLevel="0" collapsed="false">
      <c r="A677" s="189"/>
      <c r="B677" s="190"/>
      <c r="C677" s="191" t="s">
        <v>657</v>
      </c>
      <c r="D677" s="191"/>
      <c r="E677" s="192" t="n">
        <v>8.12</v>
      </c>
      <c r="F677" s="193"/>
      <c r="G677" s="194"/>
      <c r="H677" s="195"/>
      <c r="I677" s="196"/>
      <c r="J677" s="197"/>
      <c r="K677" s="196"/>
      <c r="M677" s="198" t="s">
        <v>657</v>
      </c>
      <c r="O677" s="180"/>
    </row>
    <row r="678" customFormat="false" ht="12.75" hidden="false" customHeight="false" outlineLevel="0" collapsed="false">
      <c r="A678" s="181" t="n">
        <v>110</v>
      </c>
      <c r="B678" s="182" t="s">
        <v>764</v>
      </c>
      <c r="C678" s="183" t="s">
        <v>765</v>
      </c>
      <c r="D678" s="184" t="s">
        <v>194</v>
      </c>
      <c r="E678" s="185" t="n">
        <v>210.202</v>
      </c>
      <c r="F678" s="185" t="n">
        <v>0</v>
      </c>
      <c r="G678" s="186" t="n">
        <f aca="false">E678*F678</f>
        <v>0</v>
      </c>
      <c r="H678" s="187" t="n">
        <v>0.000329999999999941</v>
      </c>
      <c r="I678" s="188" t="n">
        <f aca="false">E678*H678</f>
        <v>0.0693666599999876</v>
      </c>
      <c r="J678" s="187" t="n">
        <v>0</v>
      </c>
      <c r="K678" s="188" t="n">
        <f aca="false">E678*J678</f>
        <v>0</v>
      </c>
      <c r="O678" s="180" t="n">
        <v>2</v>
      </c>
      <c r="AA678" s="150" t="n">
        <v>1</v>
      </c>
      <c r="AB678" s="150" t="n">
        <v>1</v>
      </c>
      <c r="AC678" s="150" t="n">
        <v>1</v>
      </c>
      <c r="AZ678" s="150" t="n">
        <v>1</v>
      </c>
      <c r="BA678" s="150" t="n">
        <f aca="false">IF(AZ678=1,G678,0)</f>
        <v>0</v>
      </c>
      <c r="BB678" s="150" t="n">
        <f aca="false">IF(AZ678=2,G678,0)</f>
        <v>0</v>
      </c>
      <c r="BC678" s="150" t="n">
        <f aca="false">IF(AZ678=3,G678,0)</f>
        <v>0</v>
      </c>
      <c r="BD678" s="150" t="n">
        <f aca="false">IF(AZ678=4,G678,0)</f>
        <v>0</v>
      </c>
      <c r="BE678" s="150" t="n">
        <f aca="false">IF(AZ678=5,G678,0)</f>
        <v>0</v>
      </c>
      <c r="CA678" s="180" t="n">
        <v>1</v>
      </c>
      <c r="CB678" s="180" t="n">
        <v>1</v>
      </c>
    </row>
    <row r="679" customFormat="false" ht="12.75" hidden="false" customHeight="true" outlineLevel="0" collapsed="false">
      <c r="A679" s="189"/>
      <c r="B679" s="190"/>
      <c r="C679" s="191" t="s">
        <v>766</v>
      </c>
      <c r="D679" s="191"/>
      <c r="E679" s="192" t="n">
        <v>0</v>
      </c>
      <c r="F679" s="193"/>
      <c r="G679" s="194"/>
      <c r="H679" s="195"/>
      <c r="I679" s="196"/>
      <c r="J679" s="197"/>
      <c r="K679" s="196"/>
      <c r="M679" s="198" t="s">
        <v>766</v>
      </c>
      <c r="O679" s="180"/>
    </row>
    <row r="680" customFormat="false" ht="12.75" hidden="false" customHeight="true" outlineLevel="0" collapsed="false">
      <c r="A680" s="189"/>
      <c r="B680" s="190"/>
      <c r="C680" s="191" t="s">
        <v>576</v>
      </c>
      <c r="D680" s="191"/>
      <c r="E680" s="192" t="n">
        <v>0</v>
      </c>
      <c r="F680" s="193"/>
      <c r="G680" s="194"/>
      <c r="H680" s="195"/>
      <c r="I680" s="196"/>
      <c r="J680" s="197"/>
      <c r="K680" s="196"/>
      <c r="M680" s="198" t="s">
        <v>576</v>
      </c>
      <c r="O680" s="180"/>
    </row>
    <row r="681" customFormat="false" ht="12.75" hidden="false" customHeight="true" outlineLevel="0" collapsed="false">
      <c r="A681" s="189"/>
      <c r="B681" s="190"/>
      <c r="C681" s="191" t="s">
        <v>767</v>
      </c>
      <c r="D681" s="191"/>
      <c r="E681" s="192" t="n">
        <v>20.02</v>
      </c>
      <c r="F681" s="193"/>
      <c r="G681" s="194"/>
      <c r="H681" s="195"/>
      <c r="I681" s="196"/>
      <c r="J681" s="197"/>
      <c r="K681" s="196"/>
      <c r="M681" s="198" t="s">
        <v>767</v>
      </c>
      <c r="O681" s="180"/>
    </row>
    <row r="682" customFormat="false" ht="12.75" hidden="false" customHeight="true" outlineLevel="0" collapsed="false">
      <c r="A682" s="189"/>
      <c r="B682" s="190"/>
      <c r="C682" s="191" t="s">
        <v>768</v>
      </c>
      <c r="D682" s="191"/>
      <c r="E682" s="192" t="n">
        <v>14.02</v>
      </c>
      <c r="F682" s="193"/>
      <c r="G682" s="194"/>
      <c r="H682" s="195"/>
      <c r="I682" s="196"/>
      <c r="J682" s="197"/>
      <c r="K682" s="196"/>
      <c r="M682" s="198" t="s">
        <v>768</v>
      </c>
      <c r="O682" s="180"/>
    </row>
    <row r="683" customFormat="false" ht="12.75" hidden="false" customHeight="true" outlineLevel="0" collapsed="false">
      <c r="A683" s="189"/>
      <c r="B683" s="190"/>
      <c r="C683" s="191" t="s">
        <v>769</v>
      </c>
      <c r="D683" s="191"/>
      <c r="E683" s="192" t="n">
        <v>30.24</v>
      </c>
      <c r="F683" s="193"/>
      <c r="G683" s="194"/>
      <c r="H683" s="195"/>
      <c r="I683" s="196"/>
      <c r="J683" s="197"/>
      <c r="K683" s="196"/>
      <c r="M683" s="198" t="s">
        <v>769</v>
      </c>
      <c r="O683" s="180"/>
    </row>
    <row r="684" customFormat="false" ht="12.75" hidden="false" customHeight="true" outlineLevel="0" collapsed="false">
      <c r="A684" s="189"/>
      <c r="B684" s="190"/>
      <c r="C684" s="191" t="s">
        <v>770</v>
      </c>
      <c r="D684" s="191"/>
      <c r="E684" s="192" t="n">
        <v>1.482</v>
      </c>
      <c r="F684" s="193"/>
      <c r="G684" s="194"/>
      <c r="H684" s="195"/>
      <c r="I684" s="196"/>
      <c r="J684" s="197"/>
      <c r="K684" s="196"/>
      <c r="M684" s="198" t="s">
        <v>770</v>
      </c>
      <c r="O684" s="180"/>
    </row>
    <row r="685" customFormat="false" ht="12.75" hidden="false" customHeight="true" outlineLevel="0" collapsed="false">
      <c r="A685" s="189"/>
      <c r="B685" s="190"/>
      <c r="C685" s="191" t="s">
        <v>771</v>
      </c>
      <c r="D685" s="191"/>
      <c r="E685" s="192" t="n">
        <v>128.2</v>
      </c>
      <c r="F685" s="193"/>
      <c r="G685" s="194"/>
      <c r="H685" s="195"/>
      <c r="I685" s="196"/>
      <c r="J685" s="197"/>
      <c r="K685" s="196"/>
      <c r="M685" s="198" t="s">
        <v>771</v>
      </c>
      <c r="O685" s="180"/>
    </row>
    <row r="686" customFormat="false" ht="12.75" hidden="false" customHeight="true" outlineLevel="0" collapsed="false">
      <c r="A686" s="189"/>
      <c r="B686" s="190"/>
      <c r="C686" s="191" t="s">
        <v>499</v>
      </c>
      <c r="D686" s="191"/>
      <c r="E686" s="192" t="n">
        <v>0</v>
      </c>
      <c r="F686" s="193"/>
      <c r="G686" s="194"/>
      <c r="H686" s="195"/>
      <c r="I686" s="196"/>
      <c r="J686" s="197"/>
      <c r="K686" s="196"/>
      <c r="M686" s="198" t="s">
        <v>499</v>
      </c>
      <c r="O686" s="180"/>
    </row>
    <row r="687" customFormat="false" ht="12.75" hidden="false" customHeight="true" outlineLevel="0" collapsed="false">
      <c r="A687" s="189"/>
      <c r="B687" s="190"/>
      <c r="C687" s="191" t="s">
        <v>772</v>
      </c>
      <c r="D687" s="191"/>
      <c r="E687" s="192" t="n">
        <v>16.24</v>
      </c>
      <c r="F687" s="193"/>
      <c r="G687" s="194"/>
      <c r="H687" s="195"/>
      <c r="I687" s="196"/>
      <c r="J687" s="197"/>
      <c r="K687" s="196"/>
      <c r="M687" s="198" t="s">
        <v>772</v>
      </c>
      <c r="O687" s="180"/>
    </row>
    <row r="688" customFormat="false" ht="12.75" hidden="false" customHeight="false" outlineLevel="0" collapsed="false">
      <c r="A688" s="181" t="n">
        <v>111</v>
      </c>
      <c r="B688" s="182" t="s">
        <v>773</v>
      </c>
      <c r="C688" s="183" t="s">
        <v>774</v>
      </c>
      <c r="D688" s="184" t="s">
        <v>194</v>
      </c>
      <c r="E688" s="185" t="n">
        <v>659.8352</v>
      </c>
      <c r="F688" s="185" t="n">
        <v>0</v>
      </c>
      <c r="G688" s="186" t="n">
        <f aca="false">E688*F688</f>
        <v>0</v>
      </c>
      <c r="H688" s="187" t="n">
        <v>0.000319999999999876</v>
      </c>
      <c r="I688" s="188" t="n">
        <f aca="false">E688*H688</f>
        <v>0.211147263999918</v>
      </c>
      <c r="J688" s="187" t="n">
        <v>0</v>
      </c>
      <c r="K688" s="188" t="n">
        <f aca="false">E688*J688</f>
        <v>0</v>
      </c>
      <c r="O688" s="180" t="n">
        <v>2</v>
      </c>
      <c r="AA688" s="150" t="n">
        <v>1</v>
      </c>
      <c r="AB688" s="150" t="n">
        <v>1</v>
      </c>
      <c r="AC688" s="150" t="n">
        <v>1</v>
      </c>
      <c r="AZ688" s="150" t="n">
        <v>1</v>
      </c>
      <c r="BA688" s="150" t="n">
        <f aca="false">IF(AZ688=1,G688,0)</f>
        <v>0</v>
      </c>
      <c r="BB688" s="150" t="n">
        <f aca="false">IF(AZ688=2,G688,0)</f>
        <v>0</v>
      </c>
      <c r="BC688" s="150" t="n">
        <f aca="false">IF(AZ688=3,G688,0)</f>
        <v>0</v>
      </c>
      <c r="BD688" s="150" t="n">
        <f aca="false">IF(AZ688=4,G688,0)</f>
        <v>0</v>
      </c>
      <c r="BE688" s="150" t="n">
        <f aca="false">IF(AZ688=5,G688,0)</f>
        <v>0</v>
      </c>
      <c r="CA688" s="180" t="n">
        <v>1</v>
      </c>
      <c r="CB688" s="180" t="n">
        <v>1</v>
      </c>
    </row>
    <row r="689" customFormat="false" ht="12.75" hidden="false" customHeight="true" outlineLevel="0" collapsed="false">
      <c r="A689" s="189"/>
      <c r="B689" s="190"/>
      <c r="C689" s="191" t="s">
        <v>576</v>
      </c>
      <c r="D689" s="191"/>
      <c r="E689" s="192" t="n">
        <v>0</v>
      </c>
      <c r="F689" s="193"/>
      <c r="G689" s="194"/>
      <c r="H689" s="195"/>
      <c r="I689" s="196"/>
      <c r="J689" s="197"/>
      <c r="K689" s="196"/>
      <c r="M689" s="198" t="s">
        <v>576</v>
      </c>
      <c r="O689" s="180"/>
    </row>
    <row r="690" customFormat="false" ht="12.75" hidden="false" customHeight="true" outlineLevel="0" collapsed="false">
      <c r="A690" s="189"/>
      <c r="B690" s="190"/>
      <c r="C690" s="191" t="s">
        <v>775</v>
      </c>
      <c r="D690" s="191"/>
      <c r="E690" s="192" t="n">
        <v>0</v>
      </c>
      <c r="F690" s="193"/>
      <c r="G690" s="194"/>
      <c r="H690" s="195"/>
      <c r="I690" s="196"/>
      <c r="J690" s="197"/>
      <c r="K690" s="196"/>
      <c r="M690" s="198" t="s">
        <v>775</v>
      </c>
      <c r="O690" s="180"/>
    </row>
    <row r="691" customFormat="false" ht="12.75" hidden="false" customHeight="true" outlineLevel="0" collapsed="false">
      <c r="A691" s="189"/>
      <c r="B691" s="190"/>
      <c r="C691" s="191" t="s">
        <v>776</v>
      </c>
      <c r="D691" s="191"/>
      <c r="E691" s="192" t="n">
        <v>43.947</v>
      </c>
      <c r="F691" s="193"/>
      <c r="G691" s="194"/>
      <c r="H691" s="195"/>
      <c r="I691" s="196"/>
      <c r="J691" s="197"/>
      <c r="K691" s="196"/>
      <c r="M691" s="198" t="s">
        <v>776</v>
      </c>
      <c r="O691" s="180"/>
    </row>
    <row r="692" customFormat="false" ht="12.75" hidden="false" customHeight="true" outlineLevel="0" collapsed="false">
      <c r="A692" s="189"/>
      <c r="B692" s="190"/>
      <c r="C692" s="191" t="s">
        <v>777</v>
      </c>
      <c r="D692" s="191"/>
      <c r="E692" s="192" t="n">
        <v>-10.5485</v>
      </c>
      <c r="F692" s="193"/>
      <c r="G692" s="194"/>
      <c r="H692" s="195"/>
      <c r="I692" s="196"/>
      <c r="J692" s="197"/>
      <c r="K692" s="196"/>
      <c r="M692" s="198" t="s">
        <v>777</v>
      </c>
      <c r="O692" s="180"/>
    </row>
    <row r="693" customFormat="false" ht="12.75" hidden="false" customHeight="true" outlineLevel="0" collapsed="false">
      <c r="A693" s="189"/>
      <c r="B693" s="190"/>
      <c r="C693" s="191" t="s">
        <v>778</v>
      </c>
      <c r="D693" s="191"/>
      <c r="E693" s="192" t="n">
        <v>0</v>
      </c>
      <c r="F693" s="193"/>
      <c r="G693" s="194"/>
      <c r="H693" s="195"/>
      <c r="I693" s="196"/>
      <c r="J693" s="197"/>
      <c r="K693" s="196"/>
      <c r="M693" s="198" t="s">
        <v>778</v>
      </c>
      <c r="O693" s="180"/>
    </row>
    <row r="694" customFormat="false" ht="12.75" hidden="false" customHeight="true" outlineLevel="0" collapsed="false">
      <c r="A694" s="189"/>
      <c r="B694" s="190"/>
      <c r="C694" s="191" t="s">
        <v>779</v>
      </c>
      <c r="D694" s="191"/>
      <c r="E694" s="192" t="n">
        <v>16.8008</v>
      </c>
      <c r="F694" s="193"/>
      <c r="G694" s="194"/>
      <c r="H694" s="195"/>
      <c r="I694" s="196"/>
      <c r="J694" s="197"/>
      <c r="K694" s="196"/>
      <c r="M694" s="198" t="s">
        <v>779</v>
      </c>
      <c r="O694" s="180"/>
    </row>
    <row r="695" customFormat="false" ht="12.75" hidden="false" customHeight="true" outlineLevel="0" collapsed="false">
      <c r="A695" s="189"/>
      <c r="B695" s="190"/>
      <c r="C695" s="191" t="s">
        <v>780</v>
      </c>
      <c r="D695" s="191"/>
      <c r="E695" s="192" t="n">
        <v>16.258</v>
      </c>
      <c r="F695" s="193"/>
      <c r="G695" s="194"/>
      <c r="H695" s="195"/>
      <c r="I695" s="196"/>
      <c r="J695" s="197"/>
      <c r="K695" s="196"/>
      <c r="M695" s="198" t="s">
        <v>780</v>
      </c>
      <c r="O695" s="180"/>
    </row>
    <row r="696" customFormat="false" ht="12.75" hidden="false" customHeight="true" outlineLevel="0" collapsed="false">
      <c r="A696" s="189"/>
      <c r="B696" s="190"/>
      <c r="C696" s="191" t="s">
        <v>781</v>
      </c>
      <c r="D696" s="191"/>
      <c r="E696" s="192" t="n">
        <v>17.0375</v>
      </c>
      <c r="F696" s="193"/>
      <c r="G696" s="194"/>
      <c r="H696" s="195"/>
      <c r="I696" s="196"/>
      <c r="J696" s="197"/>
      <c r="K696" s="196"/>
      <c r="M696" s="198" t="s">
        <v>781</v>
      </c>
      <c r="O696" s="180"/>
    </row>
    <row r="697" customFormat="false" ht="12.75" hidden="false" customHeight="true" outlineLevel="0" collapsed="false">
      <c r="A697" s="189"/>
      <c r="B697" s="190"/>
      <c r="C697" s="191" t="s">
        <v>782</v>
      </c>
      <c r="D697" s="191"/>
      <c r="E697" s="192" t="n">
        <v>-3.7505</v>
      </c>
      <c r="F697" s="193"/>
      <c r="G697" s="194"/>
      <c r="H697" s="195"/>
      <c r="I697" s="196"/>
      <c r="J697" s="197"/>
      <c r="K697" s="196"/>
      <c r="M697" s="198" t="s">
        <v>782</v>
      </c>
      <c r="O697" s="180"/>
    </row>
    <row r="698" customFormat="false" ht="12.75" hidden="false" customHeight="true" outlineLevel="0" collapsed="false">
      <c r="A698" s="189"/>
      <c r="B698" s="190"/>
      <c r="C698" s="191" t="s">
        <v>783</v>
      </c>
      <c r="D698" s="191"/>
      <c r="E698" s="192" t="n">
        <v>0</v>
      </c>
      <c r="F698" s="193"/>
      <c r="G698" s="194"/>
      <c r="H698" s="195"/>
      <c r="I698" s="196"/>
      <c r="J698" s="197"/>
      <c r="K698" s="196"/>
      <c r="M698" s="198" t="s">
        <v>783</v>
      </c>
      <c r="O698" s="180"/>
    </row>
    <row r="699" customFormat="false" ht="12.75" hidden="false" customHeight="true" outlineLevel="0" collapsed="false">
      <c r="A699" s="189"/>
      <c r="B699" s="190"/>
      <c r="C699" s="191" t="s">
        <v>784</v>
      </c>
      <c r="D699" s="191"/>
      <c r="E699" s="192" t="n">
        <v>45.2865</v>
      </c>
      <c r="F699" s="193"/>
      <c r="G699" s="194"/>
      <c r="H699" s="195"/>
      <c r="I699" s="196"/>
      <c r="J699" s="197"/>
      <c r="K699" s="196"/>
      <c r="M699" s="198" t="s">
        <v>784</v>
      </c>
      <c r="O699" s="180"/>
    </row>
    <row r="700" customFormat="false" ht="12.75" hidden="false" customHeight="true" outlineLevel="0" collapsed="false">
      <c r="A700" s="189"/>
      <c r="B700" s="190"/>
      <c r="C700" s="191" t="s">
        <v>785</v>
      </c>
      <c r="D700" s="191"/>
      <c r="E700" s="192" t="n">
        <v>-5.25</v>
      </c>
      <c r="F700" s="193"/>
      <c r="G700" s="194"/>
      <c r="H700" s="195"/>
      <c r="I700" s="196"/>
      <c r="J700" s="197"/>
      <c r="K700" s="196"/>
      <c r="M700" s="198" t="s">
        <v>785</v>
      </c>
      <c r="O700" s="180"/>
    </row>
    <row r="701" customFormat="false" ht="12.75" hidden="false" customHeight="true" outlineLevel="0" collapsed="false">
      <c r="A701" s="189"/>
      <c r="B701" s="190"/>
      <c r="C701" s="191" t="s">
        <v>609</v>
      </c>
      <c r="D701" s="191"/>
      <c r="E701" s="192" t="n">
        <v>0</v>
      </c>
      <c r="F701" s="193"/>
      <c r="G701" s="194"/>
      <c r="H701" s="195"/>
      <c r="I701" s="196"/>
      <c r="J701" s="197"/>
      <c r="K701" s="196"/>
      <c r="M701" s="198" t="s">
        <v>609</v>
      </c>
      <c r="O701" s="180"/>
    </row>
    <row r="702" customFormat="false" ht="12.75" hidden="false" customHeight="true" outlineLevel="0" collapsed="false">
      <c r="A702" s="189"/>
      <c r="B702" s="190"/>
      <c r="C702" s="191" t="s">
        <v>786</v>
      </c>
      <c r="D702" s="191"/>
      <c r="E702" s="192" t="n">
        <v>26.235</v>
      </c>
      <c r="F702" s="193"/>
      <c r="G702" s="194"/>
      <c r="H702" s="195"/>
      <c r="I702" s="196"/>
      <c r="J702" s="197"/>
      <c r="K702" s="196"/>
      <c r="M702" s="198" t="s">
        <v>786</v>
      </c>
      <c r="O702" s="180"/>
    </row>
    <row r="703" customFormat="false" ht="12.75" hidden="false" customHeight="true" outlineLevel="0" collapsed="false">
      <c r="A703" s="189"/>
      <c r="B703" s="190"/>
      <c r="C703" s="191" t="s">
        <v>787</v>
      </c>
      <c r="D703" s="191"/>
      <c r="E703" s="192" t="n">
        <v>-2.36</v>
      </c>
      <c r="F703" s="193"/>
      <c r="G703" s="194"/>
      <c r="H703" s="195"/>
      <c r="I703" s="196"/>
      <c r="J703" s="197"/>
      <c r="K703" s="196"/>
      <c r="M703" s="198" t="s">
        <v>787</v>
      </c>
      <c r="O703" s="180"/>
    </row>
    <row r="704" customFormat="false" ht="12.75" hidden="false" customHeight="true" outlineLevel="0" collapsed="false">
      <c r="A704" s="189"/>
      <c r="B704" s="190"/>
      <c r="C704" s="191" t="s">
        <v>788</v>
      </c>
      <c r="D704" s="191"/>
      <c r="E704" s="192" t="n">
        <v>0</v>
      </c>
      <c r="F704" s="193"/>
      <c r="G704" s="194"/>
      <c r="H704" s="195"/>
      <c r="I704" s="196"/>
      <c r="J704" s="197"/>
      <c r="K704" s="196"/>
      <c r="M704" s="198" t="s">
        <v>788</v>
      </c>
      <c r="O704" s="180"/>
    </row>
    <row r="705" customFormat="false" ht="12.75" hidden="false" customHeight="true" outlineLevel="0" collapsed="false">
      <c r="A705" s="189"/>
      <c r="B705" s="190"/>
      <c r="C705" s="191" t="s">
        <v>789</v>
      </c>
      <c r="D705" s="191"/>
      <c r="E705" s="192" t="n">
        <v>95.874</v>
      </c>
      <c r="F705" s="193"/>
      <c r="G705" s="194"/>
      <c r="H705" s="195"/>
      <c r="I705" s="196"/>
      <c r="J705" s="197"/>
      <c r="K705" s="196"/>
      <c r="M705" s="198" t="s">
        <v>789</v>
      </c>
      <c r="O705" s="180"/>
    </row>
    <row r="706" customFormat="false" ht="12.75" hidden="false" customHeight="true" outlineLevel="0" collapsed="false">
      <c r="A706" s="189"/>
      <c r="B706" s="190"/>
      <c r="C706" s="191" t="s">
        <v>790</v>
      </c>
      <c r="D706" s="191"/>
      <c r="E706" s="192" t="n">
        <v>-15</v>
      </c>
      <c r="F706" s="193"/>
      <c r="G706" s="194"/>
      <c r="H706" s="195"/>
      <c r="I706" s="196"/>
      <c r="J706" s="197"/>
      <c r="K706" s="196"/>
      <c r="M706" s="198" t="s">
        <v>790</v>
      </c>
      <c r="O706" s="180"/>
    </row>
    <row r="707" customFormat="false" ht="12.75" hidden="false" customHeight="true" outlineLevel="0" collapsed="false">
      <c r="A707" s="189"/>
      <c r="B707" s="190"/>
      <c r="C707" s="191" t="s">
        <v>791</v>
      </c>
      <c r="D707" s="191"/>
      <c r="E707" s="192" t="n">
        <v>-5.44</v>
      </c>
      <c r="F707" s="193"/>
      <c r="G707" s="194"/>
      <c r="H707" s="195"/>
      <c r="I707" s="196"/>
      <c r="J707" s="197"/>
      <c r="K707" s="196"/>
      <c r="M707" s="198" t="s">
        <v>791</v>
      </c>
      <c r="O707" s="180"/>
    </row>
    <row r="708" customFormat="false" ht="12.75" hidden="false" customHeight="true" outlineLevel="0" collapsed="false">
      <c r="A708" s="189"/>
      <c r="B708" s="190"/>
      <c r="C708" s="212" t="s">
        <v>792</v>
      </c>
      <c r="D708" s="212"/>
      <c r="E708" s="213" t="n">
        <v>219.0898</v>
      </c>
      <c r="F708" s="193"/>
      <c r="G708" s="194"/>
      <c r="H708" s="195"/>
      <c r="I708" s="196"/>
      <c r="J708" s="197"/>
      <c r="K708" s="196"/>
      <c r="M708" s="198" t="s">
        <v>792</v>
      </c>
      <c r="O708" s="180"/>
    </row>
    <row r="709" customFormat="false" ht="12.75" hidden="false" customHeight="true" outlineLevel="0" collapsed="false">
      <c r="A709" s="189"/>
      <c r="B709" s="190"/>
      <c r="C709" s="191" t="s">
        <v>499</v>
      </c>
      <c r="D709" s="191"/>
      <c r="E709" s="192" t="n">
        <v>0</v>
      </c>
      <c r="F709" s="193"/>
      <c r="G709" s="194"/>
      <c r="H709" s="195"/>
      <c r="I709" s="196"/>
      <c r="J709" s="197"/>
      <c r="K709" s="196"/>
      <c r="M709" s="198" t="s">
        <v>499</v>
      </c>
      <c r="O709" s="180"/>
    </row>
    <row r="710" customFormat="false" ht="12.75" hidden="false" customHeight="true" outlineLevel="0" collapsed="false">
      <c r="A710" s="189"/>
      <c r="B710" s="190"/>
      <c r="C710" s="191" t="s">
        <v>611</v>
      </c>
      <c r="D710" s="191"/>
      <c r="E710" s="192" t="n">
        <v>0</v>
      </c>
      <c r="F710" s="193"/>
      <c r="G710" s="194"/>
      <c r="H710" s="195"/>
      <c r="I710" s="196"/>
      <c r="J710" s="197"/>
      <c r="K710" s="196"/>
      <c r="M710" s="198" t="s">
        <v>611</v>
      </c>
      <c r="O710" s="180"/>
    </row>
    <row r="711" customFormat="false" ht="12.75" hidden="false" customHeight="true" outlineLevel="0" collapsed="false">
      <c r="A711" s="189"/>
      <c r="B711" s="190"/>
      <c r="C711" s="191" t="s">
        <v>793</v>
      </c>
      <c r="D711" s="191"/>
      <c r="E711" s="192" t="n">
        <v>88.9</v>
      </c>
      <c r="F711" s="193"/>
      <c r="G711" s="194"/>
      <c r="H711" s="195"/>
      <c r="I711" s="196"/>
      <c r="J711" s="197"/>
      <c r="K711" s="196"/>
      <c r="M711" s="198" t="s">
        <v>793</v>
      </c>
      <c r="O711" s="180"/>
    </row>
    <row r="712" customFormat="false" ht="12.75" hidden="false" customHeight="true" outlineLevel="0" collapsed="false">
      <c r="A712" s="189"/>
      <c r="B712" s="190"/>
      <c r="C712" s="191" t="s">
        <v>794</v>
      </c>
      <c r="D712" s="191"/>
      <c r="E712" s="192" t="n">
        <v>11.742</v>
      </c>
      <c r="F712" s="193"/>
      <c r="G712" s="194"/>
      <c r="H712" s="195"/>
      <c r="I712" s="196"/>
      <c r="J712" s="197"/>
      <c r="K712" s="196"/>
      <c r="M712" s="198" t="s">
        <v>794</v>
      </c>
      <c r="O712" s="180"/>
    </row>
    <row r="713" customFormat="false" ht="12.75" hidden="false" customHeight="true" outlineLevel="0" collapsed="false">
      <c r="A713" s="189"/>
      <c r="B713" s="190"/>
      <c r="C713" s="191" t="s">
        <v>795</v>
      </c>
      <c r="D713" s="191"/>
      <c r="E713" s="192" t="n">
        <v>-26.59</v>
      </c>
      <c r="F713" s="193"/>
      <c r="G713" s="194"/>
      <c r="H713" s="195"/>
      <c r="I713" s="196"/>
      <c r="J713" s="197"/>
      <c r="K713" s="196"/>
      <c r="M713" s="198" t="s">
        <v>795</v>
      </c>
      <c r="O713" s="180"/>
    </row>
    <row r="714" customFormat="false" ht="12.75" hidden="false" customHeight="true" outlineLevel="0" collapsed="false">
      <c r="A714" s="189"/>
      <c r="B714" s="190"/>
      <c r="C714" s="191" t="s">
        <v>796</v>
      </c>
      <c r="D714" s="191"/>
      <c r="E714" s="192" t="n">
        <v>-7.2662</v>
      </c>
      <c r="F714" s="193"/>
      <c r="G714" s="194"/>
      <c r="H714" s="195"/>
      <c r="I714" s="196"/>
      <c r="J714" s="197"/>
      <c r="K714" s="196"/>
      <c r="M714" s="198" t="s">
        <v>796</v>
      </c>
      <c r="O714" s="180"/>
    </row>
    <row r="715" customFormat="false" ht="12.75" hidden="false" customHeight="true" outlineLevel="0" collapsed="false">
      <c r="A715" s="189"/>
      <c r="B715" s="190"/>
      <c r="C715" s="191" t="s">
        <v>797</v>
      </c>
      <c r="D715" s="191"/>
      <c r="E715" s="192" t="n">
        <v>-4.0975</v>
      </c>
      <c r="F715" s="193"/>
      <c r="G715" s="194"/>
      <c r="H715" s="195"/>
      <c r="I715" s="196"/>
      <c r="J715" s="197"/>
      <c r="K715" s="196"/>
      <c r="M715" s="198" t="s">
        <v>797</v>
      </c>
      <c r="O715" s="180"/>
    </row>
    <row r="716" customFormat="false" ht="12.75" hidden="false" customHeight="true" outlineLevel="0" collapsed="false">
      <c r="A716" s="189"/>
      <c r="B716" s="190"/>
      <c r="C716" s="191" t="s">
        <v>614</v>
      </c>
      <c r="D716" s="191"/>
      <c r="E716" s="192" t="n">
        <v>0</v>
      </c>
      <c r="F716" s="193"/>
      <c r="G716" s="194"/>
      <c r="H716" s="195"/>
      <c r="I716" s="196"/>
      <c r="J716" s="197"/>
      <c r="K716" s="196"/>
      <c r="M716" s="198" t="s">
        <v>614</v>
      </c>
      <c r="O716" s="180"/>
    </row>
    <row r="717" customFormat="false" ht="12.75" hidden="false" customHeight="true" outlineLevel="0" collapsed="false">
      <c r="A717" s="189"/>
      <c r="B717" s="190"/>
      <c r="C717" s="191" t="s">
        <v>798</v>
      </c>
      <c r="D717" s="191"/>
      <c r="E717" s="192" t="n">
        <v>29.792</v>
      </c>
      <c r="F717" s="193"/>
      <c r="G717" s="194"/>
      <c r="H717" s="195"/>
      <c r="I717" s="196"/>
      <c r="J717" s="197"/>
      <c r="K717" s="196"/>
      <c r="M717" s="198" t="s">
        <v>798</v>
      </c>
      <c r="O717" s="180"/>
    </row>
    <row r="718" customFormat="false" ht="12.75" hidden="false" customHeight="true" outlineLevel="0" collapsed="false">
      <c r="A718" s="189"/>
      <c r="B718" s="190"/>
      <c r="C718" s="191" t="s">
        <v>799</v>
      </c>
      <c r="D718" s="191"/>
      <c r="E718" s="192" t="n">
        <v>-6.095</v>
      </c>
      <c r="F718" s="193"/>
      <c r="G718" s="194"/>
      <c r="H718" s="195"/>
      <c r="I718" s="196"/>
      <c r="J718" s="197"/>
      <c r="K718" s="196"/>
      <c r="M718" s="198" t="s">
        <v>799</v>
      </c>
      <c r="O718" s="180"/>
    </row>
    <row r="719" customFormat="false" ht="12.75" hidden="false" customHeight="true" outlineLevel="0" collapsed="false">
      <c r="A719" s="189"/>
      <c r="B719" s="190"/>
      <c r="C719" s="191" t="s">
        <v>616</v>
      </c>
      <c r="D719" s="191"/>
      <c r="E719" s="192" t="n">
        <v>0</v>
      </c>
      <c r="F719" s="193"/>
      <c r="G719" s="194"/>
      <c r="H719" s="195"/>
      <c r="I719" s="196"/>
      <c r="J719" s="197"/>
      <c r="K719" s="196"/>
      <c r="M719" s="198" t="s">
        <v>616</v>
      </c>
      <c r="O719" s="180"/>
    </row>
    <row r="720" customFormat="false" ht="12.75" hidden="false" customHeight="true" outlineLevel="0" collapsed="false">
      <c r="A720" s="189"/>
      <c r="B720" s="190"/>
      <c r="C720" s="191" t="s">
        <v>800</v>
      </c>
      <c r="D720" s="191"/>
      <c r="E720" s="192" t="n">
        <v>30.422</v>
      </c>
      <c r="F720" s="193"/>
      <c r="G720" s="194"/>
      <c r="H720" s="195"/>
      <c r="I720" s="196"/>
      <c r="J720" s="197"/>
      <c r="K720" s="196"/>
      <c r="M720" s="198" t="s">
        <v>800</v>
      </c>
      <c r="O720" s="180"/>
    </row>
    <row r="721" customFormat="false" ht="12.75" hidden="false" customHeight="true" outlineLevel="0" collapsed="false">
      <c r="A721" s="189"/>
      <c r="B721" s="190"/>
      <c r="C721" s="191" t="s">
        <v>801</v>
      </c>
      <c r="D721" s="191"/>
      <c r="E721" s="192" t="n">
        <v>-2.84</v>
      </c>
      <c r="F721" s="193"/>
      <c r="G721" s="194"/>
      <c r="H721" s="195"/>
      <c r="I721" s="196"/>
      <c r="J721" s="197"/>
      <c r="K721" s="196"/>
      <c r="M721" s="198" t="s">
        <v>801</v>
      </c>
      <c r="O721" s="180"/>
    </row>
    <row r="722" customFormat="false" ht="12.75" hidden="false" customHeight="true" outlineLevel="0" collapsed="false">
      <c r="A722" s="189"/>
      <c r="B722" s="190"/>
      <c r="C722" s="191" t="s">
        <v>618</v>
      </c>
      <c r="D722" s="191"/>
      <c r="E722" s="192" t="n">
        <v>0</v>
      </c>
      <c r="F722" s="193"/>
      <c r="G722" s="194"/>
      <c r="H722" s="195"/>
      <c r="I722" s="196"/>
      <c r="J722" s="197"/>
      <c r="K722" s="196"/>
      <c r="M722" s="198" t="s">
        <v>618</v>
      </c>
      <c r="O722" s="180"/>
    </row>
    <row r="723" customFormat="false" ht="12.75" hidden="false" customHeight="true" outlineLevel="0" collapsed="false">
      <c r="A723" s="189"/>
      <c r="B723" s="190"/>
      <c r="C723" s="191" t="s">
        <v>802</v>
      </c>
      <c r="D723" s="191"/>
      <c r="E723" s="192" t="n">
        <v>77.196</v>
      </c>
      <c r="F723" s="193"/>
      <c r="G723" s="194"/>
      <c r="H723" s="195"/>
      <c r="I723" s="196"/>
      <c r="J723" s="197"/>
      <c r="K723" s="196"/>
      <c r="M723" s="198" t="s">
        <v>802</v>
      </c>
      <c r="O723" s="180"/>
    </row>
    <row r="724" customFormat="false" ht="12.75" hidden="false" customHeight="true" outlineLevel="0" collapsed="false">
      <c r="A724" s="189"/>
      <c r="B724" s="190"/>
      <c r="C724" s="191" t="s">
        <v>803</v>
      </c>
      <c r="D724" s="191"/>
      <c r="E724" s="192" t="n">
        <v>-8.8887</v>
      </c>
      <c r="F724" s="193"/>
      <c r="G724" s="194"/>
      <c r="H724" s="195"/>
      <c r="I724" s="196"/>
      <c r="J724" s="197"/>
      <c r="K724" s="196"/>
      <c r="M724" s="198" t="s">
        <v>803</v>
      </c>
      <c r="O724" s="180"/>
    </row>
    <row r="725" customFormat="false" ht="12.75" hidden="false" customHeight="true" outlineLevel="0" collapsed="false">
      <c r="A725" s="189"/>
      <c r="B725" s="190"/>
      <c r="C725" s="191" t="s">
        <v>620</v>
      </c>
      <c r="D725" s="191"/>
      <c r="E725" s="192" t="n">
        <v>0</v>
      </c>
      <c r="F725" s="193"/>
      <c r="G725" s="194"/>
      <c r="H725" s="195"/>
      <c r="I725" s="196"/>
      <c r="J725" s="197"/>
      <c r="K725" s="196"/>
      <c r="M725" s="198" t="s">
        <v>620</v>
      </c>
      <c r="O725" s="180"/>
    </row>
    <row r="726" customFormat="false" ht="12.75" hidden="false" customHeight="true" outlineLevel="0" collapsed="false">
      <c r="A726" s="189"/>
      <c r="B726" s="190"/>
      <c r="C726" s="191" t="s">
        <v>804</v>
      </c>
      <c r="D726" s="191"/>
      <c r="E726" s="192" t="n">
        <v>38.5</v>
      </c>
      <c r="F726" s="193"/>
      <c r="G726" s="194"/>
      <c r="H726" s="195"/>
      <c r="I726" s="196"/>
      <c r="J726" s="197"/>
      <c r="K726" s="196"/>
      <c r="M726" s="198" t="s">
        <v>804</v>
      </c>
      <c r="O726" s="180"/>
    </row>
    <row r="727" customFormat="false" ht="12.75" hidden="false" customHeight="true" outlineLevel="0" collapsed="false">
      <c r="A727" s="189"/>
      <c r="B727" s="190"/>
      <c r="C727" s="191" t="s">
        <v>805</v>
      </c>
      <c r="D727" s="191"/>
      <c r="E727" s="192" t="n">
        <v>-5.965</v>
      </c>
      <c r="F727" s="193"/>
      <c r="G727" s="194"/>
      <c r="H727" s="195"/>
      <c r="I727" s="196"/>
      <c r="J727" s="197"/>
      <c r="K727" s="196"/>
      <c r="M727" s="198" t="s">
        <v>805</v>
      </c>
      <c r="O727" s="180"/>
    </row>
    <row r="728" customFormat="false" ht="12.75" hidden="false" customHeight="true" outlineLevel="0" collapsed="false">
      <c r="A728" s="189"/>
      <c r="B728" s="190"/>
      <c r="C728" s="191" t="s">
        <v>622</v>
      </c>
      <c r="D728" s="191"/>
      <c r="E728" s="192" t="n">
        <v>0</v>
      </c>
      <c r="F728" s="193"/>
      <c r="G728" s="194"/>
      <c r="H728" s="195"/>
      <c r="I728" s="196"/>
      <c r="J728" s="197"/>
      <c r="K728" s="196"/>
      <c r="M728" s="198" t="s">
        <v>622</v>
      </c>
      <c r="O728" s="180"/>
    </row>
    <row r="729" customFormat="false" ht="12.75" hidden="false" customHeight="true" outlineLevel="0" collapsed="false">
      <c r="A729" s="189"/>
      <c r="B729" s="190"/>
      <c r="C729" s="191" t="s">
        <v>806</v>
      </c>
      <c r="D729" s="191"/>
      <c r="E729" s="192" t="n">
        <v>38.4496</v>
      </c>
      <c r="F729" s="193"/>
      <c r="G729" s="194"/>
      <c r="H729" s="195"/>
      <c r="I729" s="196"/>
      <c r="J729" s="197"/>
      <c r="K729" s="196"/>
      <c r="M729" s="198" t="s">
        <v>806</v>
      </c>
      <c r="O729" s="180"/>
    </row>
    <row r="730" customFormat="false" ht="12.75" hidden="false" customHeight="true" outlineLevel="0" collapsed="false">
      <c r="A730" s="189"/>
      <c r="B730" s="190"/>
      <c r="C730" s="191" t="s">
        <v>805</v>
      </c>
      <c r="D730" s="191"/>
      <c r="E730" s="192" t="n">
        <v>-5.965</v>
      </c>
      <c r="F730" s="193"/>
      <c r="G730" s="194"/>
      <c r="H730" s="195"/>
      <c r="I730" s="196"/>
      <c r="J730" s="197"/>
      <c r="K730" s="196"/>
      <c r="M730" s="198" t="s">
        <v>805</v>
      </c>
      <c r="O730" s="180"/>
    </row>
    <row r="731" customFormat="false" ht="12.75" hidden="false" customHeight="true" outlineLevel="0" collapsed="false">
      <c r="A731" s="189"/>
      <c r="B731" s="190"/>
      <c r="C731" s="191" t="s">
        <v>624</v>
      </c>
      <c r="D731" s="191"/>
      <c r="E731" s="192" t="n">
        <v>0</v>
      </c>
      <c r="F731" s="193"/>
      <c r="G731" s="194"/>
      <c r="H731" s="195"/>
      <c r="I731" s="196"/>
      <c r="J731" s="197"/>
      <c r="K731" s="196"/>
      <c r="M731" s="198" t="s">
        <v>624</v>
      </c>
      <c r="O731" s="180"/>
    </row>
    <row r="732" customFormat="false" ht="12.75" hidden="false" customHeight="true" outlineLevel="0" collapsed="false">
      <c r="A732" s="189"/>
      <c r="B732" s="190"/>
      <c r="C732" s="191" t="s">
        <v>807</v>
      </c>
      <c r="D732" s="191"/>
      <c r="E732" s="192" t="n">
        <v>30.576</v>
      </c>
      <c r="F732" s="193"/>
      <c r="G732" s="194"/>
      <c r="H732" s="195"/>
      <c r="I732" s="196"/>
      <c r="J732" s="197"/>
      <c r="K732" s="196"/>
      <c r="M732" s="198" t="s">
        <v>807</v>
      </c>
      <c r="O732" s="180"/>
    </row>
    <row r="733" customFormat="false" ht="12.75" hidden="false" customHeight="true" outlineLevel="0" collapsed="false">
      <c r="A733" s="189"/>
      <c r="B733" s="190"/>
      <c r="C733" s="191" t="s">
        <v>808</v>
      </c>
      <c r="D733" s="191"/>
      <c r="E733" s="192" t="n">
        <v>-5.405</v>
      </c>
      <c r="F733" s="193"/>
      <c r="G733" s="194"/>
      <c r="H733" s="195"/>
      <c r="I733" s="196"/>
      <c r="J733" s="197"/>
      <c r="K733" s="196"/>
      <c r="M733" s="198" t="s">
        <v>808</v>
      </c>
      <c r="O733" s="180"/>
    </row>
    <row r="734" customFormat="false" ht="12.75" hidden="false" customHeight="true" outlineLevel="0" collapsed="false">
      <c r="A734" s="189"/>
      <c r="B734" s="190"/>
      <c r="C734" s="191" t="s">
        <v>529</v>
      </c>
      <c r="D734" s="191"/>
      <c r="E734" s="192" t="n">
        <v>0</v>
      </c>
      <c r="F734" s="193"/>
      <c r="G734" s="194"/>
      <c r="H734" s="195"/>
      <c r="I734" s="196"/>
      <c r="J734" s="197"/>
      <c r="K734" s="196"/>
      <c r="M734" s="198" t="s">
        <v>529</v>
      </c>
      <c r="O734" s="180"/>
    </row>
    <row r="735" customFormat="false" ht="12.75" hidden="false" customHeight="true" outlineLevel="0" collapsed="false">
      <c r="A735" s="189"/>
      <c r="B735" s="190"/>
      <c r="C735" s="191" t="s">
        <v>809</v>
      </c>
      <c r="D735" s="191"/>
      <c r="E735" s="192" t="n">
        <v>27.931</v>
      </c>
      <c r="F735" s="193"/>
      <c r="G735" s="194"/>
      <c r="H735" s="195"/>
      <c r="I735" s="196"/>
      <c r="J735" s="197"/>
      <c r="K735" s="196"/>
      <c r="M735" s="198" t="s">
        <v>809</v>
      </c>
      <c r="O735" s="180"/>
    </row>
    <row r="736" customFormat="false" ht="12.75" hidden="false" customHeight="true" outlineLevel="0" collapsed="false">
      <c r="A736" s="189"/>
      <c r="B736" s="190"/>
      <c r="C736" s="191" t="s">
        <v>810</v>
      </c>
      <c r="D736" s="191"/>
      <c r="E736" s="192" t="n">
        <v>-2.725</v>
      </c>
      <c r="F736" s="193"/>
      <c r="G736" s="194"/>
      <c r="H736" s="195"/>
      <c r="I736" s="196"/>
      <c r="J736" s="197"/>
      <c r="K736" s="196"/>
      <c r="M736" s="198" t="s">
        <v>810</v>
      </c>
      <c r="O736" s="180"/>
    </row>
    <row r="737" customFormat="false" ht="12.75" hidden="false" customHeight="true" outlineLevel="0" collapsed="false">
      <c r="A737" s="189"/>
      <c r="B737" s="190"/>
      <c r="C737" s="191" t="s">
        <v>627</v>
      </c>
      <c r="D737" s="191"/>
      <c r="E737" s="192" t="n">
        <v>0</v>
      </c>
      <c r="F737" s="193"/>
      <c r="G737" s="194"/>
      <c r="H737" s="195"/>
      <c r="I737" s="196"/>
      <c r="J737" s="197"/>
      <c r="K737" s="196"/>
      <c r="M737" s="198" t="s">
        <v>627</v>
      </c>
      <c r="O737" s="180"/>
    </row>
    <row r="738" customFormat="false" ht="12.75" hidden="false" customHeight="true" outlineLevel="0" collapsed="false">
      <c r="A738" s="189"/>
      <c r="B738" s="190"/>
      <c r="C738" s="191" t="s">
        <v>811</v>
      </c>
      <c r="D738" s="191"/>
      <c r="E738" s="192" t="n">
        <v>39.9</v>
      </c>
      <c r="F738" s="193"/>
      <c r="G738" s="194"/>
      <c r="H738" s="195"/>
      <c r="I738" s="196"/>
      <c r="J738" s="197"/>
      <c r="K738" s="196"/>
      <c r="M738" s="198" t="s">
        <v>811</v>
      </c>
      <c r="O738" s="180"/>
    </row>
    <row r="739" customFormat="false" ht="12.75" hidden="false" customHeight="true" outlineLevel="0" collapsed="false">
      <c r="A739" s="189"/>
      <c r="B739" s="190"/>
      <c r="C739" s="191" t="s">
        <v>812</v>
      </c>
      <c r="D739" s="191"/>
      <c r="E739" s="192" t="n">
        <v>0.756</v>
      </c>
      <c r="F739" s="193"/>
      <c r="G739" s="194"/>
      <c r="H739" s="195"/>
      <c r="I739" s="196"/>
      <c r="J739" s="197"/>
      <c r="K739" s="196"/>
      <c r="M739" s="198" t="s">
        <v>812</v>
      </c>
      <c r="O739" s="180"/>
    </row>
    <row r="740" customFormat="false" ht="12.75" hidden="false" customHeight="true" outlineLevel="0" collapsed="false">
      <c r="A740" s="189"/>
      <c r="B740" s="190"/>
      <c r="C740" s="191" t="s">
        <v>813</v>
      </c>
      <c r="D740" s="191"/>
      <c r="E740" s="192" t="n">
        <v>-418.465</v>
      </c>
      <c r="F740" s="193"/>
      <c r="G740" s="194"/>
      <c r="H740" s="195"/>
      <c r="I740" s="196"/>
      <c r="J740" s="197"/>
      <c r="K740" s="196"/>
      <c r="M740" s="198" t="s">
        <v>813</v>
      </c>
      <c r="O740" s="180"/>
    </row>
    <row r="741" customFormat="false" ht="12.75" hidden="false" customHeight="true" outlineLevel="0" collapsed="false">
      <c r="A741" s="189"/>
      <c r="B741" s="190"/>
      <c r="C741" s="191" t="s">
        <v>629</v>
      </c>
      <c r="D741" s="191"/>
      <c r="E741" s="192" t="n">
        <v>0</v>
      </c>
      <c r="F741" s="193"/>
      <c r="G741" s="194"/>
      <c r="H741" s="195"/>
      <c r="I741" s="196"/>
      <c r="J741" s="197"/>
      <c r="K741" s="196"/>
      <c r="M741" s="198" t="s">
        <v>629</v>
      </c>
      <c r="O741" s="180"/>
    </row>
    <row r="742" customFormat="false" ht="12.75" hidden="false" customHeight="true" outlineLevel="0" collapsed="false">
      <c r="A742" s="189"/>
      <c r="B742" s="190"/>
      <c r="C742" s="191" t="s">
        <v>814</v>
      </c>
      <c r="D742" s="191"/>
      <c r="E742" s="192" t="n">
        <v>18.396</v>
      </c>
      <c r="F742" s="193"/>
      <c r="G742" s="194"/>
      <c r="H742" s="195"/>
      <c r="I742" s="196"/>
      <c r="J742" s="197"/>
      <c r="K742" s="196"/>
      <c r="M742" s="198" t="s">
        <v>814</v>
      </c>
      <c r="O742" s="180"/>
    </row>
    <row r="743" customFormat="false" ht="12.75" hidden="false" customHeight="true" outlineLevel="0" collapsed="false">
      <c r="A743" s="189"/>
      <c r="B743" s="190"/>
      <c r="C743" s="191" t="s">
        <v>815</v>
      </c>
      <c r="D743" s="191"/>
      <c r="E743" s="192" t="n">
        <v>-6.8425</v>
      </c>
      <c r="F743" s="193"/>
      <c r="G743" s="194"/>
      <c r="H743" s="195"/>
      <c r="I743" s="196"/>
      <c r="J743" s="197"/>
      <c r="K743" s="196"/>
      <c r="M743" s="198" t="s">
        <v>815</v>
      </c>
      <c r="O743" s="180"/>
    </row>
    <row r="744" customFormat="false" ht="12.75" hidden="false" customHeight="true" outlineLevel="0" collapsed="false">
      <c r="A744" s="189"/>
      <c r="B744" s="190"/>
      <c r="C744" s="191" t="s">
        <v>631</v>
      </c>
      <c r="D744" s="191"/>
      <c r="E744" s="192" t="n">
        <v>0</v>
      </c>
      <c r="F744" s="193"/>
      <c r="G744" s="194"/>
      <c r="H744" s="195"/>
      <c r="I744" s="196"/>
      <c r="J744" s="197"/>
      <c r="K744" s="196"/>
      <c r="M744" s="198" t="s">
        <v>631</v>
      </c>
      <c r="O744" s="180"/>
    </row>
    <row r="745" customFormat="false" ht="12.75" hidden="false" customHeight="true" outlineLevel="0" collapsed="false">
      <c r="A745" s="189"/>
      <c r="B745" s="190"/>
      <c r="C745" s="191" t="s">
        <v>816</v>
      </c>
      <c r="D745" s="191"/>
      <c r="E745" s="192" t="n">
        <v>38.836</v>
      </c>
      <c r="F745" s="193"/>
      <c r="G745" s="194"/>
      <c r="H745" s="195"/>
      <c r="I745" s="196"/>
      <c r="J745" s="197"/>
      <c r="K745" s="196"/>
      <c r="M745" s="198" t="s">
        <v>816</v>
      </c>
      <c r="O745" s="180"/>
    </row>
    <row r="746" customFormat="false" ht="12.75" hidden="false" customHeight="true" outlineLevel="0" collapsed="false">
      <c r="A746" s="189"/>
      <c r="B746" s="190"/>
      <c r="C746" s="191" t="s">
        <v>817</v>
      </c>
      <c r="D746" s="191"/>
      <c r="E746" s="192" t="n">
        <v>32.76</v>
      </c>
      <c r="F746" s="193"/>
      <c r="G746" s="194"/>
      <c r="H746" s="195"/>
      <c r="I746" s="196"/>
      <c r="J746" s="197"/>
      <c r="K746" s="196"/>
      <c r="M746" s="198" t="s">
        <v>817</v>
      </c>
      <c r="O746" s="180"/>
    </row>
    <row r="747" customFormat="false" ht="12.75" hidden="false" customHeight="true" outlineLevel="0" collapsed="false">
      <c r="A747" s="189"/>
      <c r="B747" s="190"/>
      <c r="C747" s="191" t="s">
        <v>818</v>
      </c>
      <c r="D747" s="191"/>
      <c r="E747" s="192" t="n">
        <v>37.8</v>
      </c>
      <c r="F747" s="193"/>
      <c r="G747" s="194"/>
      <c r="H747" s="195"/>
      <c r="I747" s="196"/>
      <c r="J747" s="197"/>
      <c r="K747" s="196"/>
      <c r="M747" s="198" t="s">
        <v>818</v>
      </c>
      <c r="O747" s="180"/>
    </row>
    <row r="748" customFormat="false" ht="12.75" hidden="false" customHeight="true" outlineLevel="0" collapsed="false">
      <c r="A748" s="189"/>
      <c r="B748" s="190"/>
      <c r="C748" s="191" t="s">
        <v>819</v>
      </c>
      <c r="D748" s="191"/>
      <c r="E748" s="192" t="n">
        <v>-12.375</v>
      </c>
      <c r="F748" s="193"/>
      <c r="G748" s="194"/>
      <c r="H748" s="195"/>
      <c r="I748" s="196"/>
      <c r="J748" s="197"/>
      <c r="K748" s="196"/>
      <c r="M748" s="198" t="s">
        <v>819</v>
      </c>
      <c r="O748" s="180"/>
    </row>
    <row r="749" customFormat="false" ht="12.75" hidden="false" customHeight="true" outlineLevel="0" collapsed="false">
      <c r="A749" s="189"/>
      <c r="B749" s="190"/>
      <c r="C749" s="191" t="s">
        <v>820</v>
      </c>
      <c r="D749" s="191"/>
      <c r="E749" s="192" t="n">
        <v>-4.163</v>
      </c>
      <c r="F749" s="193"/>
      <c r="G749" s="194"/>
      <c r="H749" s="195"/>
      <c r="I749" s="196"/>
      <c r="J749" s="197"/>
      <c r="K749" s="196"/>
      <c r="M749" s="198" t="s">
        <v>820</v>
      </c>
      <c r="O749" s="180"/>
    </row>
    <row r="750" customFormat="false" ht="12.75" hidden="false" customHeight="true" outlineLevel="0" collapsed="false">
      <c r="A750" s="189"/>
      <c r="B750" s="190"/>
      <c r="C750" s="191" t="s">
        <v>821</v>
      </c>
      <c r="D750" s="191"/>
      <c r="E750" s="192" t="n">
        <v>-12.3475</v>
      </c>
      <c r="F750" s="193"/>
      <c r="G750" s="194"/>
      <c r="H750" s="195"/>
      <c r="I750" s="196"/>
      <c r="J750" s="197"/>
      <c r="K750" s="196"/>
      <c r="M750" s="198" t="s">
        <v>821</v>
      </c>
      <c r="O750" s="180"/>
    </row>
    <row r="751" customFormat="false" ht="12.75" hidden="false" customHeight="true" outlineLevel="0" collapsed="false">
      <c r="A751" s="189"/>
      <c r="B751" s="190"/>
      <c r="C751" s="191" t="s">
        <v>634</v>
      </c>
      <c r="D751" s="191"/>
      <c r="E751" s="192" t="n">
        <v>0</v>
      </c>
      <c r="F751" s="193"/>
      <c r="G751" s="194"/>
      <c r="H751" s="195"/>
      <c r="I751" s="196"/>
      <c r="J751" s="197"/>
      <c r="K751" s="196"/>
      <c r="M751" s="198" t="s">
        <v>634</v>
      </c>
      <c r="O751" s="180"/>
    </row>
    <row r="752" customFormat="false" ht="12.75" hidden="false" customHeight="true" outlineLevel="0" collapsed="false">
      <c r="A752" s="189"/>
      <c r="B752" s="190"/>
      <c r="C752" s="191" t="s">
        <v>822</v>
      </c>
      <c r="D752" s="191"/>
      <c r="E752" s="192" t="n">
        <v>18.648</v>
      </c>
      <c r="F752" s="193"/>
      <c r="G752" s="194"/>
      <c r="H752" s="195"/>
      <c r="I752" s="196"/>
      <c r="J752" s="197"/>
      <c r="K752" s="196"/>
      <c r="M752" s="198" t="s">
        <v>822</v>
      </c>
      <c r="O752" s="180"/>
    </row>
    <row r="753" customFormat="false" ht="12.75" hidden="false" customHeight="true" outlineLevel="0" collapsed="false">
      <c r="A753" s="189"/>
      <c r="B753" s="190"/>
      <c r="C753" s="191" t="s">
        <v>823</v>
      </c>
      <c r="D753" s="191"/>
      <c r="E753" s="192" t="n">
        <v>-3.68</v>
      </c>
      <c r="F753" s="193"/>
      <c r="G753" s="194"/>
      <c r="H753" s="195"/>
      <c r="I753" s="196"/>
      <c r="J753" s="197"/>
      <c r="K753" s="196"/>
      <c r="M753" s="198" t="s">
        <v>823</v>
      </c>
      <c r="O753" s="180"/>
    </row>
    <row r="754" customFormat="false" ht="12.75" hidden="false" customHeight="true" outlineLevel="0" collapsed="false">
      <c r="A754" s="189"/>
      <c r="B754" s="190"/>
      <c r="C754" s="191" t="s">
        <v>824</v>
      </c>
      <c r="D754" s="191"/>
      <c r="E754" s="192" t="n">
        <v>0</v>
      </c>
      <c r="F754" s="193"/>
      <c r="G754" s="194"/>
      <c r="H754" s="195"/>
      <c r="I754" s="196"/>
      <c r="J754" s="197"/>
      <c r="K754" s="196"/>
      <c r="M754" s="198" t="s">
        <v>824</v>
      </c>
      <c r="O754" s="180"/>
    </row>
    <row r="755" customFormat="false" ht="12.75" hidden="false" customHeight="true" outlineLevel="0" collapsed="false">
      <c r="A755" s="189"/>
      <c r="B755" s="190"/>
      <c r="C755" s="191" t="s">
        <v>825</v>
      </c>
      <c r="D755" s="191"/>
      <c r="E755" s="192" t="n">
        <v>40.9157</v>
      </c>
      <c r="F755" s="193"/>
      <c r="G755" s="194"/>
      <c r="H755" s="195"/>
      <c r="I755" s="196"/>
      <c r="J755" s="197"/>
      <c r="K755" s="196"/>
      <c r="M755" s="198" t="s">
        <v>825</v>
      </c>
      <c r="O755" s="180"/>
    </row>
    <row r="756" customFormat="false" ht="12.75" hidden="false" customHeight="true" outlineLevel="0" collapsed="false">
      <c r="A756" s="189"/>
      <c r="B756" s="190"/>
      <c r="C756" s="191" t="s">
        <v>826</v>
      </c>
      <c r="D756" s="191"/>
      <c r="E756" s="192" t="n">
        <v>-1.84</v>
      </c>
      <c r="F756" s="193"/>
      <c r="G756" s="194"/>
      <c r="H756" s="195"/>
      <c r="I756" s="196"/>
      <c r="J756" s="197"/>
      <c r="K756" s="196"/>
      <c r="M756" s="198" t="s">
        <v>826</v>
      </c>
      <c r="O756" s="180"/>
    </row>
    <row r="757" customFormat="false" ht="12.75" hidden="false" customHeight="true" outlineLevel="0" collapsed="false">
      <c r="A757" s="189"/>
      <c r="B757" s="190"/>
      <c r="C757" s="191" t="s">
        <v>636</v>
      </c>
      <c r="D757" s="191"/>
      <c r="E757" s="192" t="n">
        <v>0</v>
      </c>
      <c r="F757" s="193"/>
      <c r="G757" s="194"/>
      <c r="H757" s="195"/>
      <c r="I757" s="196"/>
      <c r="J757" s="197"/>
      <c r="K757" s="196"/>
      <c r="M757" s="198" t="s">
        <v>636</v>
      </c>
      <c r="O757" s="180"/>
    </row>
    <row r="758" customFormat="false" ht="12.75" hidden="false" customHeight="true" outlineLevel="0" collapsed="false">
      <c r="A758" s="189"/>
      <c r="B758" s="190"/>
      <c r="C758" s="191" t="s">
        <v>827</v>
      </c>
      <c r="D758" s="191"/>
      <c r="E758" s="192" t="n">
        <v>46.928</v>
      </c>
      <c r="F758" s="193"/>
      <c r="G758" s="194"/>
      <c r="H758" s="195"/>
      <c r="I758" s="196"/>
      <c r="J758" s="197"/>
      <c r="K758" s="196"/>
      <c r="M758" s="198" t="s">
        <v>827</v>
      </c>
      <c r="O758" s="180"/>
    </row>
    <row r="759" customFormat="false" ht="12.75" hidden="false" customHeight="true" outlineLevel="0" collapsed="false">
      <c r="A759" s="189"/>
      <c r="B759" s="190"/>
      <c r="C759" s="191" t="s">
        <v>828</v>
      </c>
      <c r="D759" s="191"/>
      <c r="E759" s="192" t="n">
        <v>-2.07</v>
      </c>
      <c r="F759" s="193"/>
      <c r="G759" s="194"/>
      <c r="H759" s="195"/>
      <c r="I759" s="196"/>
      <c r="J759" s="197"/>
      <c r="K759" s="196"/>
      <c r="M759" s="198" t="s">
        <v>828</v>
      </c>
      <c r="O759" s="180"/>
    </row>
    <row r="760" customFormat="false" ht="12.75" hidden="false" customHeight="true" outlineLevel="0" collapsed="false">
      <c r="A760" s="189"/>
      <c r="B760" s="190"/>
      <c r="C760" s="212" t="s">
        <v>792</v>
      </c>
      <c r="D760" s="212"/>
      <c r="E760" s="213" t="n">
        <v>110.8279</v>
      </c>
      <c r="F760" s="193"/>
      <c r="G760" s="194"/>
      <c r="H760" s="195"/>
      <c r="I760" s="196"/>
      <c r="J760" s="197"/>
      <c r="K760" s="196"/>
      <c r="M760" s="198" t="s">
        <v>792</v>
      </c>
      <c r="O760" s="180"/>
    </row>
    <row r="761" customFormat="false" ht="12.75" hidden="false" customHeight="true" outlineLevel="0" collapsed="false">
      <c r="A761" s="189"/>
      <c r="B761" s="190"/>
      <c r="C761" s="191" t="s">
        <v>829</v>
      </c>
      <c r="D761" s="191"/>
      <c r="E761" s="192" t="n">
        <v>329.9176</v>
      </c>
      <c r="F761" s="193"/>
      <c r="G761" s="194"/>
      <c r="H761" s="195"/>
      <c r="I761" s="196"/>
      <c r="J761" s="197"/>
      <c r="K761" s="196"/>
      <c r="M761" s="198" t="s">
        <v>829</v>
      </c>
      <c r="O761" s="180"/>
    </row>
    <row r="762" customFormat="false" ht="12.75" hidden="false" customHeight="true" outlineLevel="0" collapsed="false">
      <c r="A762" s="189"/>
      <c r="B762" s="190"/>
      <c r="C762" s="212" t="s">
        <v>792</v>
      </c>
      <c r="D762" s="212"/>
      <c r="E762" s="213" t="n">
        <v>329.9176</v>
      </c>
      <c r="F762" s="193"/>
      <c r="G762" s="194"/>
      <c r="H762" s="195"/>
      <c r="I762" s="196"/>
      <c r="J762" s="197"/>
      <c r="K762" s="196"/>
      <c r="M762" s="198" t="s">
        <v>792</v>
      </c>
      <c r="O762" s="180"/>
    </row>
    <row r="763" customFormat="false" ht="12.75" hidden="false" customHeight="false" outlineLevel="0" collapsed="false">
      <c r="A763" s="181" t="n">
        <v>112</v>
      </c>
      <c r="B763" s="182" t="s">
        <v>830</v>
      </c>
      <c r="C763" s="183" t="s">
        <v>831</v>
      </c>
      <c r="D763" s="184" t="s">
        <v>267</v>
      </c>
      <c r="E763" s="185" t="n">
        <v>137.59</v>
      </c>
      <c r="F763" s="185" t="n">
        <v>0</v>
      </c>
      <c r="G763" s="186" t="n">
        <f aca="false">E763*F763</f>
        <v>0</v>
      </c>
      <c r="H763" s="187" t="n">
        <v>0.000150000000000095</v>
      </c>
      <c r="I763" s="188" t="n">
        <f aca="false">E763*H763</f>
        <v>0.0206385000000131</v>
      </c>
      <c r="J763" s="187" t="n">
        <v>0</v>
      </c>
      <c r="K763" s="188" t="n">
        <f aca="false">E763*J763</f>
        <v>0</v>
      </c>
      <c r="O763" s="180" t="n">
        <v>2</v>
      </c>
      <c r="AA763" s="150" t="n">
        <v>1</v>
      </c>
      <c r="AB763" s="150" t="n">
        <v>1</v>
      </c>
      <c r="AC763" s="150" t="n">
        <v>1</v>
      </c>
      <c r="AZ763" s="150" t="n">
        <v>1</v>
      </c>
      <c r="BA763" s="150" t="n">
        <f aca="false">IF(AZ763=1,G763,0)</f>
        <v>0</v>
      </c>
      <c r="BB763" s="150" t="n">
        <f aca="false">IF(AZ763=2,G763,0)</f>
        <v>0</v>
      </c>
      <c r="BC763" s="150" t="n">
        <f aca="false">IF(AZ763=3,G763,0)</f>
        <v>0</v>
      </c>
      <c r="BD763" s="150" t="n">
        <f aca="false">IF(AZ763=4,G763,0)</f>
        <v>0</v>
      </c>
      <c r="BE763" s="150" t="n">
        <f aca="false">IF(AZ763=5,G763,0)</f>
        <v>0</v>
      </c>
      <c r="CA763" s="180" t="n">
        <v>1</v>
      </c>
      <c r="CB763" s="180" t="n">
        <v>1</v>
      </c>
    </row>
    <row r="764" customFormat="false" ht="12.75" hidden="false" customHeight="true" outlineLevel="0" collapsed="false">
      <c r="A764" s="189"/>
      <c r="B764" s="190"/>
      <c r="C764" s="191" t="s">
        <v>832</v>
      </c>
      <c r="D764" s="191"/>
      <c r="E764" s="192" t="n">
        <v>0</v>
      </c>
      <c r="F764" s="193"/>
      <c r="G764" s="194"/>
      <c r="H764" s="195"/>
      <c r="I764" s="196"/>
      <c r="J764" s="197"/>
      <c r="K764" s="196"/>
      <c r="M764" s="198" t="s">
        <v>832</v>
      </c>
      <c r="O764" s="180"/>
    </row>
    <row r="765" customFormat="false" ht="12.75" hidden="false" customHeight="true" outlineLevel="0" collapsed="false">
      <c r="A765" s="189"/>
      <c r="B765" s="190"/>
      <c r="C765" s="191" t="s">
        <v>833</v>
      </c>
      <c r="D765" s="191"/>
      <c r="E765" s="192" t="n">
        <v>137.59</v>
      </c>
      <c r="F765" s="193"/>
      <c r="G765" s="194"/>
      <c r="H765" s="195"/>
      <c r="I765" s="196"/>
      <c r="J765" s="197"/>
      <c r="K765" s="196"/>
      <c r="M765" s="198" t="s">
        <v>833</v>
      </c>
      <c r="O765" s="180"/>
    </row>
    <row r="766" customFormat="false" ht="12.75" hidden="false" customHeight="false" outlineLevel="0" collapsed="false">
      <c r="A766" s="181" t="n">
        <v>113</v>
      </c>
      <c r="B766" s="182" t="s">
        <v>834</v>
      </c>
      <c r="C766" s="183" t="s">
        <v>835</v>
      </c>
      <c r="D766" s="184" t="s">
        <v>194</v>
      </c>
      <c r="E766" s="185" t="n">
        <v>96.2007</v>
      </c>
      <c r="F766" s="185" t="n">
        <v>0</v>
      </c>
      <c r="G766" s="186" t="n">
        <f aca="false">E766*F766</f>
        <v>0</v>
      </c>
      <c r="H766" s="187" t="n">
        <v>3.99999999999845E-005</v>
      </c>
      <c r="I766" s="188" t="n">
        <f aca="false">E766*H766</f>
        <v>0.00384802799999851</v>
      </c>
      <c r="J766" s="187" t="n">
        <v>0</v>
      </c>
      <c r="K766" s="188" t="n">
        <f aca="false">E766*J766</f>
        <v>0</v>
      </c>
      <c r="O766" s="180" t="n">
        <v>2</v>
      </c>
      <c r="AA766" s="150" t="n">
        <v>1</v>
      </c>
      <c r="AB766" s="150" t="n">
        <v>1</v>
      </c>
      <c r="AC766" s="150" t="n">
        <v>1</v>
      </c>
      <c r="AZ766" s="150" t="n">
        <v>1</v>
      </c>
      <c r="BA766" s="150" t="n">
        <f aca="false">IF(AZ766=1,G766,0)</f>
        <v>0</v>
      </c>
      <c r="BB766" s="150" t="n">
        <f aca="false">IF(AZ766=2,G766,0)</f>
        <v>0</v>
      </c>
      <c r="BC766" s="150" t="n">
        <f aca="false">IF(AZ766=3,G766,0)</f>
        <v>0</v>
      </c>
      <c r="BD766" s="150" t="n">
        <f aca="false">IF(AZ766=4,G766,0)</f>
        <v>0</v>
      </c>
      <c r="BE766" s="150" t="n">
        <f aca="false">IF(AZ766=5,G766,0)</f>
        <v>0</v>
      </c>
      <c r="CA766" s="180" t="n">
        <v>1</v>
      </c>
      <c r="CB766" s="180" t="n">
        <v>1</v>
      </c>
    </row>
    <row r="767" customFormat="false" ht="12.75" hidden="false" customHeight="true" outlineLevel="0" collapsed="false">
      <c r="A767" s="189"/>
      <c r="B767" s="190"/>
      <c r="C767" s="191" t="s">
        <v>576</v>
      </c>
      <c r="D767" s="191"/>
      <c r="E767" s="192" t="n">
        <v>0</v>
      </c>
      <c r="F767" s="193"/>
      <c r="G767" s="194"/>
      <c r="H767" s="195"/>
      <c r="I767" s="196"/>
      <c r="J767" s="197"/>
      <c r="K767" s="196"/>
      <c r="M767" s="198" t="s">
        <v>576</v>
      </c>
      <c r="O767" s="180"/>
    </row>
    <row r="768" customFormat="false" ht="12.75" hidden="false" customHeight="true" outlineLevel="0" collapsed="false">
      <c r="A768" s="189"/>
      <c r="B768" s="190"/>
      <c r="C768" s="191" t="s">
        <v>836</v>
      </c>
      <c r="D768" s="191"/>
      <c r="E768" s="192" t="n">
        <v>16.1</v>
      </c>
      <c r="F768" s="193"/>
      <c r="G768" s="194"/>
      <c r="H768" s="195"/>
      <c r="I768" s="196"/>
      <c r="J768" s="197"/>
      <c r="K768" s="196"/>
      <c r="M768" s="198" t="s">
        <v>836</v>
      </c>
      <c r="O768" s="180"/>
    </row>
    <row r="769" customFormat="false" ht="12.75" hidden="false" customHeight="true" outlineLevel="0" collapsed="false">
      <c r="A769" s="189"/>
      <c r="B769" s="190"/>
      <c r="C769" s="191" t="s">
        <v>837</v>
      </c>
      <c r="D769" s="191"/>
      <c r="E769" s="192" t="n">
        <v>2.55</v>
      </c>
      <c r="F769" s="193"/>
      <c r="G769" s="194"/>
      <c r="H769" s="195"/>
      <c r="I769" s="196"/>
      <c r="J769" s="197"/>
      <c r="K769" s="196"/>
      <c r="M769" s="198" t="s">
        <v>837</v>
      </c>
      <c r="O769" s="180"/>
    </row>
    <row r="770" customFormat="false" ht="12.75" hidden="false" customHeight="true" outlineLevel="0" collapsed="false">
      <c r="A770" s="189"/>
      <c r="B770" s="190"/>
      <c r="C770" s="191" t="s">
        <v>838</v>
      </c>
      <c r="D770" s="191"/>
      <c r="E770" s="192" t="n">
        <v>3.157</v>
      </c>
      <c r="F770" s="193"/>
      <c r="G770" s="194"/>
      <c r="H770" s="195"/>
      <c r="I770" s="196"/>
      <c r="J770" s="197"/>
      <c r="K770" s="196"/>
      <c r="M770" s="198" t="s">
        <v>838</v>
      </c>
      <c r="O770" s="180"/>
    </row>
    <row r="771" customFormat="false" ht="12.75" hidden="false" customHeight="true" outlineLevel="0" collapsed="false">
      <c r="A771" s="189"/>
      <c r="B771" s="190"/>
      <c r="C771" s="191" t="s">
        <v>499</v>
      </c>
      <c r="D771" s="191"/>
      <c r="E771" s="192" t="n">
        <v>0</v>
      </c>
      <c r="F771" s="193"/>
      <c r="G771" s="194"/>
      <c r="H771" s="195"/>
      <c r="I771" s="196"/>
      <c r="J771" s="197"/>
      <c r="K771" s="196"/>
      <c r="M771" s="198" t="s">
        <v>499</v>
      </c>
      <c r="O771" s="180"/>
    </row>
    <row r="772" customFormat="false" ht="12.75" hidden="false" customHeight="true" outlineLevel="0" collapsed="false">
      <c r="A772" s="189"/>
      <c r="B772" s="190"/>
      <c r="C772" s="191" t="s">
        <v>839</v>
      </c>
      <c r="D772" s="191"/>
      <c r="E772" s="192" t="n">
        <v>11.6188</v>
      </c>
      <c r="F772" s="193"/>
      <c r="G772" s="194"/>
      <c r="H772" s="195"/>
      <c r="I772" s="196"/>
      <c r="J772" s="197"/>
      <c r="K772" s="196"/>
      <c r="M772" s="198" t="s">
        <v>839</v>
      </c>
      <c r="O772" s="180"/>
    </row>
    <row r="773" customFormat="false" ht="12.75" hidden="false" customHeight="true" outlineLevel="0" collapsed="false">
      <c r="A773" s="189"/>
      <c r="B773" s="190"/>
      <c r="C773" s="191" t="s">
        <v>840</v>
      </c>
      <c r="D773" s="191"/>
      <c r="E773" s="192" t="n">
        <v>10.25</v>
      </c>
      <c r="F773" s="193"/>
      <c r="G773" s="194"/>
      <c r="H773" s="195"/>
      <c r="I773" s="196"/>
      <c r="J773" s="197"/>
      <c r="K773" s="196"/>
      <c r="M773" s="198" t="s">
        <v>840</v>
      </c>
      <c r="O773" s="180"/>
    </row>
    <row r="774" customFormat="false" ht="12.75" hidden="false" customHeight="true" outlineLevel="0" collapsed="false">
      <c r="A774" s="189"/>
      <c r="B774" s="190"/>
      <c r="C774" s="191" t="s">
        <v>841</v>
      </c>
      <c r="D774" s="191"/>
      <c r="E774" s="192" t="n">
        <v>37.125</v>
      </c>
      <c r="F774" s="193"/>
      <c r="G774" s="194"/>
      <c r="H774" s="195"/>
      <c r="I774" s="196"/>
      <c r="J774" s="197"/>
      <c r="K774" s="196"/>
      <c r="M774" s="198" t="s">
        <v>841</v>
      </c>
      <c r="O774" s="180"/>
    </row>
    <row r="775" customFormat="false" ht="12.75" hidden="false" customHeight="true" outlineLevel="0" collapsed="false">
      <c r="A775" s="189"/>
      <c r="B775" s="190"/>
      <c r="C775" s="191" t="s">
        <v>842</v>
      </c>
      <c r="D775" s="191"/>
      <c r="E775" s="192" t="n">
        <v>7.15</v>
      </c>
      <c r="F775" s="193"/>
      <c r="G775" s="194"/>
      <c r="H775" s="195"/>
      <c r="I775" s="196"/>
      <c r="J775" s="197"/>
      <c r="K775" s="196"/>
      <c r="M775" s="198" t="s">
        <v>842</v>
      </c>
      <c r="O775" s="180"/>
    </row>
    <row r="776" customFormat="false" ht="12.75" hidden="false" customHeight="true" outlineLevel="0" collapsed="false">
      <c r="A776" s="189"/>
      <c r="B776" s="190"/>
      <c r="C776" s="191" t="s">
        <v>843</v>
      </c>
      <c r="D776" s="191"/>
      <c r="E776" s="192" t="n">
        <v>8.25</v>
      </c>
      <c r="F776" s="193"/>
      <c r="G776" s="194"/>
      <c r="H776" s="195"/>
      <c r="I776" s="196"/>
      <c r="J776" s="197"/>
      <c r="K776" s="196"/>
      <c r="M776" s="198" t="s">
        <v>843</v>
      </c>
      <c r="O776" s="180"/>
    </row>
    <row r="777" customFormat="false" ht="22.5" hidden="false" customHeight="false" outlineLevel="0" collapsed="false">
      <c r="A777" s="181" t="n">
        <v>114</v>
      </c>
      <c r="B777" s="182" t="s">
        <v>844</v>
      </c>
      <c r="C777" s="183" t="s">
        <v>845</v>
      </c>
      <c r="D777" s="184" t="s">
        <v>194</v>
      </c>
      <c r="E777" s="185" t="n">
        <v>105.101</v>
      </c>
      <c r="F777" s="185" t="n">
        <v>0</v>
      </c>
      <c r="G777" s="186" t="n">
        <f aca="false">E777*F777</f>
        <v>0</v>
      </c>
      <c r="H777" s="187" t="n">
        <v>0.00410999999999717</v>
      </c>
      <c r="I777" s="188" t="n">
        <f aca="false">E777*H777</f>
        <v>0.431965109999703</v>
      </c>
      <c r="J777" s="187" t="n">
        <v>0</v>
      </c>
      <c r="K777" s="188" t="n">
        <f aca="false">E777*J777</f>
        <v>0</v>
      </c>
      <c r="O777" s="180" t="n">
        <v>2</v>
      </c>
      <c r="AA777" s="150" t="n">
        <v>1</v>
      </c>
      <c r="AB777" s="150" t="n">
        <v>1</v>
      </c>
      <c r="AC777" s="150" t="n">
        <v>1</v>
      </c>
      <c r="AZ777" s="150" t="n">
        <v>1</v>
      </c>
      <c r="BA777" s="150" t="n">
        <f aca="false">IF(AZ777=1,G777,0)</f>
        <v>0</v>
      </c>
      <c r="BB777" s="150" t="n">
        <f aca="false">IF(AZ777=2,G777,0)</f>
        <v>0</v>
      </c>
      <c r="BC777" s="150" t="n">
        <f aca="false">IF(AZ777=3,G777,0)</f>
        <v>0</v>
      </c>
      <c r="BD777" s="150" t="n">
        <f aca="false">IF(AZ777=4,G777,0)</f>
        <v>0</v>
      </c>
      <c r="BE777" s="150" t="n">
        <f aca="false">IF(AZ777=5,G777,0)</f>
        <v>0</v>
      </c>
      <c r="CA777" s="180" t="n">
        <v>1</v>
      </c>
      <c r="CB777" s="180" t="n">
        <v>1</v>
      </c>
    </row>
    <row r="778" customFormat="false" ht="12.75" hidden="false" customHeight="true" outlineLevel="0" collapsed="false">
      <c r="A778" s="189"/>
      <c r="B778" s="190"/>
      <c r="C778" s="191" t="s">
        <v>576</v>
      </c>
      <c r="D778" s="191"/>
      <c r="E778" s="192" t="n">
        <v>0</v>
      </c>
      <c r="F778" s="193"/>
      <c r="G778" s="194"/>
      <c r="H778" s="195"/>
      <c r="I778" s="196"/>
      <c r="J778" s="197"/>
      <c r="K778" s="196"/>
      <c r="M778" s="198" t="s">
        <v>576</v>
      </c>
      <c r="O778" s="180"/>
    </row>
    <row r="779" customFormat="false" ht="12.75" hidden="false" customHeight="true" outlineLevel="0" collapsed="false">
      <c r="A779" s="189"/>
      <c r="B779" s="190"/>
      <c r="C779" s="191" t="s">
        <v>757</v>
      </c>
      <c r="D779" s="191"/>
      <c r="E779" s="192" t="n">
        <v>10.01</v>
      </c>
      <c r="F779" s="193"/>
      <c r="G779" s="194"/>
      <c r="H779" s="195"/>
      <c r="I779" s="196"/>
      <c r="J779" s="197"/>
      <c r="K779" s="196"/>
      <c r="M779" s="198" t="s">
        <v>757</v>
      </c>
      <c r="O779" s="180"/>
    </row>
    <row r="780" customFormat="false" ht="12.75" hidden="false" customHeight="true" outlineLevel="0" collapsed="false">
      <c r="A780" s="189"/>
      <c r="B780" s="190"/>
      <c r="C780" s="191" t="s">
        <v>758</v>
      </c>
      <c r="D780" s="191"/>
      <c r="E780" s="192" t="n">
        <v>7.01</v>
      </c>
      <c r="F780" s="193"/>
      <c r="G780" s="194"/>
      <c r="H780" s="195"/>
      <c r="I780" s="196"/>
      <c r="J780" s="197"/>
      <c r="K780" s="196"/>
      <c r="M780" s="198" t="s">
        <v>758</v>
      </c>
      <c r="O780" s="180"/>
    </row>
    <row r="781" customFormat="false" ht="12.75" hidden="false" customHeight="true" outlineLevel="0" collapsed="false">
      <c r="A781" s="189"/>
      <c r="B781" s="190"/>
      <c r="C781" s="191" t="s">
        <v>759</v>
      </c>
      <c r="D781" s="191"/>
      <c r="E781" s="192" t="n">
        <v>15.12</v>
      </c>
      <c r="F781" s="193"/>
      <c r="G781" s="194"/>
      <c r="H781" s="195"/>
      <c r="I781" s="196"/>
      <c r="J781" s="197"/>
      <c r="K781" s="196"/>
      <c r="M781" s="198" t="s">
        <v>759</v>
      </c>
      <c r="O781" s="180"/>
    </row>
    <row r="782" customFormat="false" ht="12.75" hidden="false" customHeight="true" outlineLevel="0" collapsed="false">
      <c r="A782" s="189"/>
      <c r="B782" s="190"/>
      <c r="C782" s="191" t="s">
        <v>760</v>
      </c>
      <c r="D782" s="191"/>
      <c r="E782" s="192" t="n">
        <v>0.741</v>
      </c>
      <c r="F782" s="193"/>
      <c r="G782" s="194"/>
      <c r="H782" s="195"/>
      <c r="I782" s="196"/>
      <c r="J782" s="197"/>
      <c r="K782" s="196"/>
      <c r="M782" s="198" t="s">
        <v>760</v>
      </c>
      <c r="O782" s="180"/>
    </row>
    <row r="783" customFormat="false" ht="12.75" hidden="false" customHeight="true" outlineLevel="0" collapsed="false">
      <c r="A783" s="189"/>
      <c r="B783" s="190"/>
      <c r="C783" s="191" t="s">
        <v>761</v>
      </c>
      <c r="D783" s="191"/>
      <c r="E783" s="192" t="n">
        <v>64.1</v>
      </c>
      <c r="F783" s="193"/>
      <c r="G783" s="194"/>
      <c r="H783" s="195"/>
      <c r="I783" s="196"/>
      <c r="J783" s="197"/>
      <c r="K783" s="196"/>
      <c r="M783" s="198" t="s">
        <v>761</v>
      </c>
      <c r="O783" s="180"/>
    </row>
    <row r="784" customFormat="false" ht="12.75" hidden="false" customHeight="true" outlineLevel="0" collapsed="false">
      <c r="A784" s="189"/>
      <c r="B784" s="190"/>
      <c r="C784" s="191" t="s">
        <v>499</v>
      </c>
      <c r="D784" s="191"/>
      <c r="E784" s="192" t="n">
        <v>0</v>
      </c>
      <c r="F784" s="193"/>
      <c r="G784" s="194"/>
      <c r="H784" s="195"/>
      <c r="I784" s="196"/>
      <c r="J784" s="197"/>
      <c r="K784" s="196"/>
      <c r="M784" s="198" t="s">
        <v>499</v>
      </c>
      <c r="O784" s="180"/>
    </row>
    <row r="785" customFormat="false" ht="12.75" hidden="false" customHeight="true" outlineLevel="0" collapsed="false">
      <c r="A785" s="189"/>
      <c r="B785" s="190"/>
      <c r="C785" s="191" t="s">
        <v>657</v>
      </c>
      <c r="D785" s="191"/>
      <c r="E785" s="192" t="n">
        <v>8.12</v>
      </c>
      <c r="F785" s="193"/>
      <c r="G785" s="194"/>
      <c r="H785" s="195"/>
      <c r="I785" s="196"/>
      <c r="J785" s="197"/>
      <c r="K785" s="196"/>
      <c r="M785" s="198" t="s">
        <v>657</v>
      </c>
      <c r="O785" s="180"/>
    </row>
    <row r="786" customFormat="false" ht="12.75" hidden="false" customHeight="false" outlineLevel="0" collapsed="false">
      <c r="A786" s="181" t="n">
        <v>115</v>
      </c>
      <c r="B786" s="182" t="s">
        <v>846</v>
      </c>
      <c r="C786" s="183" t="s">
        <v>847</v>
      </c>
      <c r="D786" s="184" t="s">
        <v>267</v>
      </c>
      <c r="E786" s="185" t="n">
        <v>137.59</v>
      </c>
      <c r="F786" s="185" t="n">
        <v>0</v>
      </c>
      <c r="G786" s="186" t="n">
        <f aca="false">E786*F786</f>
        <v>0</v>
      </c>
      <c r="H786" s="187" t="n">
        <v>0.00430999999999671</v>
      </c>
      <c r="I786" s="188" t="n">
        <f aca="false">E786*H786</f>
        <v>0.593012899999547</v>
      </c>
      <c r="J786" s="187" t="n">
        <v>0</v>
      </c>
      <c r="K786" s="188" t="n">
        <f aca="false">E786*J786</f>
        <v>0</v>
      </c>
      <c r="O786" s="180" t="n">
        <v>2</v>
      </c>
      <c r="AA786" s="150" t="n">
        <v>1</v>
      </c>
      <c r="AB786" s="150" t="n">
        <v>1</v>
      </c>
      <c r="AC786" s="150" t="n">
        <v>1</v>
      </c>
      <c r="AZ786" s="150" t="n">
        <v>1</v>
      </c>
      <c r="BA786" s="150" t="n">
        <f aca="false">IF(AZ786=1,G786,0)</f>
        <v>0</v>
      </c>
      <c r="BB786" s="150" t="n">
        <f aca="false">IF(AZ786=2,G786,0)</f>
        <v>0</v>
      </c>
      <c r="BC786" s="150" t="n">
        <f aca="false">IF(AZ786=3,G786,0)</f>
        <v>0</v>
      </c>
      <c r="BD786" s="150" t="n">
        <f aca="false">IF(AZ786=4,G786,0)</f>
        <v>0</v>
      </c>
      <c r="BE786" s="150" t="n">
        <f aca="false">IF(AZ786=5,G786,0)</f>
        <v>0</v>
      </c>
      <c r="CA786" s="180" t="n">
        <v>1</v>
      </c>
      <c r="CB786" s="180" t="n">
        <v>1</v>
      </c>
    </row>
    <row r="787" customFormat="false" ht="12.75" hidden="false" customHeight="false" outlineLevel="0" collapsed="false">
      <c r="A787" s="181" t="n">
        <v>116</v>
      </c>
      <c r="B787" s="182" t="s">
        <v>848</v>
      </c>
      <c r="C787" s="183" t="s">
        <v>849</v>
      </c>
      <c r="D787" s="184" t="s">
        <v>194</v>
      </c>
      <c r="E787" s="185" t="n">
        <v>214.184</v>
      </c>
      <c r="F787" s="185" t="n">
        <v>0</v>
      </c>
      <c r="G787" s="186" t="n">
        <f aca="false">E787*F787</f>
        <v>0</v>
      </c>
      <c r="H787" s="187" t="n">
        <v>0.00542999999999694</v>
      </c>
      <c r="I787" s="188" t="n">
        <f aca="false">E787*H787</f>
        <v>1.16301911999934</v>
      </c>
      <c r="J787" s="187" t="n">
        <v>0</v>
      </c>
      <c r="K787" s="188" t="n">
        <f aca="false">E787*J787</f>
        <v>0</v>
      </c>
      <c r="O787" s="180" t="n">
        <v>2</v>
      </c>
      <c r="AA787" s="150" t="n">
        <v>1</v>
      </c>
      <c r="AB787" s="150" t="n">
        <v>1</v>
      </c>
      <c r="AC787" s="150" t="n">
        <v>1</v>
      </c>
      <c r="AZ787" s="150" t="n">
        <v>1</v>
      </c>
      <c r="BA787" s="150" t="n">
        <f aca="false">IF(AZ787=1,G787,0)</f>
        <v>0</v>
      </c>
      <c r="BB787" s="150" t="n">
        <f aca="false">IF(AZ787=2,G787,0)</f>
        <v>0</v>
      </c>
      <c r="BC787" s="150" t="n">
        <f aca="false">IF(AZ787=3,G787,0)</f>
        <v>0</v>
      </c>
      <c r="BD787" s="150" t="n">
        <f aca="false">IF(AZ787=4,G787,0)</f>
        <v>0</v>
      </c>
      <c r="BE787" s="150" t="n">
        <f aca="false">IF(AZ787=5,G787,0)</f>
        <v>0</v>
      </c>
      <c r="CA787" s="180" t="n">
        <v>1</v>
      </c>
      <c r="CB787" s="180" t="n">
        <v>1</v>
      </c>
    </row>
    <row r="788" customFormat="false" ht="12.75" hidden="false" customHeight="true" outlineLevel="0" collapsed="false">
      <c r="A788" s="189"/>
      <c r="B788" s="190"/>
      <c r="C788" s="191" t="s">
        <v>576</v>
      </c>
      <c r="D788" s="191"/>
      <c r="E788" s="192" t="n">
        <v>0</v>
      </c>
      <c r="F788" s="193"/>
      <c r="G788" s="194"/>
      <c r="H788" s="195"/>
      <c r="I788" s="196"/>
      <c r="J788" s="197"/>
      <c r="K788" s="196"/>
      <c r="M788" s="198" t="s">
        <v>576</v>
      </c>
      <c r="O788" s="180"/>
    </row>
    <row r="789" customFormat="false" ht="12.75" hidden="false" customHeight="true" outlineLevel="0" collapsed="false">
      <c r="A789" s="189"/>
      <c r="B789" s="190"/>
      <c r="C789" s="191" t="s">
        <v>850</v>
      </c>
      <c r="D789" s="191"/>
      <c r="E789" s="192" t="n">
        <v>219.0898</v>
      </c>
      <c r="F789" s="193"/>
      <c r="G789" s="194"/>
      <c r="H789" s="195"/>
      <c r="I789" s="196"/>
      <c r="J789" s="197"/>
      <c r="K789" s="196"/>
      <c r="M789" s="198" t="s">
        <v>850</v>
      </c>
      <c r="O789" s="180"/>
    </row>
    <row r="790" customFormat="false" ht="12.75" hidden="false" customHeight="true" outlineLevel="0" collapsed="false">
      <c r="A790" s="189"/>
      <c r="B790" s="190"/>
      <c r="C790" s="191" t="s">
        <v>851</v>
      </c>
      <c r="D790" s="191"/>
      <c r="E790" s="192" t="n">
        <v>6.669</v>
      </c>
      <c r="F790" s="193"/>
      <c r="G790" s="194"/>
      <c r="H790" s="195"/>
      <c r="I790" s="196"/>
      <c r="J790" s="197"/>
      <c r="K790" s="196"/>
      <c r="M790" s="198" t="s">
        <v>851</v>
      </c>
      <c r="O790" s="180"/>
    </row>
    <row r="791" customFormat="false" ht="12.75" hidden="false" customHeight="true" outlineLevel="0" collapsed="false">
      <c r="A791" s="189"/>
      <c r="B791" s="190"/>
      <c r="C791" s="191" t="s">
        <v>499</v>
      </c>
      <c r="D791" s="191"/>
      <c r="E791" s="192" t="n">
        <v>0</v>
      </c>
      <c r="F791" s="193"/>
      <c r="G791" s="194"/>
      <c r="H791" s="195"/>
      <c r="I791" s="196"/>
      <c r="J791" s="197"/>
      <c r="K791" s="196"/>
      <c r="M791" s="198" t="s">
        <v>499</v>
      </c>
      <c r="O791" s="180"/>
    </row>
    <row r="792" customFormat="false" ht="12.75" hidden="false" customHeight="true" outlineLevel="0" collapsed="false">
      <c r="A792" s="189"/>
      <c r="B792" s="190"/>
      <c r="C792" s="191" t="s">
        <v>852</v>
      </c>
      <c r="D792" s="191"/>
      <c r="E792" s="192" t="n">
        <v>113.7728</v>
      </c>
      <c r="F792" s="193"/>
      <c r="G792" s="194"/>
      <c r="H792" s="195"/>
      <c r="I792" s="196"/>
      <c r="J792" s="197"/>
      <c r="K792" s="196"/>
      <c r="M792" s="198" t="s">
        <v>852</v>
      </c>
      <c r="O792" s="180"/>
    </row>
    <row r="793" customFormat="false" ht="12.75" hidden="false" customHeight="true" outlineLevel="0" collapsed="false">
      <c r="A793" s="189"/>
      <c r="B793" s="190"/>
      <c r="C793" s="191" t="s">
        <v>853</v>
      </c>
      <c r="D793" s="191"/>
      <c r="E793" s="192" t="n">
        <v>21.865</v>
      </c>
      <c r="F793" s="193"/>
      <c r="G793" s="194"/>
      <c r="H793" s="195"/>
      <c r="I793" s="196"/>
      <c r="J793" s="197"/>
      <c r="K793" s="196"/>
      <c r="M793" s="198" t="s">
        <v>853</v>
      </c>
      <c r="O793" s="180"/>
    </row>
    <row r="794" customFormat="false" ht="12.75" hidden="false" customHeight="true" outlineLevel="0" collapsed="false">
      <c r="A794" s="189"/>
      <c r="B794" s="190"/>
      <c r="C794" s="191" t="s">
        <v>854</v>
      </c>
      <c r="D794" s="191"/>
      <c r="E794" s="192" t="n">
        <v>0</v>
      </c>
      <c r="F794" s="193"/>
      <c r="G794" s="194"/>
      <c r="H794" s="195"/>
      <c r="I794" s="196"/>
      <c r="J794" s="197"/>
      <c r="K794" s="196"/>
      <c r="M794" s="198" t="s">
        <v>854</v>
      </c>
      <c r="O794" s="180"/>
    </row>
    <row r="795" customFormat="false" ht="12.75" hidden="false" customHeight="true" outlineLevel="0" collapsed="false">
      <c r="A795" s="189"/>
      <c r="B795" s="190"/>
      <c r="C795" s="191" t="s">
        <v>855</v>
      </c>
      <c r="D795" s="191"/>
      <c r="E795" s="192" t="n">
        <v>-42.107</v>
      </c>
      <c r="F795" s="193"/>
      <c r="G795" s="194"/>
      <c r="H795" s="195"/>
      <c r="I795" s="196"/>
      <c r="J795" s="197"/>
      <c r="K795" s="196"/>
      <c r="M795" s="199" t="n">
        <v>-421070</v>
      </c>
      <c r="O795" s="180"/>
    </row>
    <row r="796" customFormat="false" ht="12.75" hidden="false" customHeight="true" outlineLevel="0" collapsed="false">
      <c r="A796" s="189"/>
      <c r="B796" s="190"/>
      <c r="C796" s="191" t="s">
        <v>856</v>
      </c>
      <c r="D796" s="191"/>
      <c r="E796" s="192" t="n">
        <v>0</v>
      </c>
      <c r="F796" s="193"/>
      <c r="G796" s="194"/>
      <c r="H796" s="195"/>
      <c r="I796" s="196"/>
      <c r="J796" s="197"/>
      <c r="K796" s="196"/>
      <c r="M796" s="198" t="s">
        <v>856</v>
      </c>
      <c r="O796" s="180"/>
    </row>
    <row r="797" customFormat="false" ht="12.75" hidden="false" customHeight="true" outlineLevel="0" collapsed="false">
      <c r="A797" s="189"/>
      <c r="B797" s="190"/>
      <c r="C797" s="191" t="s">
        <v>857</v>
      </c>
      <c r="D797" s="191"/>
      <c r="E797" s="192" t="n">
        <v>-59.0528</v>
      </c>
      <c r="F797" s="193"/>
      <c r="G797" s="194"/>
      <c r="H797" s="195"/>
      <c r="I797" s="196"/>
      <c r="J797" s="197"/>
      <c r="K797" s="196"/>
      <c r="M797" s="199" t="n">
        <v>-590528</v>
      </c>
      <c r="O797" s="180"/>
    </row>
    <row r="798" customFormat="false" ht="12.75" hidden="false" customHeight="true" outlineLevel="0" collapsed="false">
      <c r="A798" s="189"/>
      <c r="B798" s="190"/>
      <c r="C798" s="191" t="s">
        <v>858</v>
      </c>
      <c r="D798" s="191"/>
      <c r="E798" s="192" t="n">
        <v>0</v>
      </c>
      <c r="F798" s="193"/>
      <c r="G798" s="194"/>
      <c r="H798" s="195"/>
      <c r="I798" s="196"/>
      <c r="J798" s="197"/>
      <c r="K798" s="196"/>
      <c r="M798" s="198" t="s">
        <v>858</v>
      </c>
      <c r="O798" s="180"/>
    </row>
    <row r="799" customFormat="false" ht="12.75" hidden="false" customHeight="true" outlineLevel="0" collapsed="false">
      <c r="A799" s="189"/>
      <c r="B799" s="190"/>
      <c r="C799" s="191" t="s">
        <v>859</v>
      </c>
      <c r="D799" s="191"/>
      <c r="E799" s="192" t="n">
        <v>-46.0528</v>
      </c>
      <c r="F799" s="193"/>
      <c r="G799" s="194"/>
      <c r="H799" s="195"/>
      <c r="I799" s="196"/>
      <c r="J799" s="197"/>
      <c r="K799" s="196"/>
      <c r="M799" s="199" t="n">
        <v>-460528</v>
      </c>
      <c r="O799" s="180"/>
    </row>
    <row r="800" customFormat="false" ht="12.75" hidden="false" customHeight="false" outlineLevel="0" collapsed="false">
      <c r="A800" s="181" t="n">
        <v>117</v>
      </c>
      <c r="B800" s="182" t="s">
        <v>860</v>
      </c>
      <c r="C800" s="183" t="s">
        <v>861</v>
      </c>
      <c r="D800" s="184" t="s">
        <v>194</v>
      </c>
      <c r="E800" s="185" t="n">
        <v>46.0528</v>
      </c>
      <c r="F800" s="185" t="n">
        <v>0</v>
      </c>
      <c r="G800" s="186" t="n">
        <f aca="false">E800*F800</f>
        <v>0</v>
      </c>
      <c r="H800" s="187" t="n">
        <v>0.00542999999999694</v>
      </c>
      <c r="I800" s="188" t="n">
        <f aca="false">E800*H800</f>
        <v>0.250066703999859</v>
      </c>
      <c r="J800" s="187" t="n">
        <v>0</v>
      </c>
      <c r="K800" s="188" t="n">
        <f aca="false">E800*J800</f>
        <v>0</v>
      </c>
      <c r="O800" s="180" t="n">
        <v>2</v>
      </c>
      <c r="AA800" s="150" t="n">
        <v>1</v>
      </c>
      <c r="AB800" s="150" t="n">
        <v>1</v>
      </c>
      <c r="AC800" s="150" t="n">
        <v>1</v>
      </c>
      <c r="AZ800" s="150" t="n">
        <v>1</v>
      </c>
      <c r="BA800" s="150" t="n">
        <f aca="false">IF(AZ800=1,G800,0)</f>
        <v>0</v>
      </c>
      <c r="BB800" s="150" t="n">
        <f aca="false">IF(AZ800=2,G800,0)</f>
        <v>0</v>
      </c>
      <c r="BC800" s="150" t="n">
        <f aca="false">IF(AZ800=3,G800,0)</f>
        <v>0</v>
      </c>
      <c r="BD800" s="150" t="n">
        <f aca="false">IF(AZ800=4,G800,0)</f>
        <v>0</v>
      </c>
      <c r="BE800" s="150" t="n">
        <f aca="false">IF(AZ800=5,G800,0)</f>
        <v>0</v>
      </c>
      <c r="CA800" s="180" t="n">
        <v>1</v>
      </c>
      <c r="CB800" s="180" t="n">
        <v>1</v>
      </c>
    </row>
    <row r="801" customFormat="false" ht="12.75" hidden="false" customHeight="true" outlineLevel="0" collapsed="false">
      <c r="A801" s="189"/>
      <c r="B801" s="190"/>
      <c r="C801" s="191" t="s">
        <v>862</v>
      </c>
      <c r="D801" s="191"/>
      <c r="E801" s="192" t="n">
        <v>0</v>
      </c>
      <c r="F801" s="193"/>
      <c r="G801" s="194"/>
      <c r="H801" s="195"/>
      <c r="I801" s="196"/>
      <c r="J801" s="197"/>
      <c r="K801" s="196"/>
      <c r="M801" s="198" t="s">
        <v>862</v>
      </c>
      <c r="O801" s="180"/>
    </row>
    <row r="802" customFormat="false" ht="12.75" hidden="false" customHeight="true" outlineLevel="0" collapsed="false">
      <c r="A802" s="189"/>
      <c r="B802" s="190"/>
      <c r="C802" s="191" t="s">
        <v>863</v>
      </c>
      <c r="D802" s="191"/>
      <c r="E802" s="192" t="n">
        <v>13.1417</v>
      </c>
      <c r="F802" s="193"/>
      <c r="G802" s="194"/>
      <c r="H802" s="195"/>
      <c r="I802" s="196"/>
      <c r="J802" s="197"/>
      <c r="K802" s="196"/>
      <c r="M802" s="198" t="s">
        <v>863</v>
      </c>
      <c r="O802" s="180"/>
    </row>
    <row r="803" customFormat="false" ht="12.75" hidden="false" customHeight="true" outlineLevel="0" collapsed="false">
      <c r="A803" s="189"/>
      <c r="B803" s="190"/>
      <c r="C803" s="191" t="s">
        <v>864</v>
      </c>
      <c r="D803" s="191"/>
      <c r="E803" s="192" t="n">
        <v>0.114</v>
      </c>
      <c r="F803" s="193"/>
      <c r="G803" s="194"/>
      <c r="H803" s="195"/>
      <c r="I803" s="196"/>
      <c r="J803" s="197"/>
      <c r="K803" s="196"/>
      <c r="M803" s="198" t="s">
        <v>864</v>
      </c>
      <c r="O803" s="180"/>
    </row>
    <row r="804" customFormat="false" ht="12.75" hidden="false" customHeight="true" outlineLevel="0" collapsed="false">
      <c r="A804" s="189"/>
      <c r="B804" s="190"/>
      <c r="C804" s="191" t="s">
        <v>865</v>
      </c>
      <c r="D804" s="191"/>
      <c r="E804" s="192" t="n">
        <v>0</v>
      </c>
      <c r="F804" s="193"/>
      <c r="G804" s="194"/>
      <c r="H804" s="195"/>
      <c r="I804" s="196"/>
      <c r="J804" s="197"/>
      <c r="K804" s="196"/>
      <c r="M804" s="198" t="s">
        <v>865</v>
      </c>
      <c r="O804" s="180"/>
    </row>
    <row r="805" customFormat="false" ht="12.75" hidden="false" customHeight="true" outlineLevel="0" collapsed="false">
      <c r="A805" s="189"/>
      <c r="B805" s="190"/>
      <c r="C805" s="191" t="s">
        <v>866</v>
      </c>
      <c r="D805" s="191"/>
      <c r="E805" s="192" t="n">
        <v>19.578</v>
      </c>
      <c r="F805" s="193"/>
      <c r="G805" s="194"/>
      <c r="H805" s="195"/>
      <c r="I805" s="196"/>
      <c r="J805" s="197"/>
      <c r="K805" s="196"/>
      <c r="M805" s="198" t="s">
        <v>866</v>
      </c>
      <c r="O805" s="180"/>
    </row>
    <row r="806" customFormat="false" ht="12.75" hidden="false" customHeight="true" outlineLevel="0" collapsed="false">
      <c r="A806" s="189"/>
      <c r="B806" s="190"/>
      <c r="C806" s="191" t="s">
        <v>867</v>
      </c>
      <c r="D806" s="191"/>
      <c r="E806" s="192" t="n">
        <v>0.57</v>
      </c>
      <c r="F806" s="193"/>
      <c r="G806" s="194"/>
      <c r="H806" s="195"/>
      <c r="I806" s="196"/>
      <c r="J806" s="197"/>
      <c r="K806" s="196"/>
      <c r="M806" s="198" t="s">
        <v>867</v>
      </c>
      <c r="O806" s="180"/>
    </row>
    <row r="807" customFormat="false" ht="12.75" hidden="false" customHeight="true" outlineLevel="0" collapsed="false">
      <c r="A807" s="189"/>
      <c r="B807" s="190"/>
      <c r="C807" s="191" t="s">
        <v>868</v>
      </c>
      <c r="D807" s="191"/>
      <c r="E807" s="192" t="n">
        <v>-3.68</v>
      </c>
      <c r="F807" s="193"/>
      <c r="G807" s="194"/>
      <c r="H807" s="195"/>
      <c r="I807" s="196"/>
      <c r="J807" s="197"/>
      <c r="K807" s="196"/>
      <c r="M807" s="198" t="s">
        <v>868</v>
      </c>
      <c r="O807" s="180"/>
    </row>
    <row r="808" customFormat="false" ht="12.75" hidden="false" customHeight="true" outlineLevel="0" collapsed="false">
      <c r="A808" s="189"/>
      <c r="B808" s="190"/>
      <c r="C808" s="191" t="s">
        <v>529</v>
      </c>
      <c r="D808" s="191"/>
      <c r="E808" s="192" t="n">
        <v>0</v>
      </c>
      <c r="F808" s="193"/>
      <c r="G808" s="194"/>
      <c r="H808" s="195"/>
      <c r="I808" s="196"/>
      <c r="J808" s="197"/>
      <c r="K808" s="196"/>
      <c r="M808" s="198" t="s">
        <v>529</v>
      </c>
      <c r="O808" s="180"/>
    </row>
    <row r="809" customFormat="false" ht="12.75" hidden="false" customHeight="true" outlineLevel="0" collapsed="false">
      <c r="A809" s="189"/>
      <c r="B809" s="190"/>
      <c r="C809" s="191" t="s">
        <v>869</v>
      </c>
      <c r="D809" s="191"/>
      <c r="E809" s="192" t="n">
        <v>9.308</v>
      </c>
      <c r="F809" s="193"/>
      <c r="G809" s="194"/>
      <c r="H809" s="195"/>
      <c r="I809" s="196"/>
      <c r="J809" s="197"/>
      <c r="K809" s="196"/>
      <c r="M809" s="198" t="s">
        <v>869</v>
      </c>
      <c r="O809" s="180"/>
    </row>
    <row r="810" customFormat="false" ht="12.75" hidden="false" customHeight="true" outlineLevel="0" collapsed="false">
      <c r="A810" s="189"/>
      <c r="B810" s="190"/>
      <c r="C810" s="191" t="s">
        <v>870</v>
      </c>
      <c r="D810" s="191"/>
      <c r="E810" s="192" t="n">
        <v>-1.725</v>
      </c>
      <c r="F810" s="193"/>
      <c r="G810" s="194"/>
      <c r="H810" s="195"/>
      <c r="I810" s="196"/>
      <c r="J810" s="197"/>
      <c r="K810" s="196"/>
      <c r="M810" s="198" t="s">
        <v>870</v>
      </c>
      <c r="O810" s="180"/>
    </row>
    <row r="811" customFormat="false" ht="12.75" hidden="false" customHeight="true" outlineLevel="0" collapsed="false">
      <c r="A811" s="189"/>
      <c r="B811" s="190"/>
      <c r="C811" s="191" t="s">
        <v>867</v>
      </c>
      <c r="D811" s="191"/>
      <c r="E811" s="192" t="n">
        <v>0.57</v>
      </c>
      <c r="F811" s="193"/>
      <c r="G811" s="194"/>
      <c r="H811" s="195"/>
      <c r="I811" s="196"/>
      <c r="J811" s="197"/>
      <c r="K811" s="196"/>
      <c r="M811" s="198" t="s">
        <v>867</v>
      </c>
      <c r="O811" s="180"/>
    </row>
    <row r="812" customFormat="false" ht="12.75" hidden="false" customHeight="true" outlineLevel="0" collapsed="false">
      <c r="A812" s="189"/>
      <c r="B812" s="190"/>
      <c r="C812" s="191" t="s">
        <v>634</v>
      </c>
      <c r="D812" s="191"/>
      <c r="E812" s="192" t="n">
        <v>0</v>
      </c>
      <c r="F812" s="193"/>
      <c r="G812" s="194"/>
      <c r="H812" s="195"/>
      <c r="I812" s="196"/>
      <c r="J812" s="197"/>
      <c r="K812" s="196"/>
      <c r="M812" s="198" t="s">
        <v>634</v>
      </c>
      <c r="O812" s="180"/>
    </row>
    <row r="813" customFormat="false" ht="12.75" hidden="false" customHeight="true" outlineLevel="0" collapsed="false">
      <c r="A813" s="189"/>
      <c r="B813" s="190"/>
      <c r="C813" s="191" t="s">
        <v>871</v>
      </c>
      <c r="D813" s="191"/>
      <c r="E813" s="192" t="n">
        <v>11.856</v>
      </c>
      <c r="F813" s="193"/>
      <c r="G813" s="194"/>
      <c r="H813" s="195"/>
      <c r="I813" s="196"/>
      <c r="J813" s="197"/>
      <c r="K813" s="196"/>
      <c r="M813" s="198" t="s">
        <v>871</v>
      </c>
      <c r="O813" s="180"/>
    </row>
    <row r="814" customFormat="false" ht="12.75" hidden="false" customHeight="true" outlineLevel="0" collapsed="false">
      <c r="A814" s="189"/>
      <c r="B814" s="190"/>
      <c r="C814" s="191" t="s">
        <v>868</v>
      </c>
      <c r="D814" s="191"/>
      <c r="E814" s="192" t="n">
        <v>-3.68</v>
      </c>
      <c r="F814" s="193"/>
      <c r="G814" s="194"/>
      <c r="H814" s="195"/>
      <c r="I814" s="196"/>
      <c r="J814" s="197"/>
      <c r="K814" s="196"/>
      <c r="M814" s="198" t="s">
        <v>868</v>
      </c>
      <c r="O814" s="180"/>
    </row>
    <row r="815" customFormat="false" ht="12.75" hidden="false" customHeight="false" outlineLevel="0" collapsed="false">
      <c r="A815" s="181" t="n">
        <v>118</v>
      </c>
      <c r="B815" s="182" t="s">
        <v>872</v>
      </c>
      <c r="C815" s="183" t="s">
        <v>873</v>
      </c>
      <c r="D815" s="184" t="s">
        <v>194</v>
      </c>
      <c r="E815" s="185" t="n">
        <v>231.7028</v>
      </c>
      <c r="F815" s="185" t="n">
        <v>0</v>
      </c>
      <c r="G815" s="186" t="n">
        <f aca="false">E815*F815</f>
        <v>0</v>
      </c>
      <c r="H815" s="187" t="n">
        <v>0.00803000000000509</v>
      </c>
      <c r="I815" s="188" t="n">
        <f aca="false">E815*H815</f>
        <v>1.86057348400118</v>
      </c>
      <c r="J815" s="187" t="n">
        <v>0</v>
      </c>
      <c r="K815" s="188" t="n">
        <f aca="false">E815*J815</f>
        <v>0</v>
      </c>
      <c r="O815" s="180" t="n">
        <v>2</v>
      </c>
      <c r="AA815" s="150" t="n">
        <v>1</v>
      </c>
      <c r="AB815" s="150" t="n">
        <v>1</v>
      </c>
      <c r="AC815" s="150" t="n">
        <v>1</v>
      </c>
      <c r="AZ815" s="150" t="n">
        <v>1</v>
      </c>
      <c r="BA815" s="150" t="n">
        <f aca="false">IF(AZ815=1,G815,0)</f>
        <v>0</v>
      </c>
      <c r="BB815" s="150" t="n">
        <f aca="false">IF(AZ815=2,G815,0)</f>
        <v>0</v>
      </c>
      <c r="BC815" s="150" t="n">
        <f aca="false">IF(AZ815=3,G815,0)</f>
        <v>0</v>
      </c>
      <c r="BD815" s="150" t="n">
        <f aca="false">IF(AZ815=4,G815,0)</f>
        <v>0</v>
      </c>
      <c r="BE815" s="150" t="n">
        <f aca="false">IF(AZ815=5,G815,0)</f>
        <v>0</v>
      </c>
      <c r="CA815" s="180" t="n">
        <v>1</v>
      </c>
      <c r="CB815" s="180" t="n">
        <v>1</v>
      </c>
    </row>
    <row r="816" customFormat="false" ht="12.75" hidden="false" customHeight="true" outlineLevel="0" collapsed="false">
      <c r="A816" s="189"/>
      <c r="B816" s="190"/>
      <c r="C816" s="191" t="s">
        <v>576</v>
      </c>
      <c r="D816" s="191"/>
      <c r="E816" s="192" t="n">
        <v>0</v>
      </c>
      <c r="F816" s="193"/>
      <c r="G816" s="194"/>
      <c r="H816" s="195"/>
      <c r="I816" s="196"/>
      <c r="J816" s="197"/>
      <c r="K816" s="196"/>
      <c r="M816" s="198" t="s">
        <v>576</v>
      </c>
      <c r="O816" s="180"/>
    </row>
    <row r="817" customFormat="false" ht="12.75" hidden="false" customHeight="true" outlineLevel="0" collapsed="false">
      <c r="A817" s="189"/>
      <c r="B817" s="190"/>
      <c r="C817" s="191" t="s">
        <v>850</v>
      </c>
      <c r="D817" s="191"/>
      <c r="E817" s="192" t="n">
        <v>219.0898</v>
      </c>
      <c r="F817" s="193"/>
      <c r="G817" s="194"/>
      <c r="H817" s="195"/>
      <c r="I817" s="196"/>
      <c r="J817" s="197"/>
      <c r="K817" s="196"/>
      <c r="M817" s="198" t="s">
        <v>850</v>
      </c>
      <c r="O817" s="180"/>
    </row>
    <row r="818" customFormat="false" ht="12.75" hidden="false" customHeight="true" outlineLevel="0" collapsed="false">
      <c r="A818" s="189"/>
      <c r="B818" s="190"/>
      <c r="C818" s="191" t="s">
        <v>499</v>
      </c>
      <c r="D818" s="191"/>
      <c r="E818" s="192" t="n">
        <v>0</v>
      </c>
      <c r="F818" s="193"/>
      <c r="G818" s="194"/>
      <c r="H818" s="195"/>
      <c r="I818" s="196"/>
      <c r="J818" s="197"/>
      <c r="K818" s="196"/>
      <c r="M818" s="198" t="s">
        <v>499</v>
      </c>
      <c r="O818" s="180"/>
    </row>
    <row r="819" customFormat="false" ht="12.75" hidden="false" customHeight="true" outlineLevel="0" collapsed="false">
      <c r="A819" s="189"/>
      <c r="B819" s="190"/>
      <c r="C819" s="191" t="s">
        <v>852</v>
      </c>
      <c r="D819" s="191"/>
      <c r="E819" s="192" t="n">
        <v>113.7728</v>
      </c>
      <c r="F819" s="193"/>
      <c r="G819" s="194"/>
      <c r="H819" s="195"/>
      <c r="I819" s="196"/>
      <c r="J819" s="197"/>
      <c r="K819" s="196"/>
      <c r="M819" s="198" t="s">
        <v>852</v>
      </c>
      <c r="O819" s="180"/>
    </row>
    <row r="820" customFormat="false" ht="12.75" hidden="false" customHeight="true" outlineLevel="0" collapsed="false">
      <c r="A820" s="189"/>
      <c r="B820" s="190"/>
      <c r="C820" s="191" t="s">
        <v>854</v>
      </c>
      <c r="D820" s="191"/>
      <c r="E820" s="192" t="n">
        <v>0</v>
      </c>
      <c r="F820" s="193"/>
      <c r="G820" s="194"/>
      <c r="H820" s="195"/>
      <c r="I820" s="196"/>
      <c r="J820" s="197"/>
      <c r="K820" s="196"/>
      <c r="M820" s="198" t="s">
        <v>854</v>
      </c>
      <c r="O820" s="180"/>
    </row>
    <row r="821" customFormat="false" ht="12.75" hidden="false" customHeight="true" outlineLevel="0" collapsed="false">
      <c r="A821" s="189"/>
      <c r="B821" s="190"/>
      <c r="C821" s="191" t="s">
        <v>855</v>
      </c>
      <c r="D821" s="191"/>
      <c r="E821" s="192" t="n">
        <v>-42.107</v>
      </c>
      <c r="F821" s="193"/>
      <c r="G821" s="194"/>
      <c r="H821" s="195"/>
      <c r="I821" s="196"/>
      <c r="J821" s="197"/>
      <c r="K821" s="196"/>
      <c r="M821" s="199" t="n">
        <v>-421070</v>
      </c>
      <c r="O821" s="180"/>
    </row>
    <row r="822" customFormat="false" ht="12.75" hidden="false" customHeight="true" outlineLevel="0" collapsed="false">
      <c r="A822" s="189"/>
      <c r="B822" s="190"/>
      <c r="C822" s="191" t="s">
        <v>856</v>
      </c>
      <c r="D822" s="191"/>
      <c r="E822" s="192" t="n">
        <v>0</v>
      </c>
      <c r="F822" s="193"/>
      <c r="G822" s="194"/>
      <c r="H822" s="195"/>
      <c r="I822" s="196"/>
      <c r="J822" s="197"/>
      <c r="K822" s="196"/>
      <c r="M822" s="198" t="s">
        <v>856</v>
      </c>
      <c r="O822" s="180"/>
    </row>
    <row r="823" customFormat="false" ht="12.75" hidden="false" customHeight="true" outlineLevel="0" collapsed="false">
      <c r="A823" s="189"/>
      <c r="B823" s="190"/>
      <c r="C823" s="191" t="s">
        <v>857</v>
      </c>
      <c r="D823" s="191"/>
      <c r="E823" s="192" t="n">
        <v>-59.0528</v>
      </c>
      <c r="F823" s="193"/>
      <c r="G823" s="194"/>
      <c r="H823" s="195"/>
      <c r="I823" s="196"/>
      <c r="J823" s="197"/>
      <c r="K823" s="196"/>
      <c r="M823" s="199" t="n">
        <v>-590528</v>
      </c>
      <c r="O823" s="180"/>
    </row>
    <row r="824" customFormat="false" ht="22.5" hidden="false" customHeight="false" outlineLevel="0" collapsed="false">
      <c r="A824" s="181" t="n">
        <v>119</v>
      </c>
      <c r="B824" s="182" t="s">
        <v>874</v>
      </c>
      <c r="C824" s="183" t="s">
        <v>875</v>
      </c>
      <c r="D824" s="184" t="s">
        <v>194</v>
      </c>
      <c r="E824" s="185" t="n">
        <v>25.434</v>
      </c>
      <c r="F824" s="185" t="n">
        <v>0</v>
      </c>
      <c r="G824" s="186" t="n">
        <f aca="false">E824*F824</f>
        <v>0</v>
      </c>
      <c r="H824" s="187" t="n">
        <v>0.0129900000000021</v>
      </c>
      <c r="I824" s="188" t="n">
        <f aca="false">E824*H824</f>
        <v>0.330387660000053</v>
      </c>
      <c r="J824" s="187" t="n">
        <v>0</v>
      </c>
      <c r="K824" s="188" t="n">
        <f aca="false">E824*J824</f>
        <v>0</v>
      </c>
      <c r="O824" s="180" t="n">
        <v>2</v>
      </c>
      <c r="AA824" s="150" t="n">
        <v>1</v>
      </c>
      <c r="AB824" s="150" t="n">
        <v>1</v>
      </c>
      <c r="AC824" s="150" t="n">
        <v>1</v>
      </c>
      <c r="AZ824" s="150" t="n">
        <v>1</v>
      </c>
      <c r="BA824" s="150" t="n">
        <f aca="false">IF(AZ824=1,G824,0)</f>
        <v>0</v>
      </c>
      <c r="BB824" s="150" t="n">
        <f aca="false">IF(AZ824=2,G824,0)</f>
        <v>0</v>
      </c>
      <c r="BC824" s="150" t="n">
        <f aca="false">IF(AZ824=3,G824,0)</f>
        <v>0</v>
      </c>
      <c r="BD824" s="150" t="n">
        <f aca="false">IF(AZ824=4,G824,0)</f>
        <v>0</v>
      </c>
      <c r="BE824" s="150" t="n">
        <f aca="false">IF(AZ824=5,G824,0)</f>
        <v>0</v>
      </c>
      <c r="CA824" s="180" t="n">
        <v>1</v>
      </c>
      <c r="CB824" s="180" t="n">
        <v>1</v>
      </c>
    </row>
    <row r="825" customFormat="false" ht="12.75" hidden="false" customHeight="true" outlineLevel="0" collapsed="false">
      <c r="A825" s="189"/>
      <c r="B825" s="190"/>
      <c r="C825" s="191" t="s">
        <v>576</v>
      </c>
      <c r="D825" s="191"/>
      <c r="E825" s="192" t="n">
        <v>0</v>
      </c>
      <c r="F825" s="193"/>
      <c r="G825" s="194"/>
      <c r="H825" s="195"/>
      <c r="I825" s="196"/>
      <c r="J825" s="197"/>
      <c r="K825" s="196"/>
      <c r="M825" s="198" t="s">
        <v>576</v>
      </c>
      <c r="O825" s="180"/>
    </row>
    <row r="826" customFormat="false" ht="12.75" hidden="false" customHeight="true" outlineLevel="0" collapsed="false">
      <c r="A826" s="189"/>
      <c r="B826" s="190"/>
      <c r="C826" s="191" t="s">
        <v>876</v>
      </c>
      <c r="D826" s="191"/>
      <c r="E826" s="192" t="n">
        <v>2</v>
      </c>
      <c r="F826" s="193"/>
      <c r="G826" s="194"/>
      <c r="H826" s="195"/>
      <c r="I826" s="196"/>
      <c r="J826" s="197"/>
      <c r="K826" s="196"/>
      <c r="M826" s="198" t="s">
        <v>876</v>
      </c>
      <c r="O826" s="180"/>
    </row>
    <row r="827" customFormat="false" ht="12.75" hidden="false" customHeight="true" outlineLevel="0" collapsed="false">
      <c r="A827" s="189"/>
      <c r="B827" s="190"/>
      <c r="C827" s="191" t="s">
        <v>877</v>
      </c>
      <c r="D827" s="191"/>
      <c r="E827" s="192" t="n">
        <v>1.68</v>
      </c>
      <c r="F827" s="193"/>
      <c r="G827" s="194"/>
      <c r="H827" s="195"/>
      <c r="I827" s="196"/>
      <c r="J827" s="197"/>
      <c r="K827" s="196"/>
      <c r="M827" s="198" t="s">
        <v>877</v>
      </c>
      <c r="O827" s="180"/>
    </row>
    <row r="828" customFormat="false" ht="12.75" hidden="false" customHeight="true" outlineLevel="0" collapsed="false">
      <c r="A828" s="189"/>
      <c r="B828" s="190"/>
      <c r="C828" s="191" t="s">
        <v>878</v>
      </c>
      <c r="D828" s="191"/>
      <c r="E828" s="192" t="n">
        <v>0.49</v>
      </c>
      <c r="F828" s="193"/>
      <c r="G828" s="194"/>
      <c r="H828" s="195"/>
      <c r="I828" s="196"/>
      <c r="J828" s="197"/>
      <c r="K828" s="196"/>
      <c r="M828" s="198" t="s">
        <v>878</v>
      </c>
      <c r="O828" s="180"/>
    </row>
    <row r="829" customFormat="false" ht="12.75" hidden="false" customHeight="true" outlineLevel="0" collapsed="false">
      <c r="A829" s="189"/>
      <c r="B829" s="190"/>
      <c r="C829" s="191" t="s">
        <v>879</v>
      </c>
      <c r="D829" s="191"/>
      <c r="E829" s="192" t="n">
        <v>0.84</v>
      </c>
      <c r="F829" s="193"/>
      <c r="G829" s="194"/>
      <c r="H829" s="195"/>
      <c r="I829" s="196"/>
      <c r="J829" s="197"/>
      <c r="K829" s="196"/>
      <c r="M829" s="198" t="s">
        <v>879</v>
      </c>
      <c r="O829" s="180"/>
    </row>
    <row r="830" customFormat="false" ht="12.75" hidden="false" customHeight="true" outlineLevel="0" collapsed="false">
      <c r="A830" s="189"/>
      <c r="B830" s="190"/>
      <c r="C830" s="191" t="s">
        <v>880</v>
      </c>
      <c r="D830" s="191"/>
      <c r="E830" s="192" t="n">
        <v>0.459</v>
      </c>
      <c r="F830" s="193"/>
      <c r="G830" s="194"/>
      <c r="H830" s="195"/>
      <c r="I830" s="196"/>
      <c r="J830" s="197"/>
      <c r="K830" s="196"/>
      <c r="M830" s="198" t="s">
        <v>880</v>
      </c>
      <c r="O830" s="180"/>
    </row>
    <row r="831" customFormat="false" ht="12.75" hidden="false" customHeight="true" outlineLevel="0" collapsed="false">
      <c r="A831" s="189"/>
      <c r="B831" s="190"/>
      <c r="C831" s="191" t="s">
        <v>881</v>
      </c>
      <c r="D831" s="191"/>
      <c r="E831" s="192" t="n">
        <v>1.2</v>
      </c>
      <c r="F831" s="193"/>
      <c r="G831" s="194"/>
      <c r="H831" s="195"/>
      <c r="I831" s="196"/>
      <c r="J831" s="197"/>
      <c r="K831" s="196"/>
      <c r="M831" s="198" t="s">
        <v>881</v>
      </c>
      <c r="O831" s="180"/>
    </row>
    <row r="832" customFormat="false" ht="12.75" hidden="false" customHeight="true" outlineLevel="0" collapsed="false">
      <c r="A832" s="189"/>
      <c r="B832" s="190"/>
      <c r="C832" s="212" t="s">
        <v>792</v>
      </c>
      <c r="D832" s="212"/>
      <c r="E832" s="213" t="n">
        <v>6.669</v>
      </c>
      <c r="F832" s="193"/>
      <c r="G832" s="194"/>
      <c r="H832" s="195"/>
      <c r="I832" s="196"/>
      <c r="J832" s="197"/>
      <c r="K832" s="196"/>
      <c r="M832" s="198" t="s">
        <v>792</v>
      </c>
      <c r="O832" s="180"/>
    </row>
    <row r="833" customFormat="false" ht="12.75" hidden="false" customHeight="true" outlineLevel="0" collapsed="false">
      <c r="A833" s="189"/>
      <c r="B833" s="190"/>
      <c r="C833" s="191" t="s">
        <v>499</v>
      </c>
      <c r="D833" s="191"/>
      <c r="E833" s="192" t="n">
        <v>0</v>
      </c>
      <c r="F833" s="193"/>
      <c r="G833" s="194"/>
      <c r="H833" s="195"/>
      <c r="I833" s="196"/>
      <c r="J833" s="197"/>
      <c r="K833" s="196"/>
      <c r="M833" s="198" t="s">
        <v>499</v>
      </c>
      <c r="O833" s="180"/>
    </row>
    <row r="834" customFormat="false" ht="12.75" hidden="false" customHeight="true" outlineLevel="0" collapsed="false">
      <c r="A834" s="189"/>
      <c r="B834" s="190"/>
      <c r="C834" s="191" t="s">
        <v>882</v>
      </c>
      <c r="D834" s="191"/>
      <c r="E834" s="192" t="n">
        <v>1.345</v>
      </c>
      <c r="F834" s="193"/>
      <c r="G834" s="194"/>
      <c r="H834" s="195"/>
      <c r="I834" s="196"/>
      <c r="J834" s="197"/>
      <c r="K834" s="196"/>
      <c r="M834" s="198" t="s">
        <v>882</v>
      </c>
      <c r="O834" s="180"/>
    </row>
    <row r="835" customFormat="false" ht="12.75" hidden="false" customHeight="true" outlineLevel="0" collapsed="false">
      <c r="A835" s="189"/>
      <c r="B835" s="190"/>
      <c r="C835" s="191" t="s">
        <v>883</v>
      </c>
      <c r="D835" s="191"/>
      <c r="E835" s="192" t="n">
        <v>2.8</v>
      </c>
      <c r="F835" s="193"/>
      <c r="G835" s="194"/>
      <c r="H835" s="195"/>
      <c r="I835" s="196"/>
      <c r="J835" s="197"/>
      <c r="K835" s="196"/>
      <c r="M835" s="198" t="s">
        <v>883</v>
      </c>
      <c r="O835" s="180"/>
    </row>
    <row r="836" customFormat="false" ht="12.75" hidden="false" customHeight="true" outlineLevel="0" collapsed="false">
      <c r="A836" s="189"/>
      <c r="B836" s="190"/>
      <c r="C836" s="191" t="s">
        <v>884</v>
      </c>
      <c r="D836" s="191"/>
      <c r="E836" s="192" t="n">
        <v>1.2</v>
      </c>
      <c r="F836" s="193"/>
      <c r="G836" s="194"/>
      <c r="H836" s="195"/>
      <c r="I836" s="196"/>
      <c r="J836" s="197"/>
      <c r="K836" s="196"/>
      <c r="M836" s="198" t="s">
        <v>884</v>
      </c>
      <c r="O836" s="180"/>
    </row>
    <row r="837" customFormat="false" ht="12.75" hidden="false" customHeight="true" outlineLevel="0" collapsed="false">
      <c r="A837" s="189"/>
      <c r="B837" s="190"/>
      <c r="C837" s="191" t="s">
        <v>883</v>
      </c>
      <c r="D837" s="191"/>
      <c r="E837" s="192" t="n">
        <v>2.8</v>
      </c>
      <c r="F837" s="193"/>
      <c r="G837" s="194"/>
      <c r="H837" s="195"/>
      <c r="I837" s="196"/>
      <c r="J837" s="197"/>
      <c r="K837" s="196"/>
      <c r="M837" s="198" t="s">
        <v>883</v>
      </c>
      <c r="O837" s="180"/>
    </row>
    <row r="838" customFormat="false" ht="12.75" hidden="false" customHeight="true" outlineLevel="0" collapsed="false">
      <c r="A838" s="189"/>
      <c r="B838" s="190"/>
      <c r="C838" s="191" t="s">
        <v>885</v>
      </c>
      <c r="D838" s="191"/>
      <c r="E838" s="192" t="n">
        <v>6.8</v>
      </c>
      <c r="F838" s="193"/>
      <c r="G838" s="194"/>
      <c r="H838" s="195"/>
      <c r="I838" s="196"/>
      <c r="J838" s="197"/>
      <c r="K838" s="196"/>
      <c r="M838" s="198" t="s">
        <v>885</v>
      </c>
      <c r="O838" s="180"/>
    </row>
    <row r="839" customFormat="false" ht="12.75" hidden="false" customHeight="true" outlineLevel="0" collapsed="false">
      <c r="A839" s="189"/>
      <c r="B839" s="190"/>
      <c r="C839" s="191" t="s">
        <v>886</v>
      </c>
      <c r="D839" s="191"/>
      <c r="E839" s="192" t="n">
        <v>1.3</v>
      </c>
      <c r="F839" s="193"/>
      <c r="G839" s="194"/>
      <c r="H839" s="195"/>
      <c r="I839" s="196"/>
      <c r="J839" s="197"/>
      <c r="K839" s="196"/>
      <c r="M839" s="198" t="s">
        <v>886</v>
      </c>
      <c r="O839" s="180"/>
    </row>
    <row r="840" customFormat="false" ht="12.75" hidden="false" customHeight="true" outlineLevel="0" collapsed="false">
      <c r="A840" s="189"/>
      <c r="B840" s="190"/>
      <c r="C840" s="191" t="s">
        <v>887</v>
      </c>
      <c r="D840" s="191"/>
      <c r="E840" s="192" t="n">
        <v>2.52</v>
      </c>
      <c r="F840" s="193"/>
      <c r="G840" s="194"/>
      <c r="H840" s="195"/>
      <c r="I840" s="196"/>
      <c r="J840" s="197"/>
      <c r="K840" s="196"/>
      <c r="M840" s="198" t="s">
        <v>887</v>
      </c>
      <c r="O840" s="180"/>
    </row>
    <row r="841" customFormat="false" ht="12.75" hidden="false" customHeight="true" outlineLevel="0" collapsed="false">
      <c r="A841" s="189"/>
      <c r="B841" s="190"/>
      <c r="C841" s="212" t="s">
        <v>792</v>
      </c>
      <c r="D841" s="212"/>
      <c r="E841" s="213" t="n">
        <v>18.765</v>
      </c>
      <c r="F841" s="193"/>
      <c r="G841" s="194"/>
      <c r="H841" s="195"/>
      <c r="I841" s="196"/>
      <c r="J841" s="197"/>
      <c r="K841" s="196"/>
      <c r="M841" s="198" t="s">
        <v>792</v>
      </c>
      <c r="O841" s="180"/>
    </row>
    <row r="842" customFormat="false" ht="22.5" hidden="false" customHeight="false" outlineLevel="0" collapsed="false">
      <c r="A842" s="181" t="n">
        <v>120</v>
      </c>
      <c r="B842" s="182" t="s">
        <v>888</v>
      </c>
      <c r="C842" s="183" t="s">
        <v>889</v>
      </c>
      <c r="D842" s="184" t="s">
        <v>194</v>
      </c>
      <c r="E842" s="185" t="n">
        <v>361.3966</v>
      </c>
      <c r="F842" s="185" t="n">
        <v>0</v>
      </c>
      <c r="G842" s="186" t="n">
        <f aca="false">E842*F842</f>
        <v>0</v>
      </c>
      <c r="H842" s="187" t="n">
        <v>0.00366999999999962</v>
      </c>
      <c r="I842" s="188" t="n">
        <f aca="false">E842*H842</f>
        <v>1.32632552199986</v>
      </c>
      <c r="J842" s="187" t="n">
        <v>0</v>
      </c>
      <c r="K842" s="188" t="n">
        <f aca="false">E842*J842</f>
        <v>0</v>
      </c>
      <c r="O842" s="180" t="n">
        <v>2</v>
      </c>
      <c r="AA842" s="150" t="n">
        <v>1</v>
      </c>
      <c r="AB842" s="150" t="n">
        <v>1</v>
      </c>
      <c r="AC842" s="150" t="n">
        <v>1</v>
      </c>
      <c r="AZ842" s="150" t="n">
        <v>1</v>
      </c>
      <c r="BA842" s="150" t="n">
        <f aca="false">IF(AZ842=1,G842,0)</f>
        <v>0</v>
      </c>
      <c r="BB842" s="150" t="n">
        <f aca="false">IF(AZ842=2,G842,0)</f>
        <v>0</v>
      </c>
      <c r="BC842" s="150" t="n">
        <f aca="false">IF(AZ842=3,G842,0)</f>
        <v>0</v>
      </c>
      <c r="BD842" s="150" t="n">
        <f aca="false">IF(AZ842=4,G842,0)</f>
        <v>0</v>
      </c>
      <c r="BE842" s="150" t="n">
        <f aca="false">IF(AZ842=5,G842,0)</f>
        <v>0</v>
      </c>
      <c r="CA842" s="180" t="n">
        <v>1</v>
      </c>
      <c r="CB842" s="180" t="n">
        <v>1</v>
      </c>
    </row>
    <row r="843" customFormat="false" ht="12.75" hidden="false" customHeight="true" outlineLevel="0" collapsed="false">
      <c r="A843" s="189"/>
      <c r="B843" s="190"/>
      <c r="C843" s="191" t="s">
        <v>576</v>
      </c>
      <c r="D843" s="191"/>
      <c r="E843" s="192" t="n">
        <v>0</v>
      </c>
      <c r="F843" s="193"/>
      <c r="G843" s="194"/>
      <c r="H843" s="195"/>
      <c r="I843" s="196"/>
      <c r="J843" s="197"/>
      <c r="K843" s="196"/>
      <c r="M843" s="198" t="s">
        <v>576</v>
      </c>
      <c r="O843" s="180"/>
    </row>
    <row r="844" customFormat="false" ht="12.75" hidden="false" customHeight="true" outlineLevel="0" collapsed="false">
      <c r="A844" s="189"/>
      <c r="B844" s="190"/>
      <c r="C844" s="191" t="s">
        <v>850</v>
      </c>
      <c r="D844" s="191"/>
      <c r="E844" s="192" t="n">
        <v>219.0898</v>
      </c>
      <c r="F844" s="193"/>
      <c r="G844" s="194"/>
      <c r="H844" s="195"/>
      <c r="I844" s="196"/>
      <c r="J844" s="197"/>
      <c r="K844" s="196"/>
      <c r="M844" s="198" t="s">
        <v>850</v>
      </c>
      <c r="O844" s="180"/>
    </row>
    <row r="845" customFormat="false" ht="12.75" hidden="false" customHeight="true" outlineLevel="0" collapsed="false">
      <c r="A845" s="189"/>
      <c r="B845" s="190"/>
      <c r="C845" s="191" t="s">
        <v>851</v>
      </c>
      <c r="D845" s="191"/>
      <c r="E845" s="192" t="n">
        <v>6.669</v>
      </c>
      <c r="F845" s="193"/>
      <c r="G845" s="194"/>
      <c r="H845" s="195"/>
      <c r="I845" s="196"/>
      <c r="J845" s="197"/>
      <c r="K845" s="196"/>
      <c r="M845" s="198" t="s">
        <v>851</v>
      </c>
      <c r="O845" s="180"/>
    </row>
    <row r="846" customFormat="false" ht="12.75" hidden="false" customHeight="true" outlineLevel="0" collapsed="false">
      <c r="A846" s="189"/>
      <c r="B846" s="190"/>
      <c r="C846" s="191" t="s">
        <v>499</v>
      </c>
      <c r="D846" s="191"/>
      <c r="E846" s="192" t="n">
        <v>0</v>
      </c>
      <c r="F846" s="193"/>
      <c r="G846" s="194"/>
      <c r="H846" s="195"/>
      <c r="I846" s="196"/>
      <c r="J846" s="197"/>
      <c r="K846" s="196"/>
      <c r="M846" s="198" t="s">
        <v>499</v>
      </c>
      <c r="O846" s="180"/>
    </row>
    <row r="847" customFormat="false" ht="12.75" hidden="false" customHeight="true" outlineLevel="0" collapsed="false">
      <c r="A847" s="189"/>
      <c r="B847" s="190"/>
      <c r="C847" s="191" t="s">
        <v>852</v>
      </c>
      <c r="D847" s="191"/>
      <c r="E847" s="192" t="n">
        <v>113.7728</v>
      </c>
      <c r="F847" s="193"/>
      <c r="G847" s="194"/>
      <c r="H847" s="195"/>
      <c r="I847" s="196"/>
      <c r="J847" s="197"/>
      <c r="K847" s="196"/>
      <c r="M847" s="198" t="s">
        <v>852</v>
      </c>
      <c r="O847" s="180"/>
    </row>
    <row r="848" customFormat="false" ht="12.75" hidden="false" customHeight="true" outlineLevel="0" collapsed="false">
      <c r="A848" s="189"/>
      <c r="B848" s="190"/>
      <c r="C848" s="191" t="s">
        <v>853</v>
      </c>
      <c r="D848" s="191"/>
      <c r="E848" s="192" t="n">
        <v>21.865</v>
      </c>
      <c r="F848" s="193"/>
      <c r="G848" s="194"/>
      <c r="H848" s="195"/>
      <c r="I848" s="196"/>
      <c r="J848" s="197"/>
      <c r="K848" s="196"/>
      <c r="M848" s="198" t="s">
        <v>853</v>
      </c>
      <c r="O848" s="180"/>
    </row>
    <row r="849" customFormat="false" ht="12.75" hidden="false" customHeight="false" outlineLevel="0" collapsed="false">
      <c r="A849" s="181" t="n">
        <v>121</v>
      </c>
      <c r="B849" s="182" t="s">
        <v>890</v>
      </c>
      <c r="C849" s="183" t="s">
        <v>891</v>
      </c>
      <c r="D849" s="184" t="s">
        <v>194</v>
      </c>
      <c r="E849" s="185" t="n">
        <v>74.9615</v>
      </c>
      <c r="F849" s="185" t="n">
        <v>0</v>
      </c>
      <c r="G849" s="186" t="n">
        <f aca="false">E849*F849</f>
        <v>0</v>
      </c>
      <c r="H849" s="187" t="n">
        <v>0.00337000000000032</v>
      </c>
      <c r="I849" s="188" t="n">
        <f aca="false">E849*H849</f>
        <v>0.252620255000024</v>
      </c>
      <c r="J849" s="187" t="n">
        <v>0</v>
      </c>
      <c r="K849" s="188" t="n">
        <f aca="false">E849*J849</f>
        <v>0</v>
      </c>
      <c r="O849" s="180" t="n">
        <v>2</v>
      </c>
      <c r="AA849" s="150" t="n">
        <v>1</v>
      </c>
      <c r="AB849" s="150" t="n">
        <v>1</v>
      </c>
      <c r="AC849" s="150" t="n">
        <v>1</v>
      </c>
      <c r="AZ849" s="150" t="n">
        <v>1</v>
      </c>
      <c r="BA849" s="150" t="n">
        <f aca="false">IF(AZ849=1,G849,0)</f>
        <v>0</v>
      </c>
      <c r="BB849" s="150" t="n">
        <f aca="false">IF(AZ849=2,G849,0)</f>
        <v>0</v>
      </c>
      <c r="BC849" s="150" t="n">
        <f aca="false">IF(AZ849=3,G849,0)</f>
        <v>0</v>
      </c>
      <c r="BD849" s="150" t="n">
        <f aca="false">IF(AZ849=4,G849,0)</f>
        <v>0</v>
      </c>
      <c r="BE849" s="150" t="n">
        <f aca="false">IF(AZ849=5,G849,0)</f>
        <v>0</v>
      </c>
      <c r="CA849" s="180" t="n">
        <v>1</v>
      </c>
      <c r="CB849" s="180" t="n">
        <v>1</v>
      </c>
    </row>
    <row r="850" customFormat="false" ht="12.75" hidden="false" customHeight="true" outlineLevel="0" collapsed="false">
      <c r="A850" s="189"/>
      <c r="B850" s="190"/>
      <c r="C850" s="191" t="s">
        <v>499</v>
      </c>
      <c r="D850" s="191"/>
      <c r="E850" s="192" t="n">
        <v>0</v>
      </c>
      <c r="F850" s="193"/>
      <c r="G850" s="194"/>
      <c r="H850" s="195"/>
      <c r="I850" s="196"/>
      <c r="J850" s="197"/>
      <c r="K850" s="196"/>
      <c r="M850" s="198" t="s">
        <v>499</v>
      </c>
      <c r="O850" s="180"/>
    </row>
    <row r="851" customFormat="false" ht="12.75" hidden="false" customHeight="true" outlineLevel="0" collapsed="false">
      <c r="A851" s="189"/>
      <c r="B851" s="190"/>
      <c r="C851" s="191" t="s">
        <v>892</v>
      </c>
      <c r="D851" s="191"/>
      <c r="E851" s="192" t="n">
        <v>49.5845</v>
      </c>
      <c r="F851" s="193"/>
      <c r="G851" s="194"/>
      <c r="H851" s="195"/>
      <c r="I851" s="196"/>
      <c r="J851" s="197"/>
      <c r="K851" s="196"/>
      <c r="M851" s="198" t="s">
        <v>892</v>
      </c>
      <c r="O851" s="180"/>
    </row>
    <row r="852" customFormat="false" ht="12.75" hidden="false" customHeight="true" outlineLevel="0" collapsed="false">
      <c r="A852" s="189"/>
      <c r="B852" s="190"/>
      <c r="C852" s="191" t="s">
        <v>893</v>
      </c>
      <c r="D852" s="191"/>
      <c r="E852" s="192" t="n">
        <v>25.377</v>
      </c>
      <c r="F852" s="193"/>
      <c r="G852" s="194"/>
      <c r="H852" s="195"/>
      <c r="I852" s="196"/>
      <c r="J852" s="197"/>
      <c r="K852" s="196"/>
      <c r="M852" s="198" t="s">
        <v>893</v>
      </c>
      <c r="O852" s="180"/>
    </row>
    <row r="853" customFormat="false" ht="12.75" hidden="false" customHeight="false" outlineLevel="0" collapsed="false">
      <c r="A853" s="200"/>
      <c r="B853" s="201" t="s">
        <v>270</v>
      </c>
      <c r="C853" s="202" t="s">
        <v>894</v>
      </c>
      <c r="D853" s="203"/>
      <c r="E853" s="204"/>
      <c r="F853" s="205"/>
      <c r="G853" s="206" t="n">
        <f aca="false">SUM(G659:G852)</f>
        <v>0</v>
      </c>
      <c r="H853" s="207"/>
      <c r="I853" s="208" t="n">
        <f aca="false">SUM(I659:I852)</f>
        <v>9.65233807699826</v>
      </c>
      <c r="J853" s="207"/>
      <c r="K853" s="208" t="n">
        <f aca="false">SUM(K659:K852)</f>
        <v>0</v>
      </c>
      <c r="O853" s="180" t="n">
        <v>4</v>
      </c>
      <c r="BA853" s="209" t="n">
        <f aca="false">SUM(BA659:BA852)</f>
        <v>0</v>
      </c>
      <c r="BB853" s="209" t="n">
        <f aca="false">SUM(BB659:BB852)</f>
        <v>0</v>
      </c>
      <c r="BC853" s="209" t="n">
        <f aca="false">SUM(BC659:BC852)</f>
        <v>0</v>
      </c>
      <c r="BD853" s="209" t="n">
        <f aca="false">SUM(BD659:BD852)</f>
        <v>0</v>
      </c>
      <c r="BE853" s="209" t="n">
        <f aca="false">SUM(BE659:BE852)</f>
        <v>0</v>
      </c>
    </row>
    <row r="854" customFormat="false" ht="12.75" hidden="false" customHeight="false" outlineLevel="0" collapsed="false">
      <c r="A854" s="170" t="s">
        <v>91</v>
      </c>
      <c r="B854" s="171" t="s">
        <v>895</v>
      </c>
      <c r="C854" s="172" t="s">
        <v>896</v>
      </c>
      <c r="D854" s="173"/>
      <c r="E854" s="174"/>
      <c r="F854" s="174"/>
      <c r="G854" s="175"/>
      <c r="H854" s="176"/>
      <c r="I854" s="177"/>
      <c r="J854" s="178"/>
      <c r="K854" s="179"/>
      <c r="O854" s="180" t="n">
        <v>1</v>
      </c>
    </row>
    <row r="855" customFormat="false" ht="12.75" hidden="false" customHeight="false" outlineLevel="0" collapsed="false">
      <c r="A855" s="181" t="n">
        <v>122</v>
      </c>
      <c r="B855" s="182" t="s">
        <v>897</v>
      </c>
      <c r="C855" s="183" t="s">
        <v>898</v>
      </c>
      <c r="D855" s="184" t="s">
        <v>194</v>
      </c>
      <c r="E855" s="185" t="n">
        <v>96.2007</v>
      </c>
      <c r="F855" s="185" t="n">
        <v>0</v>
      </c>
      <c r="G855" s="186" t="n">
        <f aca="false">E855*F855</f>
        <v>0</v>
      </c>
      <c r="H855" s="187" t="n">
        <v>3.99999999999845E-005</v>
      </c>
      <c r="I855" s="188" t="n">
        <f aca="false">E855*H855</f>
        <v>0.00384802799999851</v>
      </c>
      <c r="J855" s="187" t="n">
        <v>0</v>
      </c>
      <c r="K855" s="188" t="n">
        <f aca="false">E855*J855</f>
        <v>0</v>
      </c>
      <c r="O855" s="180" t="n">
        <v>2</v>
      </c>
      <c r="AA855" s="150" t="n">
        <v>1</v>
      </c>
      <c r="AB855" s="150" t="n">
        <v>1</v>
      </c>
      <c r="AC855" s="150" t="n">
        <v>1</v>
      </c>
      <c r="AZ855" s="150" t="n">
        <v>1</v>
      </c>
      <c r="BA855" s="150" t="n">
        <f aca="false">IF(AZ855=1,G855,0)</f>
        <v>0</v>
      </c>
      <c r="BB855" s="150" t="n">
        <f aca="false">IF(AZ855=2,G855,0)</f>
        <v>0</v>
      </c>
      <c r="BC855" s="150" t="n">
        <f aca="false">IF(AZ855=3,G855,0)</f>
        <v>0</v>
      </c>
      <c r="BD855" s="150" t="n">
        <f aca="false">IF(AZ855=4,G855,0)</f>
        <v>0</v>
      </c>
      <c r="BE855" s="150" t="n">
        <f aca="false">IF(AZ855=5,G855,0)</f>
        <v>0</v>
      </c>
      <c r="CA855" s="180" t="n">
        <v>1</v>
      </c>
      <c r="CB855" s="180" t="n">
        <v>1</v>
      </c>
    </row>
    <row r="856" customFormat="false" ht="12.75" hidden="false" customHeight="false" outlineLevel="0" collapsed="false">
      <c r="A856" s="181" t="n">
        <v>123</v>
      </c>
      <c r="B856" s="182" t="s">
        <v>899</v>
      </c>
      <c r="C856" s="183" t="s">
        <v>900</v>
      </c>
      <c r="D856" s="184" t="s">
        <v>194</v>
      </c>
      <c r="E856" s="185" t="n">
        <v>337.4223</v>
      </c>
      <c r="F856" s="185" t="n">
        <v>0</v>
      </c>
      <c r="G856" s="186" t="n">
        <f aca="false">E856*F856</f>
        <v>0</v>
      </c>
      <c r="H856" s="187" t="n">
        <v>0.00046999999999997</v>
      </c>
      <c r="I856" s="188" t="n">
        <f aca="false">E856*H856</f>
        <v>0.15858848099999</v>
      </c>
      <c r="J856" s="187" t="n">
        <v>0</v>
      </c>
      <c r="K856" s="188" t="n">
        <f aca="false">E856*J856</f>
        <v>0</v>
      </c>
      <c r="O856" s="180" t="n">
        <v>2</v>
      </c>
      <c r="AA856" s="150" t="n">
        <v>1</v>
      </c>
      <c r="AB856" s="150" t="n">
        <v>1</v>
      </c>
      <c r="AC856" s="150" t="n">
        <v>1</v>
      </c>
      <c r="AZ856" s="150" t="n">
        <v>1</v>
      </c>
      <c r="BA856" s="150" t="n">
        <f aca="false">IF(AZ856=1,G856,0)</f>
        <v>0</v>
      </c>
      <c r="BB856" s="150" t="n">
        <f aca="false">IF(AZ856=2,G856,0)</f>
        <v>0</v>
      </c>
      <c r="BC856" s="150" t="n">
        <f aca="false">IF(AZ856=3,G856,0)</f>
        <v>0</v>
      </c>
      <c r="BD856" s="150" t="n">
        <f aca="false">IF(AZ856=4,G856,0)</f>
        <v>0</v>
      </c>
      <c r="BE856" s="150" t="n">
        <f aca="false">IF(AZ856=5,G856,0)</f>
        <v>0</v>
      </c>
      <c r="CA856" s="180" t="n">
        <v>1</v>
      </c>
      <c r="CB856" s="180" t="n">
        <v>1</v>
      </c>
    </row>
    <row r="857" customFormat="false" ht="12.75" hidden="false" customHeight="true" outlineLevel="0" collapsed="false">
      <c r="A857" s="189"/>
      <c r="B857" s="190"/>
      <c r="C857" s="191" t="s">
        <v>901</v>
      </c>
      <c r="D857" s="191"/>
      <c r="E857" s="192" t="n">
        <v>307.9236</v>
      </c>
      <c r="F857" s="193"/>
      <c r="G857" s="194"/>
      <c r="H857" s="195"/>
      <c r="I857" s="196"/>
      <c r="J857" s="197"/>
      <c r="K857" s="196"/>
      <c r="M857" s="198" t="s">
        <v>901</v>
      </c>
      <c r="O857" s="180"/>
    </row>
    <row r="858" customFormat="false" ht="12.75" hidden="false" customHeight="true" outlineLevel="0" collapsed="false">
      <c r="A858" s="189"/>
      <c r="B858" s="190"/>
      <c r="C858" s="191" t="s">
        <v>902</v>
      </c>
      <c r="D858" s="191"/>
      <c r="E858" s="192" t="n">
        <v>29.4987</v>
      </c>
      <c r="F858" s="193"/>
      <c r="G858" s="194"/>
      <c r="H858" s="195"/>
      <c r="I858" s="196"/>
      <c r="J858" s="197"/>
      <c r="K858" s="196"/>
      <c r="M858" s="198" t="s">
        <v>902</v>
      </c>
      <c r="O858" s="180"/>
    </row>
    <row r="859" customFormat="false" ht="12.75" hidden="false" customHeight="false" outlineLevel="0" collapsed="false">
      <c r="A859" s="181" t="n">
        <v>124</v>
      </c>
      <c r="B859" s="182" t="s">
        <v>903</v>
      </c>
      <c r="C859" s="183" t="s">
        <v>904</v>
      </c>
      <c r="D859" s="184" t="s">
        <v>267</v>
      </c>
      <c r="E859" s="185" t="n">
        <v>6.05</v>
      </c>
      <c r="F859" s="185" t="n">
        <v>0</v>
      </c>
      <c r="G859" s="186" t="n">
        <f aca="false">E859*F859</f>
        <v>0</v>
      </c>
      <c r="H859" s="187" t="n">
        <v>0</v>
      </c>
      <c r="I859" s="188" t="n">
        <f aca="false">E859*H859</f>
        <v>0</v>
      </c>
      <c r="J859" s="187" t="n">
        <v>0</v>
      </c>
      <c r="K859" s="188" t="n">
        <f aca="false">E859*J859</f>
        <v>0</v>
      </c>
      <c r="O859" s="180" t="n">
        <v>2</v>
      </c>
      <c r="AA859" s="150" t="n">
        <v>1</v>
      </c>
      <c r="AB859" s="150" t="n">
        <v>1</v>
      </c>
      <c r="AC859" s="150" t="n">
        <v>1</v>
      </c>
      <c r="AZ859" s="150" t="n">
        <v>1</v>
      </c>
      <c r="BA859" s="150" t="n">
        <f aca="false">IF(AZ859=1,G859,0)</f>
        <v>0</v>
      </c>
      <c r="BB859" s="150" t="n">
        <f aca="false">IF(AZ859=2,G859,0)</f>
        <v>0</v>
      </c>
      <c r="BC859" s="150" t="n">
        <f aca="false">IF(AZ859=3,G859,0)</f>
        <v>0</v>
      </c>
      <c r="BD859" s="150" t="n">
        <f aca="false">IF(AZ859=4,G859,0)</f>
        <v>0</v>
      </c>
      <c r="BE859" s="150" t="n">
        <f aca="false">IF(AZ859=5,G859,0)</f>
        <v>0</v>
      </c>
      <c r="CA859" s="180" t="n">
        <v>1</v>
      </c>
      <c r="CB859" s="180" t="n">
        <v>1</v>
      </c>
    </row>
    <row r="860" customFormat="false" ht="12.75" hidden="false" customHeight="true" outlineLevel="0" collapsed="false">
      <c r="A860" s="189"/>
      <c r="B860" s="190"/>
      <c r="C860" s="191" t="s">
        <v>905</v>
      </c>
      <c r="D860" s="191"/>
      <c r="E860" s="192" t="n">
        <v>0</v>
      </c>
      <c r="F860" s="193"/>
      <c r="G860" s="194"/>
      <c r="H860" s="195"/>
      <c r="I860" s="196"/>
      <c r="J860" s="197"/>
      <c r="K860" s="196"/>
      <c r="M860" s="198" t="s">
        <v>905</v>
      </c>
      <c r="O860" s="180"/>
    </row>
    <row r="861" customFormat="false" ht="12.75" hidden="false" customHeight="true" outlineLevel="0" collapsed="false">
      <c r="A861" s="189"/>
      <c r="B861" s="190"/>
      <c r="C861" s="191" t="s">
        <v>906</v>
      </c>
      <c r="D861" s="191"/>
      <c r="E861" s="192" t="n">
        <v>6.05</v>
      </c>
      <c r="F861" s="193"/>
      <c r="G861" s="194"/>
      <c r="H861" s="195"/>
      <c r="I861" s="196"/>
      <c r="J861" s="197"/>
      <c r="K861" s="196"/>
      <c r="M861" s="198" t="s">
        <v>906</v>
      </c>
      <c r="O861" s="180"/>
    </row>
    <row r="862" customFormat="false" ht="12.75" hidden="false" customHeight="false" outlineLevel="0" collapsed="false">
      <c r="A862" s="181" t="n">
        <v>125</v>
      </c>
      <c r="B862" s="182" t="s">
        <v>907</v>
      </c>
      <c r="C862" s="183" t="s">
        <v>908</v>
      </c>
      <c r="D862" s="184" t="s">
        <v>267</v>
      </c>
      <c r="E862" s="185" t="n">
        <v>91.075</v>
      </c>
      <c r="F862" s="185" t="n">
        <v>0</v>
      </c>
      <c r="G862" s="186" t="n">
        <f aca="false">E862*F862</f>
        <v>0</v>
      </c>
      <c r="H862" s="187" t="n">
        <v>0.000480000000000036</v>
      </c>
      <c r="I862" s="188" t="n">
        <f aca="false">E862*H862</f>
        <v>0.0437160000000033</v>
      </c>
      <c r="J862" s="187" t="n">
        <v>0</v>
      </c>
      <c r="K862" s="188" t="n">
        <f aca="false">E862*J862</f>
        <v>0</v>
      </c>
      <c r="O862" s="180" t="n">
        <v>2</v>
      </c>
      <c r="AA862" s="150" t="n">
        <v>1</v>
      </c>
      <c r="AB862" s="150" t="n">
        <v>1</v>
      </c>
      <c r="AC862" s="150" t="n">
        <v>1</v>
      </c>
      <c r="AZ862" s="150" t="n">
        <v>1</v>
      </c>
      <c r="BA862" s="150" t="n">
        <f aca="false">IF(AZ862=1,G862,0)</f>
        <v>0</v>
      </c>
      <c r="BB862" s="150" t="n">
        <f aca="false">IF(AZ862=2,G862,0)</f>
        <v>0</v>
      </c>
      <c r="BC862" s="150" t="n">
        <f aca="false">IF(AZ862=3,G862,0)</f>
        <v>0</v>
      </c>
      <c r="BD862" s="150" t="n">
        <f aca="false">IF(AZ862=4,G862,0)</f>
        <v>0</v>
      </c>
      <c r="BE862" s="150" t="n">
        <f aca="false">IF(AZ862=5,G862,0)</f>
        <v>0</v>
      </c>
      <c r="CA862" s="180" t="n">
        <v>1</v>
      </c>
      <c r="CB862" s="180" t="n">
        <v>1</v>
      </c>
    </row>
    <row r="863" customFormat="false" ht="12.75" hidden="false" customHeight="true" outlineLevel="0" collapsed="false">
      <c r="A863" s="189"/>
      <c r="B863" s="190"/>
      <c r="C863" s="191" t="s">
        <v>909</v>
      </c>
      <c r="D863" s="191"/>
      <c r="E863" s="192" t="n">
        <v>34.125</v>
      </c>
      <c r="F863" s="193"/>
      <c r="G863" s="194"/>
      <c r="H863" s="195"/>
      <c r="I863" s="196"/>
      <c r="J863" s="197"/>
      <c r="K863" s="196"/>
      <c r="M863" s="198" t="s">
        <v>909</v>
      </c>
      <c r="O863" s="180"/>
    </row>
    <row r="864" customFormat="false" ht="12.75" hidden="false" customHeight="true" outlineLevel="0" collapsed="false">
      <c r="A864" s="189"/>
      <c r="B864" s="190"/>
      <c r="C864" s="191" t="s">
        <v>910</v>
      </c>
      <c r="D864" s="191"/>
      <c r="E864" s="192" t="n">
        <v>56.95</v>
      </c>
      <c r="F864" s="193"/>
      <c r="G864" s="194"/>
      <c r="H864" s="195"/>
      <c r="I864" s="196"/>
      <c r="J864" s="197"/>
      <c r="K864" s="196"/>
      <c r="M864" s="198" t="s">
        <v>910</v>
      </c>
      <c r="O864" s="180"/>
    </row>
    <row r="865" customFormat="false" ht="22.5" hidden="false" customHeight="false" outlineLevel="0" collapsed="false">
      <c r="A865" s="181" t="n">
        <v>126</v>
      </c>
      <c r="B865" s="182" t="s">
        <v>911</v>
      </c>
      <c r="C865" s="183" t="s">
        <v>912</v>
      </c>
      <c r="D865" s="184" t="s">
        <v>194</v>
      </c>
      <c r="E865" s="185" t="n">
        <v>8.6427</v>
      </c>
      <c r="F865" s="185" t="n">
        <v>0</v>
      </c>
      <c r="G865" s="186" t="n">
        <f aca="false">E865*F865</f>
        <v>0</v>
      </c>
      <c r="H865" s="187" t="n">
        <v>0.00893999999999551</v>
      </c>
      <c r="I865" s="188" t="n">
        <f aca="false">E865*H865</f>
        <v>0.0772657379999612</v>
      </c>
      <c r="J865" s="187" t="n">
        <v>0</v>
      </c>
      <c r="K865" s="188" t="n">
        <f aca="false">E865*J865</f>
        <v>0</v>
      </c>
      <c r="O865" s="180" t="n">
        <v>2</v>
      </c>
      <c r="AA865" s="150" t="n">
        <v>1</v>
      </c>
      <c r="AB865" s="150" t="n">
        <v>1</v>
      </c>
      <c r="AC865" s="150" t="n">
        <v>1</v>
      </c>
      <c r="AZ865" s="150" t="n">
        <v>1</v>
      </c>
      <c r="BA865" s="150" t="n">
        <f aca="false">IF(AZ865=1,G865,0)</f>
        <v>0</v>
      </c>
      <c r="BB865" s="150" t="n">
        <f aca="false">IF(AZ865=2,G865,0)</f>
        <v>0</v>
      </c>
      <c r="BC865" s="150" t="n">
        <f aca="false">IF(AZ865=3,G865,0)</f>
        <v>0</v>
      </c>
      <c r="BD865" s="150" t="n">
        <f aca="false">IF(AZ865=4,G865,0)</f>
        <v>0</v>
      </c>
      <c r="BE865" s="150" t="n">
        <f aca="false">IF(AZ865=5,G865,0)</f>
        <v>0</v>
      </c>
      <c r="CA865" s="180" t="n">
        <v>1</v>
      </c>
      <c r="CB865" s="180" t="n">
        <v>1</v>
      </c>
    </row>
    <row r="866" customFormat="false" ht="12.75" hidden="false" customHeight="true" outlineLevel="0" collapsed="false">
      <c r="A866" s="189"/>
      <c r="B866" s="190"/>
      <c r="C866" s="191" t="s">
        <v>576</v>
      </c>
      <c r="D866" s="191"/>
      <c r="E866" s="192" t="n">
        <v>0</v>
      </c>
      <c r="F866" s="193"/>
      <c r="G866" s="194"/>
      <c r="H866" s="195"/>
      <c r="I866" s="196"/>
      <c r="J866" s="197"/>
      <c r="K866" s="196"/>
      <c r="M866" s="198" t="s">
        <v>576</v>
      </c>
      <c r="O866" s="180"/>
    </row>
    <row r="867" customFormat="false" ht="12.75" hidden="false" customHeight="true" outlineLevel="0" collapsed="false">
      <c r="A867" s="189"/>
      <c r="B867" s="190"/>
      <c r="C867" s="191" t="s">
        <v>913</v>
      </c>
      <c r="D867" s="191"/>
      <c r="E867" s="192" t="n">
        <v>2.475</v>
      </c>
      <c r="F867" s="193"/>
      <c r="G867" s="194"/>
      <c r="H867" s="195"/>
      <c r="I867" s="196"/>
      <c r="J867" s="197"/>
      <c r="K867" s="196"/>
      <c r="M867" s="198" t="s">
        <v>913</v>
      </c>
      <c r="O867" s="180"/>
    </row>
    <row r="868" customFormat="false" ht="12.75" hidden="false" customHeight="true" outlineLevel="0" collapsed="false">
      <c r="A868" s="189"/>
      <c r="B868" s="190"/>
      <c r="C868" s="191" t="s">
        <v>499</v>
      </c>
      <c r="D868" s="191"/>
      <c r="E868" s="192" t="n">
        <v>0</v>
      </c>
      <c r="F868" s="193"/>
      <c r="G868" s="194"/>
      <c r="H868" s="195"/>
      <c r="I868" s="196"/>
      <c r="J868" s="197"/>
      <c r="K868" s="196"/>
      <c r="M868" s="198" t="s">
        <v>499</v>
      </c>
      <c r="O868" s="180"/>
    </row>
    <row r="869" customFormat="false" ht="12.75" hidden="false" customHeight="true" outlineLevel="0" collapsed="false">
      <c r="A869" s="189"/>
      <c r="B869" s="190"/>
      <c r="C869" s="191" t="s">
        <v>914</v>
      </c>
      <c r="D869" s="191"/>
      <c r="E869" s="192" t="n">
        <v>6.1677</v>
      </c>
      <c r="F869" s="193"/>
      <c r="G869" s="194"/>
      <c r="H869" s="195"/>
      <c r="I869" s="196"/>
      <c r="J869" s="197"/>
      <c r="K869" s="196"/>
      <c r="M869" s="198" t="s">
        <v>914</v>
      </c>
      <c r="O869" s="180"/>
    </row>
    <row r="870" customFormat="false" ht="22.5" hidden="false" customHeight="false" outlineLevel="0" collapsed="false">
      <c r="A870" s="181" t="n">
        <v>127</v>
      </c>
      <c r="B870" s="182" t="s">
        <v>915</v>
      </c>
      <c r="C870" s="183" t="s">
        <v>916</v>
      </c>
      <c r="D870" s="184" t="s">
        <v>194</v>
      </c>
      <c r="E870" s="185" t="n">
        <v>311.2937</v>
      </c>
      <c r="F870" s="185" t="n">
        <v>0</v>
      </c>
      <c r="G870" s="186" t="n">
        <f aca="false">E870*F870</f>
        <v>0</v>
      </c>
      <c r="H870" s="187" t="n">
        <v>0.033709999999985</v>
      </c>
      <c r="I870" s="188" t="n">
        <f aca="false">E870*H870</f>
        <v>10.4937106269953</v>
      </c>
      <c r="J870" s="187" t="n">
        <v>0</v>
      </c>
      <c r="K870" s="188" t="n">
        <f aca="false">E870*J870</f>
        <v>0</v>
      </c>
      <c r="O870" s="180" t="n">
        <v>2</v>
      </c>
      <c r="AA870" s="150" t="n">
        <v>1</v>
      </c>
      <c r="AB870" s="150" t="n">
        <v>1</v>
      </c>
      <c r="AC870" s="150" t="n">
        <v>1</v>
      </c>
      <c r="AZ870" s="150" t="n">
        <v>1</v>
      </c>
      <c r="BA870" s="150" t="n">
        <f aca="false">IF(AZ870=1,G870,0)</f>
        <v>0</v>
      </c>
      <c r="BB870" s="150" t="n">
        <f aca="false">IF(AZ870=2,G870,0)</f>
        <v>0</v>
      </c>
      <c r="BC870" s="150" t="n">
        <f aca="false">IF(AZ870=3,G870,0)</f>
        <v>0</v>
      </c>
      <c r="BD870" s="150" t="n">
        <f aca="false">IF(AZ870=4,G870,0)</f>
        <v>0</v>
      </c>
      <c r="BE870" s="150" t="n">
        <f aca="false">IF(AZ870=5,G870,0)</f>
        <v>0</v>
      </c>
      <c r="CA870" s="180" t="n">
        <v>1</v>
      </c>
      <c r="CB870" s="180" t="n">
        <v>1</v>
      </c>
    </row>
    <row r="871" customFormat="false" ht="12.75" hidden="false" customHeight="true" outlineLevel="0" collapsed="false">
      <c r="A871" s="189"/>
      <c r="B871" s="210"/>
      <c r="C871" s="211" t="s">
        <v>917</v>
      </c>
      <c r="D871" s="211"/>
      <c r="E871" s="211"/>
      <c r="F871" s="211"/>
      <c r="G871" s="211"/>
      <c r="I871" s="196"/>
      <c r="K871" s="196"/>
      <c r="L871" s="198" t="s">
        <v>917</v>
      </c>
      <c r="O871" s="180" t="n">
        <v>3</v>
      </c>
    </row>
    <row r="872" customFormat="false" ht="12.75" hidden="false" customHeight="true" outlineLevel="0" collapsed="false">
      <c r="A872" s="189"/>
      <c r="B872" s="210"/>
      <c r="C872" s="211" t="s">
        <v>918</v>
      </c>
      <c r="D872" s="211"/>
      <c r="E872" s="211"/>
      <c r="F872" s="211"/>
      <c r="G872" s="211"/>
      <c r="I872" s="196"/>
      <c r="K872" s="196"/>
      <c r="L872" s="198" t="s">
        <v>918</v>
      </c>
      <c r="O872" s="180" t="n">
        <v>3</v>
      </c>
    </row>
    <row r="873" customFormat="false" ht="12.75" hidden="false" customHeight="true" outlineLevel="0" collapsed="false">
      <c r="A873" s="189"/>
      <c r="B873" s="190"/>
      <c r="C873" s="191" t="s">
        <v>919</v>
      </c>
      <c r="D873" s="191"/>
      <c r="E873" s="192" t="n">
        <v>0</v>
      </c>
      <c r="F873" s="193"/>
      <c r="G873" s="194"/>
      <c r="H873" s="195"/>
      <c r="I873" s="196"/>
      <c r="J873" s="197"/>
      <c r="K873" s="196"/>
      <c r="M873" s="198" t="s">
        <v>919</v>
      </c>
      <c r="O873" s="180"/>
    </row>
    <row r="874" customFormat="false" ht="12.75" hidden="false" customHeight="true" outlineLevel="0" collapsed="false">
      <c r="A874" s="189"/>
      <c r="B874" s="190"/>
      <c r="C874" s="191" t="s">
        <v>920</v>
      </c>
      <c r="D874" s="191"/>
      <c r="E874" s="192" t="n">
        <v>28.728</v>
      </c>
      <c r="F874" s="193"/>
      <c r="G874" s="194"/>
      <c r="H874" s="195"/>
      <c r="I874" s="196"/>
      <c r="J874" s="197"/>
      <c r="K874" s="196"/>
      <c r="M874" s="198" t="s">
        <v>920</v>
      </c>
      <c r="O874" s="180"/>
    </row>
    <row r="875" customFormat="false" ht="12.75" hidden="false" customHeight="true" outlineLevel="0" collapsed="false">
      <c r="A875" s="189"/>
      <c r="B875" s="190"/>
      <c r="C875" s="191" t="s">
        <v>921</v>
      </c>
      <c r="D875" s="191"/>
      <c r="E875" s="192" t="n">
        <v>3.211</v>
      </c>
      <c r="F875" s="193"/>
      <c r="G875" s="194"/>
      <c r="H875" s="195"/>
      <c r="I875" s="196"/>
      <c r="J875" s="197"/>
      <c r="K875" s="196"/>
      <c r="M875" s="198" t="s">
        <v>921</v>
      </c>
      <c r="O875" s="180"/>
    </row>
    <row r="876" customFormat="false" ht="12.75" hidden="false" customHeight="true" outlineLevel="0" collapsed="false">
      <c r="A876" s="189"/>
      <c r="B876" s="190"/>
      <c r="C876" s="191" t="s">
        <v>922</v>
      </c>
      <c r="D876" s="191"/>
      <c r="E876" s="192" t="n">
        <v>23.022</v>
      </c>
      <c r="F876" s="193"/>
      <c r="G876" s="194"/>
      <c r="H876" s="195"/>
      <c r="I876" s="196"/>
      <c r="J876" s="197"/>
      <c r="K876" s="196"/>
      <c r="M876" s="198" t="s">
        <v>922</v>
      </c>
      <c r="O876" s="180"/>
    </row>
    <row r="877" customFormat="false" ht="12.75" hidden="false" customHeight="true" outlineLevel="0" collapsed="false">
      <c r="A877" s="189"/>
      <c r="B877" s="190"/>
      <c r="C877" s="191" t="s">
        <v>923</v>
      </c>
      <c r="D877" s="191"/>
      <c r="E877" s="192" t="n">
        <v>2.8595</v>
      </c>
      <c r="F877" s="193"/>
      <c r="G877" s="194"/>
      <c r="H877" s="195"/>
      <c r="I877" s="196"/>
      <c r="J877" s="197"/>
      <c r="K877" s="196"/>
      <c r="M877" s="198" t="s">
        <v>923</v>
      </c>
      <c r="O877" s="180"/>
    </row>
    <row r="878" customFormat="false" ht="12.75" hidden="false" customHeight="true" outlineLevel="0" collapsed="false">
      <c r="A878" s="189"/>
      <c r="B878" s="190"/>
      <c r="C878" s="191" t="s">
        <v>924</v>
      </c>
      <c r="D878" s="191"/>
      <c r="E878" s="192" t="n">
        <v>-9.2937</v>
      </c>
      <c r="F878" s="193"/>
      <c r="G878" s="194"/>
      <c r="H878" s="195"/>
      <c r="I878" s="196"/>
      <c r="J878" s="197"/>
      <c r="K878" s="196"/>
      <c r="M878" s="198" t="s">
        <v>924</v>
      </c>
      <c r="O878" s="180"/>
    </row>
    <row r="879" customFormat="false" ht="12.75" hidden="false" customHeight="true" outlineLevel="0" collapsed="false">
      <c r="A879" s="189"/>
      <c r="B879" s="190"/>
      <c r="C879" s="191" t="s">
        <v>925</v>
      </c>
      <c r="D879" s="191"/>
      <c r="E879" s="192" t="n">
        <v>0</v>
      </c>
      <c r="F879" s="193"/>
      <c r="G879" s="194"/>
      <c r="H879" s="195"/>
      <c r="I879" s="196"/>
      <c r="J879" s="197"/>
      <c r="K879" s="196"/>
      <c r="M879" s="198" t="s">
        <v>925</v>
      </c>
      <c r="O879" s="180"/>
    </row>
    <row r="880" customFormat="false" ht="12.75" hidden="false" customHeight="true" outlineLevel="0" collapsed="false">
      <c r="A880" s="189"/>
      <c r="B880" s="190"/>
      <c r="C880" s="191" t="s">
        <v>926</v>
      </c>
      <c r="D880" s="191"/>
      <c r="E880" s="192" t="n">
        <v>21.7935</v>
      </c>
      <c r="F880" s="193"/>
      <c r="G880" s="194"/>
      <c r="H880" s="195"/>
      <c r="I880" s="196"/>
      <c r="J880" s="197"/>
      <c r="K880" s="196"/>
      <c r="M880" s="198" t="s">
        <v>926</v>
      </c>
      <c r="O880" s="180"/>
    </row>
    <row r="881" customFormat="false" ht="12.75" hidden="false" customHeight="true" outlineLevel="0" collapsed="false">
      <c r="A881" s="189"/>
      <c r="B881" s="190"/>
      <c r="C881" s="191" t="s">
        <v>927</v>
      </c>
      <c r="D881" s="191"/>
      <c r="E881" s="192" t="n">
        <v>9.5217</v>
      </c>
      <c r="F881" s="193"/>
      <c r="G881" s="194"/>
      <c r="H881" s="195"/>
      <c r="I881" s="196"/>
      <c r="J881" s="197"/>
      <c r="K881" s="196"/>
      <c r="M881" s="198" t="s">
        <v>927</v>
      </c>
      <c r="O881" s="180"/>
    </row>
    <row r="882" customFormat="false" ht="12.75" hidden="false" customHeight="true" outlineLevel="0" collapsed="false">
      <c r="A882" s="189"/>
      <c r="B882" s="190"/>
      <c r="C882" s="191" t="s">
        <v>928</v>
      </c>
      <c r="D882" s="191"/>
      <c r="E882" s="192" t="n">
        <v>47.196</v>
      </c>
      <c r="F882" s="193"/>
      <c r="G882" s="194"/>
      <c r="H882" s="195"/>
      <c r="I882" s="196"/>
      <c r="J882" s="197"/>
      <c r="K882" s="196"/>
      <c r="M882" s="198" t="s">
        <v>928</v>
      </c>
      <c r="O882" s="180"/>
    </row>
    <row r="883" customFormat="false" ht="12.75" hidden="false" customHeight="true" outlineLevel="0" collapsed="false">
      <c r="A883" s="189"/>
      <c r="B883" s="190"/>
      <c r="C883" s="191" t="s">
        <v>819</v>
      </c>
      <c r="D883" s="191"/>
      <c r="E883" s="192" t="n">
        <v>-12.375</v>
      </c>
      <c r="F883" s="193"/>
      <c r="G883" s="194"/>
      <c r="H883" s="195"/>
      <c r="I883" s="196"/>
      <c r="J883" s="197"/>
      <c r="K883" s="196"/>
      <c r="M883" s="198" t="s">
        <v>819</v>
      </c>
      <c r="O883" s="180"/>
    </row>
    <row r="884" customFormat="false" ht="12.75" hidden="false" customHeight="true" outlineLevel="0" collapsed="false">
      <c r="A884" s="189"/>
      <c r="B884" s="190"/>
      <c r="C884" s="191" t="s">
        <v>929</v>
      </c>
      <c r="D884" s="191"/>
      <c r="E884" s="192" t="n">
        <v>49.8</v>
      </c>
      <c r="F884" s="193"/>
      <c r="G884" s="194"/>
      <c r="H884" s="195"/>
      <c r="I884" s="196"/>
      <c r="J884" s="197"/>
      <c r="K884" s="196"/>
      <c r="M884" s="198" t="s">
        <v>929</v>
      </c>
      <c r="O884" s="180"/>
    </row>
    <row r="885" customFormat="false" ht="12.75" hidden="false" customHeight="true" outlineLevel="0" collapsed="false">
      <c r="A885" s="189"/>
      <c r="B885" s="190"/>
      <c r="C885" s="191" t="s">
        <v>930</v>
      </c>
      <c r="D885" s="191"/>
      <c r="E885" s="192" t="n">
        <v>-12.65</v>
      </c>
      <c r="F885" s="193"/>
      <c r="G885" s="194"/>
      <c r="H885" s="195"/>
      <c r="I885" s="196"/>
      <c r="J885" s="197"/>
      <c r="K885" s="196"/>
      <c r="M885" s="198" t="s">
        <v>930</v>
      </c>
      <c r="O885" s="180"/>
    </row>
    <row r="886" customFormat="false" ht="12.75" hidden="false" customHeight="true" outlineLevel="0" collapsed="false">
      <c r="A886" s="189"/>
      <c r="B886" s="190"/>
      <c r="C886" s="191" t="s">
        <v>931</v>
      </c>
      <c r="D886" s="191"/>
      <c r="E886" s="192" t="n">
        <v>0</v>
      </c>
      <c r="F886" s="193"/>
      <c r="G886" s="194"/>
      <c r="H886" s="195"/>
      <c r="I886" s="196"/>
      <c r="J886" s="197"/>
      <c r="K886" s="196"/>
      <c r="M886" s="198" t="s">
        <v>931</v>
      </c>
      <c r="O886" s="180"/>
    </row>
    <row r="887" customFormat="false" ht="12.75" hidden="false" customHeight="true" outlineLevel="0" collapsed="false">
      <c r="A887" s="189"/>
      <c r="B887" s="190"/>
      <c r="C887" s="191" t="s">
        <v>932</v>
      </c>
      <c r="D887" s="191"/>
      <c r="E887" s="192" t="n">
        <v>4.5272</v>
      </c>
      <c r="F887" s="193"/>
      <c r="G887" s="194"/>
      <c r="H887" s="195"/>
      <c r="I887" s="196"/>
      <c r="J887" s="197"/>
      <c r="K887" s="196"/>
      <c r="M887" s="198" t="s">
        <v>932</v>
      </c>
      <c r="O887" s="180"/>
    </row>
    <row r="888" customFormat="false" ht="12.75" hidden="false" customHeight="true" outlineLevel="0" collapsed="false">
      <c r="A888" s="189"/>
      <c r="B888" s="190"/>
      <c r="C888" s="191" t="s">
        <v>933</v>
      </c>
      <c r="D888" s="191"/>
      <c r="E888" s="192" t="n">
        <v>29.4525</v>
      </c>
      <c r="F888" s="193"/>
      <c r="G888" s="194"/>
      <c r="H888" s="195"/>
      <c r="I888" s="196"/>
      <c r="J888" s="197"/>
      <c r="K888" s="196"/>
      <c r="M888" s="198" t="s">
        <v>933</v>
      </c>
      <c r="O888" s="180"/>
    </row>
    <row r="889" customFormat="false" ht="12.75" hidden="false" customHeight="true" outlineLevel="0" collapsed="false">
      <c r="A889" s="189"/>
      <c r="B889" s="190"/>
      <c r="C889" s="191" t="s">
        <v>934</v>
      </c>
      <c r="D889" s="191"/>
      <c r="E889" s="192" t="n">
        <v>-5.007</v>
      </c>
      <c r="F889" s="193"/>
      <c r="G889" s="194"/>
      <c r="H889" s="195"/>
      <c r="I889" s="196"/>
      <c r="J889" s="197"/>
      <c r="K889" s="196"/>
      <c r="M889" s="198" t="s">
        <v>934</v>
      </c>
      <c r="O889" s="180"/>
    </row>
    <row r="890" customFormat="false" ht="12.75" hidden="false" customHeight="true" outlineLevel="0" collapsed="false">
      <c r="A890" s="189"/>
      <c r="B890" s="190"/>
      <c r="C890" s="191" t="s">
        <v>935</v>
      </c>
      <c r="D890" s="191"/>
      <c r="E890" s="192" t="n">
        <v>53.1947</v>
      </c>
      <c r="F890" s="193"/>
      <c r="G890" s="194"/>
      <c r="H890" s="195"/>
      <c r="I890" s="196"/>
      <c r="J890" s="197"/>
      <c r="K890" s="196"/>
      <c r="M890" s="198" t="s">
        <v>935</v>
      </c>
      <c r="O890" s="180"/>
    </row>
    <row r="891" customFormat="false" ht="12.75" hidden="false" customHeight="true" outlineLevel="0" collapsed="false">
      <c r="A891" s="189"/>
      <c r="B891" s="190"/>
      <c r="C891" s="191" t="s">
        <v>936</v>
      </c>
      <c r="D891" s="191"/>
      <c r="E891" s="192" t="n">
        <v>48.3788</v>
      </c>
      <c r="F891" s="193"/>
      <c r="G891" s="194"/>
      <c r="H891" s="195"/>
      <c r="I891" s="196"/>
      <c r="J891" s="197"/>
      <c r="K891" s="196"/>
      <c r="M891" s="198" t="s">
        <v>936</v>
      </c>
      <c r="O891" s="180"/>
    </row>
    <row r="892" customFormat="false" ht="12.75" hidden="false" customHeight="true" outlineLevel="0" collapsed="false">
      <c r="A892" s="189"/>
      <c r="B892" s="190"/>
      <c r="C892" s="191" t="s">
        <v>937</v>
      </c>
      <c r="D892" s="191"/>
      <c r="E892" s="192" t="n">
        <v>14.2927</v>
      </c>
      <c r="F892" s="193"/>
      <c r="G892" s="194"/>
      <c r="H892" s="195"/>
      <c r="I892" s="196"/>
      <c r="J892" s="197"/>
      <c r="K892" s="196"/>
      <c r="M892" s="198" t="s">
        <v>937</v>
      </c>
      <c r="O892" s="180"/>
    </row>
    <row r="893" customFormat="false" ht="12.75" hidden="false" customHeight="true" outlineLevel="0" collapsed="false">
      <c r="A893" s="189"/>
      <c r="B893" s="190"/>
      <c r="C893" s="191" t="s">
        <v>938</v>
      </c>
      <c r="D893" s="191"/>
      <c r="E893" s="192" t="n">
        <v>-39.125</v>
      </c>
      <c r="F893" s="193"/>
      <c r="G893" s="194"/>
      <c r="H893" s="195"/>
      <c r="I893" s="196"/>
      <c r="J893" s="197"/>
      <c r="K893" s="196"/>
      <c r="M893" s="198" t="s">
        <v>938</v>
      </c>
      <c r="O893" s="180"/>
    </row>
    <row r="894" customFormat="false" ht="12.75" hidden="false" customHeight="true" outlineLevel="0" collapsed="false">
      <c r="A894" s="189"/>
      <c r="B894" s="190"/>
      <c r="C894" s="191" t="s">
        <v>939</v>
      </c>
      <c r="D894" s="191"/>
      <c r="E894" s="192" t="n">
        <v>0</v>
      </c>
      <c r="F894" s="193"/>
      <c r="G894" s="194"/>
      <c r="H894" s="195"/>
      <c r="I894" s="196"/>
      <c r="J894" s="197"/>
      <c r="K894" s="196"/>
      <c r="M894" s="198" t="s">
        <v>939</v>
      </c>
      <c r="O894" s="180"/>
    </row>
    <row r="895" customFormat="false" ht="12.75" hidden="false" customHeight="true" outlineLevel="0" collapsed="false">
      <c r="A895" s="189"/>
      <c r="B895" s="190"/>
      <c r="C895" s="191" t="s">
        <v>940</v>
      </c>
      <c r="D895" s="191"/>
      <c r="E895" s="192" t="n">
        <v>72.5418</v>
      </c>
      <c r="F895" s="193"/>
      <c r="G895" s="194"/>
      <c r="H895" s="195"/>
      <c r="I895" s="196"/>
      <c r="J895" s="197"/>
      <c r="K895" s="196"/>
      <c r="M895" s="198" t="s">
        <v>940</v>
      </c>
      <c r="O895" s="180"/>
    </row>
    <row r="896" customFormat="false" ht="12.75" hidden="false" customHeight="true" outlineLevel="0" collapsed="false">
      <c r="A896" s="189"/>
      <c r="B896" s="190"/>
      <c r="C896" s="191" t="s">
        <v>941</v>
      </c>
      <c r="D896" s="191"/>
      <c r="E896" s="192" t="n">
        <v>-18.775</v>
      </c>
      <c r="F896" s="193"/>
      <c r="G896" s="194"/>
      <c r="H896" s="195"/>
      <c r="I896" s="196"/>
      <c r="J896" s="197"/>
      <c r="K896" s="196"/>
      <c r="M896" s="198" t="s">
        <v>941</v>
      </c>
      <c r="O896" s="180"/>
    </row>
    <row r="897" customFormat="false" ht="22.5" hidden="false" customHeight="false" outlineLevel="0" collapsed="false">
      <c r="A897" s="181" t="n">
        <v>128</v>
      </c>
      <c r="B897" s="182" t="s">
        <v>942</v>
      </c>
      <c r="C897" s="183" t="s">
        <v>943</v>
      </c>
      <c r="D897" s="184" t="s">
        <v>194</v>
      </c>
      <c r="E897" s="185" t="n">
        <v>17.1522</v>
      </c>
      <c r="F897" s="185" t="n">
        <v>0</v>
      </c>
      <c r="G897" s="186" t="n">
        <f aca="false">E897*F897</f>
        <v>0</v>
      </c>
      <c r="H897" s="187" t="n">
        <v>0.013779999999997</v>
      </c>
      <c r="I897" s="188" t="n">
        <f aca="false">E897*H897</f>
        <v>0.236357315999948</v>
      </c>
      <c r="J897" s="187" t="n">
        <v>0</v>
      </c>
      <c r="K897" s="188" t="n">
        <f aca="false">E897*J897</f>
        <v>0</v>
      </c>
      <c r="O897" s="180" t="n">
        <v>2</v>
      </c>
      <c r="AA897" s="150" t="n">
        <v>1</v>
      </c>
      <c r="AB897" s="150" t="n">
        <v>1</v>
      </c>
      <c r="AC897" s="150" t="n">
        <v>1</v>
      </c>
      <c r="AZ897" s="150" t="n">
        <v>1</v>
      </c>
      <c r="BA897" s="150" t="n">
        <f aca="false">IF(AZ897=1,G897,0)</f>
        <v>0</v>
      </c>
      <c r="BB897" s="150" t="n">
        <f aca="false">IF(AZ897=2,G897,0)</f>
        <v>0</v>
      </c>
      <c r="BC897" s="150" t="n">
        <f aca="false">IF(AZ897=3,G897,0)</f>
        <v>0</v>
      </c>
      <c r="BD897" s="150" t="n">
        <f aca="false">IF(AZ897=4,G897,0)</f>
        <v>0</v>
      </c>
      <c r="BE897" s="150" t="n">
        <f aca="false">IF(AZ897=5,G897,0)</f>
        <v>0</v>
      </c>
      <c r="CA897" s="180" t="n">
        <v>1</v>
      </c>
      <c r="CB897" s="180" t="n">
        <v>1</v>
      </c>
    </row>
    <row r="898" customFormat="false" ht="12.75" hidden="false" customHeight="true" outlineLevel="0" collapsed="false">
      <c r="A898" s="189"/>
      <c r="B898" s="190"/>
      <c r="C898" s="191" t="s">
        <v>944</v>
      </c>
      <c r="D898" s="191"/>
      <c r="E898" s="192" t="n">
        <v>0</v>
      </c>
      <c r="F898" s="193"/>
      <c r="G898" s="194"/>
      <c r="H898" s="195"/>
      <c r="I898" s="196"/>
      <c r="J898" s="197"/>
      <c r="K898" s="196"/>
      <c r="M898" s="198" t="s">
        <v>944</v>
      </c>
      <c r="O898" s="180"/>
    </row>
    <row r="899" customFormat="false" ht="12.75" hidden="false" customHeight="true" outlineLevel="0" collapsed="false">
      <c r="A899" s="189"/>
      <c r="B899" s="190"/>
      <c r="C899" s="191" t="s">
        <v>945</v>
      </c>
      <c r="D899" s="191"/>
      <c r="E899" s="192" t="n">
        <v>17.1522</v>
      </c>
      <c r="F899" s="193"/>
      <c r="G899" s="194"/>
      <c r="H899" s="195"/>
      <c r="I899" s="196"/>
      <c r="J899" s="197"/>
      <c r="K899" s="196"/>
      <c r="M899" s="198" t="s">
        <v>945</v>
      </c>
      <c r="O899" s="180"/>
    </row>
    <row r="900" customFormat="false" ht="22.5" hidden="false" customHeight="false" outlineLevel="0" collapsed="false">
      <c r="A900" s="181" t="n">
        <v>129</v>
      </c>
      <c r="B900" s="182" t="s">
        <v>946</v>
      </c>
      <c r="C900" s="183" t="s">
        <v>947</v>
      </c>
      <c r="D900" s="184" t="s">
        <v>194</v>
      </c>
      <c r="E900" s="185" t="n">
        <v>29.4987</v>
      </c>
      <c r="F900" s="185" t="n">
        <v>0</v>
      </c>
      <c r="G900" s="186" t="n">
        <f aca="false">E900*F900</f>
        <v>0</v>
      </c>
      <c r="H900" s="187" t="n">
        <v>0.0158199999999908</v>
      </c>
      <c r="I900" s="188" t="n">
        <f aca="false">E900*H900</f>
        <v>0.466669433999729</v>
      </c>
      <c r="J900" s="187" t="n">
        <v>0</v>
      </c>
      <c r="K900" s="188" t="n">
        <f aca="false">E900*J900</f>
        <v>0</v>
      </c>
      <c r="O900" s="180" t="n">
        <v>2</v>
      </c>
      <c r="AA900" s="150" t="n">
        <v>1</v>
      </c>
      <c r="AB900" s="150" t="n">
        <v>1</v>
      </c>
      <c r="AC900" s="150" t="n">
        <v>1</v>
      </c>
      <c r="AZ900" s="150" t="n">
        <v>1</v>
      </c>
      <c r="BA900" s="150" t="n">
        <f aca="false">IF(AZ900=1,G900,0)</f>
        <v>0</v>
      </c>
      <c r="BB900" s="150" t="n">
        <f aca="false">IF(AZ900=2,G900,0)</f>
        <v>0</v>
      </c>
      <c r="BC900" s="150" t="n">
        <f aca="false">IF(AZ900=3,G900,0)</f>
        <v>0</v>
      </c>
      <c r="BD900" s="150" t="n">
        <f aca="false">IF(AZ900=4,G900,0)</f>
        <v>0</v>
      </c>
      <c r="BE900" s="150" t="n">
        <f aca="false">IF(AZ900=5,G900,0)</f>
        <v>0</v>
      </c>
      <c r="CA900" s="180" t="n">
        <v>1</v>
      </c>
      <c r="CB900" s="180" t="n">
        <v>1</v>
      </c>
    </row>
    <row r="901" customFormat="false" ht="12.75" hidden="false" customHeight="true" outlineLevel="0" collapsed="false">
      <c r="A901" s="189"/>
      <c r="B901" s="190"/>
      <c r="C901" s="191" t="s">
        <v>576</v>
      </c>
      <c r="D901" s="191"/>
      <c r="E901" s="192" t="n">
        <v>0</v>
      </c>
      <c r="F901" s="193"/>
      <c r="G901" s="194"/>
      <c r="H901" s="195"/>
      <c r="I901" s="196"/>
      <c r="J901" s="197"/>
      <c r="K901" s="196"/>
      <c r="M901" s="198" t="s">
        <v>576</v>
      </c>
      <c r="O901" s="180"/>
    </row>
    <row r="902" customFormat="false" ht="12.75" hidden="false" customHeight="true" outlineLevel="0" collapsed="false">
      <c r="A902" s="189"/>
      <c r="B902" s="190"/>
      <c r="C902" s="191" t="s">
        <v>948</v>
      </c>
      <c r="D902" s="191"/>
      <c r="E902" s="192" t="n">
        <v>2.2</v>
      </c>
      <c r="F902" s="193"/>
      <c r="G902" s="194"/>
      <c r="H902" s="195"/>
      <c r="I902" s="196"/>
      <c r="J902" s="197"/>
      <c r="K902" s="196"/>
      <c r="M902" s="198" t="s">
        <v>948</v>
      </c>
      <c r="O902" s="180"/>
    </row>
    <row r="903" customFormat="false" ht="12.75" hidden="false" customHeight="true" outlineLevel="0" collapsed="false">
      <c r="A903" s="189"/>
      <c r="B903" s="190"/>
      <c r="C903" s="191" t="s">
        <v>949</v>
      </c>
      <c r="D903" s="191"/>
      <c r="E903" s="192" t="n">
        <v>2.772</v>
      </c>
      <c r="F903" s="193"/>
      <c r="G903" s="194"/>
      <c r="H903" s="195"/>
      <c r="I903" s="196"/>
      <c r="J903" s="197"/>
      <c r="K903" s="196"/>
      <c r="M903" s="198" t="s">
        <v>949</v>
      </c>
      <c r="O903" s="180"/>
    </row>
    <row r="904" customFormat="false" ht="12.75" hidden="false" customHeight="true" outlineLevel="0" collapsed="false">
      <c r="A904" s="189"/>
      <c r="B904" s="190"/>
      <c r="C904" s="191" t="s">
        <v>950</v>
      </c>
      <c r="D904" s="191"/>
      <c r="E904" s="192" t="n">
        <v>0.539</v>
      </c>
      <c r="F904" s="193"/>
      <c r="G904" s="194"/>
      <c r="H904" s="195"/>
      <c r="I904" s="196"/>
      <c r="J904" s="197"/>
      <c r="K904" s="196"/>
      <c r="M904" s="198" t="s">
        <v>950</v>
      </c>
      <c r="O904" s="180"/>
    </row>
    <row r="905" customFormat="false" ht="12.75" hidden="false" customHeight="true" outlineLevel="0" collapsed="false">
      <c r="A905" s="189"/>
      <c r="B905" s="190"/>
      <c r="C905" s="191" t="s">
        <v>951</v>
      </c>
      <c r="D905" s="191"/>
      <c r="E905" s="192" t="n">
        <v>1.32</v>
      </c>
      <c r="F905" s="193"/>
      <c r="G905" s="194"/>
      <c r="H905" s="195"/>
      <c r="I905" s="196"/>
      <c r="J905" s="197"/>
      <c r="K905" s="196"/>
      <c r="M905" s="198" t="s">
        <v>951</v>
      </c>
      <c r="O905" s="180"/>
    </row>
    <row r="906" customFormat="false" ht="12.75" hidden="false" customHeight="true" outlineLevel="0" collapsed="false">
      <c r="A906" s="189"/>
      <c r="B906" s="190"/>
      <c r="C906" s="191" t="s">
        <v>499</v>
      </c>
      <c r="D906" s="191"/>
      <c r="E906" s="192" t="n">
        <v>0</v>
      </c>
      <c r="F906" s="193"/>
      <c r="G906" s="194"/>
      <c r="H906" s="195"/>
      <c r="I906" s="196"/>
      <c r="J906" s="197"/>
      <c r="K906" s="196"/>
      <c r="M906" s="198" t="s">
        <v>499</v>
      </c>
      <c r="O906" s="180"/>
    </row>
    <row r="907" customFormat="false" ht="12.75" hidden="false" customHeight="true" outlineLevel="0" collapsed="false">
      <c r="A907" s="189"/>
      <c r="B907" s="190"/>
      <c r="C907" s="191" t="s">
        <v>952</v>
      </c>
      <c r="D907" s="191"/>
      <c r="E907" s="192" t="n">
        <v>1.4795</v>
      </c>
      <c r="F907" s="193"/>
      <c r="G907" s="194"/>
      <c r="H907" s="195"/>
      <c r="I907" s="196"/>
      <c r="J907" s="197"/>
      <c r="K907" s="196"/>
      <c r="M907" s="198" t="s">
        <v>952</v>
      </c>
      <c r="O907" s="180"/>
    </row>
    <row r="908" customFormat="false" ht="12.75" hidden="false" customHeight="true" outlineLevel="0" collapsed="false">
      <c r="A908" s="189"/>
      <c r="B908" s="190"/>
      <c r="C908" s="191" t="s">
        <v>953</v>
      </c>
      <c r="D908" s="191"/>
      <c r="E908" s="192" t="n">
        <v>7.7</v>
      </c>
      <c r="F908" s="193"/>
      <c r="G908" s="194"/>
      <c r="H908" s="195"/>
      <c r="I908" s="196"/>
      <c r="J908" s="197"/>
      <c r="K908" s="196"/>
      <c r="M908" s="198" t="s">
        <v>953</v>
      </c>
      <c r="O908" s="180"/>
    </row>
    <row r="909" customFormat="false" ht="12.75" hidden="false" customHeight="true" outlineLevel="0" collapsed="false">
      <c r="A909" s="189"/>
      <c r="B909" s="190"/>
      <c r="C909" s="191" t="s">
        <v>954</v>
      </c>
      <c r="D909" s="191"/>
      <c r="E909" s="192" t="n">
        <v>1.32</v>
      </c>
      <c r="F909" s="193"/>
      <c r="G909" s="194"/>
      <c r="H909" s="195"/>
      <c r="I909" s="196"/>
      <c r="J909" s="197"/>
      <c r="K909" s="196"/>
      <c r="M909" s="198" t="s">
        <v>954</v>
      </c>
      <c r="O909" s="180"/>
    </row>
    <row r="910" customFormat="false" ht="12.75" hidden="false" customHeight="true" outlineLevel="0" collapsed="false">
      <c r="A910" s="189"/>
      <c r="B910" s="190"/>
      <c r="C910" s="191" t="s">
        <v>955</v>
      </c>
      <c r="D910" s="191"/>
      <c r="E910" s="192" t="n">
        <v>9.35</v>
      </c>
      <c r="F910" s="193"/>
      <c r="G910" s="194"/>
      <c r="H910" s="195"/>
      <c r="I910" s="196"/>
      <c r="J910" s="197"/>
      <c r="K910" s="196"/>
      <c r="M910" s="198" t="s">
        <v>955</v>
      </c>
      <c r="O910" s="180"/>
    </row>
    <row r="911" customFormat="false" ht="12.75" hidden="false" customHeight="true" outlineLevel="0" collapsed="false">
      <c r="A911" s="189"/>
      <c r="B911" s="190"/>
      <c r="C911" s="191" t="s">
        <v>956</v>
      </c>
      <c r="D911" s="191"/>
      <c r="E911" s="192" t="n">
        <v>1.386</v>
      </c>
      <c r="F911" s="193"/>
      <c r="G911" s="194"/>
      <c r="H911" s="195"/>
      <c r="I911" s="196"/>
      <c r="J911" s="197"/>
      <c r="K911" s="196"/>
      <c r="M911" s="198" t="s">
        <v>956</v>
      </c>
      <c r="O911" s="180"/>
    </row>
    <row r="912" customFormat="false" ht="12.75" hidden="false" customHeight="true" outlineLevel="0" collapsed="false">
      <c r="A912" s="189"/>
      <c r="B912" s="190"/>
      <c r="C912" s="191" t="s">
        <v>957</v>
      </c>
      <c r="D912" s="191"/>
      <c r="E912" s="192" t="n">
        <v>1.4322</v>
      </c>
      <c r="F912" s="193"/>
      <c r="G912" s="194"/>
      <c r="H912" s="195"/>
      <c r="I912" s="196"/>
      <c r="J912" s="197"/>
      <c r="K912" s="196"/>
      <c r="M912" s="198" t="s">
        <v>957</v>
      </c>
      <c r="O912" s="180"/>
    </row>
    <row r="913" customFormat="false" ht="22.5" hidden="false" customHeight="false" outlineLevel="0" collapsed="false">
      <c r="A913" s="181" t="n">
        <v>130</v>
      </c>
      <c r="B913" s="182" t="s">
        <v>958</v>
      </c>
      <c r="C913" s="183" t="s">
        <v>959</v>
      </c>
      <c r="D913" s="184" t="s">
        <v>267</v>
      </c>
      <c r="E913" s="185" t="n">
        <v>134.085</v>
      </c>
      <c r="F913" s="185" t="n">
        <v>0</v>
      </c>
      <c r="G913" s="186" t="n">
        <f aca="false">E913*F913</f>
        <v>0</v>
      </c>
      <c r="H913" s="187" t="n">
        <v>0.000150000000000095</v>
      </c>
      <c r="I913" s="188" t="n">
        <f aca="false">E913*H913</f>
        <v>0.0201127500000127</v>
      </c>
      <c r="J913" s="187" t="n">
        <v>0</v>
      </c>
      <c r="K913" s="188" t="n">
        <f aca="false">E913*J913</f>
        <v>0</v>
      </c>
      <c r="O913" s="180" t="n">
        <v>2</v>
      </c>
      <c r="AA913" s="150" t="n">
        <v>1</v>
      </c>
      <c r="AB913" s="150" t="n">
        <v>1</v>
      </c>
      <c r="AC913" s="150" t="n">
        <v>1</v>
      </c>
      <c r="AZ913" s="150" t="n">
        <v>1</v>
      </c>
      <c r="BA913" s="150" t="n">
        <f aca="false">IF(AZ913=1,G913,0)</f>
        <v>0</v>
      </c>
      <c r="BB913" s="150" t="n">
        <f aca="false">IF(AZ913=2,G913,0)</f>
        <v>0</v>
      </c>
      <c r="BC913" s="150" t="n">
        <f aca="false">IF(AZ913=3,G913,0)</f>
        <v>0</v>
      </c>
      <c r="BD913" s="150" t="n">
        <f aca="false">IF(AZ913=4,G913,0)</f>
        <v>0</v>
      </c>
      <c r="BE913" s="150" t="n">
        <f aca="false">IF(AZ913=5,G913,0)</f>
        <v>0</v>
      </c>
      <c r="CA913" s="180" t="n">
        <v>1</v>
      </c>
      <c r="CB913" s="180" t="n">
        <v>1</v>
      </c>
    </row>
    <row r="914" customFormat="false" ht="12.75" hidden="false" customHeight="true" outlineLevel="0" collapsed="false">
      <c r="A914" s="189"/>
      <c r="B914" s="190"/>
      <c r="C914" s="191" t="s">
        <v>576</v>
      </c>
      <c r="D914" s="191"/>
      <c r="E914" s="192" t="n">
        <v>0</v>
      </c>
      <c r="F914" s="193"/>
      <c r="G914" s="194"/>
      <c r="H914" s="195"/>
      <c r="I914" s="196"/>
      <c r="J914" s="197"/>
      <c r="K914" s="196"/>
      <c r="M914" s="198" t="s">
        <v>576</v>
      </c>
      <c r="O914" s="180"/>
    </row>
    <row r="915" customFormat="false" ht="12.75" hidden="false" customHeight="true" outlineLevel="0" collapsed="false">
      <c r="A915" s="189"/>
      <c r="B915" s="190"/>
      <c r="C915" s="191" t="s">
        <v>960</v>
      </c>
      <c r="D915" s="191"/>
      <c r="E915" s="192" t="n">
        <v>10</v>
      </c>
      <c r="F915" s="193"/>
      <c r="G915" s="194"/>
      <c r="H915" s="195"/>
      <c r="I915" s="196"/>
      <c r="J915" s="197"/>
      <c r="K915" s="196"/>
      <c r="M915" s="198" t="s">
        <v>960</v>
      </c>
      <c r="O915" s="180"/>
    </row>
    <row r="916" customFormat="false" ht="12.75" hidden="false" customHeight="true" outlineLevel="0" collapsed="false">
      <c r="A916" s="189"/>
      <c r="B916" s="190"/>
      <c r="C916" s="191" t="s">
        <v>961</v>
      </c>
      <c r="D916" s="191"/>
      <c r="E916" s="192" t="n">
        <v>12.6</v>
      </c>
      <c r="F916" s="193"/>
      <c r="G916" s="194"/>
      <c r="H916" s="195"/>
      <c r="I916" s="196"/>
      <c r="J916" s="197"/>
      <c r="K916" s="196"/>
      <c r="M916" s="198" t="s">
        <v>961</v>
      </c>
      <c r="O916" s="180"/>
    </row>
    <row r="917" customFormat="false" ht="12.75" hidden="false" customHeight="true" outlineLevel="0" collapsed="false">
      <c r="A917" s="189"/>
      <c r="B917" s="190"/>
      <c r="C917" s="191" t="s">
        <v>962</v>
      </c>
      <c r="D917" s="191"/>
      <c r="E917" s="192" t="n">
        <v>2.45</v>
      </c>
      <c r="F917" s="193"/>
      <c r="G917" s="194"/>
      <c r="H917" s="195"/>
      <c r="I917" s="196"/>
      <c r="J917" s="197"/>
      <c r="K917" s="196"/>
      <c r="M917" s="198" t="s">
        <v>962</v>
      </c>
      <c r="O917" s="180"/>
    </row>
    <row r="918" customFormat="false" ht="12.75" hidden="false" customHeight="true" outlineLevel="0" collapsed="false">
      <c r="A918" s="189"/>
      <c r="B918" s="190"/>
      <c r="C918" s="191" t="s">
        <v>963</v>
      </c>
      <c r="D918" s="191"/>
      <c r="E918" s="192" t="n">
        <v>6</v>
      </c>
      <c r="F918" s="193"/>
      <c r="G918" s="194"/>
      <c r="H918" s="195"/>
      <c r="I918" s="196"/>
      <c r="J918" s="197"/>
      <c r="K918" s="196"/>
      <c r="M918" s="198" t="s">
        <v>963</v>
      </c>
      <c r="O918" s="180"/>
    </row>
    <row r="919" customFormat="false" ht="12.75" hidden="false" customHeight="true" outlineLevel="0" collapsed="false">
      <c r="A919" s="189"/>
      <c r="B919" s="190"/>
      <c r="C919" s="191" t="s">
        <v>499</v>
      </c>
      <c r="D919" s="191"/>
      <c r="E919" s="192" t="n">
        <v>0</v>
      </c>
      <c r="F919" s="193"/>
      <c r="G919" s="194"/>
      <c r="H919" s="195"/>
      <c r="I919" s="196"/>
      <c r="J919" s="197"/>
      <c r="K919" s="196"/>
      <c r="M919" s="198" t="s">
        <v>499</v>
      </c>
      <c r="O919" s="180"/>
    </row>
    <row r="920" customFormat="false" ht="12.75" hidden="false" customHeight="true" outlineLevel="0" collapsed="false">
      <c r="A920" s="189"/>
      <c r="B920" s="190"/>
      <c r="C920" s="191" t="s">
        <v>964</v>
      </c>
      <c r="D920" s="191"/>
      <c r="E920" s="192" t="n">
        <v>6.725</v>
      </c>
      <c r="F920" s="193"/>
      <c r="G920" s="194"/>
      <c r="H920" s="195"/>
      <c r="I920" s="196"/>
      <c r="J920" s="197"/>
      <c r="K920" s="196"/>
      <c r="M920" s="198" t="s">
        <v>964</v>
      </c>
      <c r="O920" s="180"/>
    </row>
    <row r="921" customFormat="false" ht="12.75" hidden="false" customHeight="true" outlineLevel="0" collapsed="false">
      <c r="A921" s="189"/>
      <c r="B921" s="190"/>
      <c r="C921" s="191" t="s">
        <v>965</v>
      </c>
      <c r="D921" s="191"/>
      <c r="E921" s="192" t="n">
        <v>35</v>
      </c>
      <c r="F921" s="193"/>
      <c r="G921" s="194"/>
      <c r="H921" s="195"/>
      <c r="I921" s="196"/>
      <c r="J921" s="197"/>
      <c r="K921" s="196"/>
      <c r="M921" s="198" t="s">
        <v>965</v>
      </c>
      <c r="O921" s="180"/>
    </row>
    <row r="922" customFormat="false" ht="12.75" hidden="false" customHeight="true" outlineLevel="0" collapsed="false">
      <c r="A922" s="189"/>
      <c r="B922" s="190"/>
      <c r="C922" s="191" t="s">
        <v>966</v>
      </c>
      <c r="D922" s="191"/>
      <c r="E922" s="192" t="n">
        <v>6</v>
      </c>
      <c r="F922" s="193"/>
      <c r="G922" s="194"/>
      <c r="H922" s="195"/>
      <c r="I922" s="196"/>
      <c r="J922" s="197"/>
      <c r="K922" s="196"/>
      <c r="M922" s="198" t="s">
        <v>966</v>
      </c>
      <c r="O922" s="180"/>
    </row>
    <row r="923" customFormat="false" ht="12.75" hidden="false" customHeight="true" outlineLevel="0" collapsed="false">
      <c r="A923" s="189"/>
      <c r="B923" s="190"/>
      <c r="C923" s="191" t="s">
        <v>967</v>
      </c>
      <c r="D923" s="191"/>
      <c r="E923" s="192" t="n">
        <v>42.5</v>
      </c>
      <c r="F923" s="193"/>
      <c r="G923" s="194"/>
      <c r="H923" s="195"/>
      <c r="I923" s="196"/>
      <c r="J923" s="197"/>
      <c r="K923" s="196"/>
      <c r="M923" s="198" t="s">
        <v>967</v>
      </c>
      <c r="O923" s="180"/>
    </row>
    <row r="924" customFormat="false" ht="12.75" hidden="false" customHeight="true" outlineLevel="0" collapsed="false">
      <c r="A924" s="189"/>
      <c r="B924" s="190"/>
      <c r="C924" s="191" t="s">
        <v>968</v>
      </c>
      <c r="D924" s="191"/>
      <c r="E924" s="192" t="n">
        <v>6.3</v>
      </c>
      <c r="F924" s="193"/>
      <c r="G924" s="194"/>
      <c r="H924" s="195"/>
      <c r="I924" s="196"/>
      <c r="J924" s="197"/>
      <c r="K924" s="196"/>
      <c r="M924" s="198" t="s">
        <v>968</v>
      </c>
      <c r="O924" s="180"/>
    </row>
    <row r="925" customFormat="false" ht="12.75" hidden="false" customHeight="true" outlineLevel="0" collapsed="false">
      <c r="A925" s="189"/>
      <c r="B925" s="190"/>
      <c r="C925" s="191" t="s">
        <v>969</v>
      </c>
      <c r="D925" s="191"/>
      <c r="E925" s="192" t="n">
        <v>6.51</v>
      </c>
      <c r="F925" s="193"/>
      <c r="G925" s="194"/>
      <c r="H925" s="195"/>
      <c r="I925" s="196"/>
      <c r="J925" s="197"/>
      <c r="K925" s="196"/>
      <c r="M925" s="198" t="s">
        <v>969</v>
      </c>
      <c r="O925" s="180"/>
    </row>
    <row r="926" customFormat="false" ht="22.5" hidden="false" customHeight="false" outlineLevel="0" collapsed="false">
      <c r="A926" s="181" t="n">
        <v>131</v>
      </c>
      <c r="B926" s="182" t="s">
        <v>970</v>
      </c>
      <c r="C926" s="183" t="s">
        <v>889</v>
      </c>
      <c r="D926" s="184" t="s">
        <v>194</v>
      </c>
      <c r="E926" s="185" t="n">
        <v>5.9262</v>
      </c>
      <c r="F926" s="185" t="n">
        <v>0</v>
      </c>
      <c r="G926" s="186" t="n">
        <f aca="false">E926*F926</f>
        <v>0</v>
      </c>
      <c r="H926" s="187" t="n">
        <v>0.00366999999999962</v>
      </c>
      <c r="I926" s="188" t="n">
        <f aca="false">E926*H926</f>
        <v>0.0217491539999977</v>
      </c>
      <c r="J926" s="187" t="n">
        <v>0</v>
      </c>
      <c r="K926" s="188" t="n">
        <f aca="false">E926*J926</f>
        <v>0</v>
      </c>
      <c r="O926" s="180" t="n">
        <v>2</v>
      </c>
      <c r="AA926" s="150" t="n">
        <v>1</v>
      </c>
      <c r="AB926" s="150" t="n">
        <v>1</v>
      </c>
      <c r="AC926" s="150" t="n">
        <v>1</v>
      </c>
      <c r="AZ926" s="150" t="n">
        <v>1</v>
      </c>
      <c r="BA926" s="150" t="n">
        <f aca="false">IF(AZ926=1,G926,0)</f>
        <v>0</v>
      </c>
      <c r="BB926" s="150" t="n">
        <f aca="false">IF(AZ926=2,G926,0)</f>
        <v>0</v>
      </c>
      <c r="BC926" s="150" t="n">
        <f aca="false">IF(AZ926=3,G926,0)</f>
        <v>0</v>
      </c>
      <c r="BD926" s="150" t="n">
        <f aca="false">IF(AZ926=4,G926,0)</f>
        <v>0</v>
      </c>
      <c r="BE926" s="150" t="n">
        <f aca="false">IF(AZ926=5,G926,0)</f>
        <v>0</v>
      </c>
      <c r="CA926" s="180" t="n">
        <v>1</v>
      </c>
      <c r="CB926" s="180" t="n">
        <v>1</v>
      </c>
    </row>
    <row r="927" customFormat="false" ht="12.75" hidden="false" customHeight="true" outlineLevel="0" collapsed="false">
      <c r="A927" s="189"/>
      <c r="B927" s="190"/>
      <c r="C927" s="191" t="s">
        <v>971</v>
      </c>
      <c r="D927" s="191"/>
      <c r="E927" s="192" t="n">
        <v>3.1262</v>
      </c>
      <c r="F927" s="193"/>
      <c r="G927" s="194"/>
      <c r="H927" s="195"/>
      <c r="I927" s="196"/>
      <c r="J927" s="197"/>
      <c r="K927" s="196"/>
      <c r="M927" s="198" t="s">
        <v>971</v>
      </c>
      <c r="O927" s="180"/>
    </row>
    <row r="928" customFormat="false" ht="12.75" hidden="false" customHeight="true" outlineLevel="0" collapsed="false">
      <c r="A928" s="189"/>
      <c r="B928" s="190"/>
      <c r="C928" s="191" t="s">
        <v>972</v>
      </c>
      <c r="D928" s="191"/>
      <c r="E928" s="192" t="n">
        <v>2.8</v>
      </c>
      <c r="F928" s="193"/>
      <c r="G928" s="194"/>
      <c r="H928" s="195"/>
      <c r="I928" s="196"/>
      <c r="J928" s="197"/>
      <c r="K928" s="196"/>
      <c r="M928" s="198" t="s">
        <v>972</v>
      </c>
      <c r="O928" s="180"/>
    </row>
    <row r="929" customFormat="false" ht="12.75" hidden="false" customHeight="false" outlineLevel="0" collapsed="false">
      <c r="A929" s="181" t="n">
        <v>132</v>
      </c>
      <c r="B929" s="182" t="s">
        <v>973</v>
      </c>
      <c r="C929" s="183" t="s">
        <v>974</v>
      </c>
      <c r="D929" s="184" t="s">
        <v>194</v>
      </c>
      <c r="E929" s="185" t="n">
        <v>187.4188</v>
      </c>
      <c r="F929" s="185" t="n">
        <v>0</v>
      </c>
      <c r="G929" s="186" t="n">
        <f aca="false">E929*F929</f>
        <v>0</v>
      </c>
      <c r="H929" s="187" t="n">
        <v>0.015749999999997</v>
      </c>
      <c r="I929" s="188" t="n">
        <f aca="false">E929*H929</f>
        <v>2.95184609999944</v>
      </c>
      <c r="J929" s="187"/>
      <c r="K929" s="188" t="n">
        <f aca="false">E929*J929</f>
        <v>0</v>
      </c>
      <c r="O929" s="180" t="n">
        <v>2</v>
      </c>
      <c r="AA929" s="150" t="n">
        <v>12</v>
      </c>
      <c r="AB929" s="150" t="n">
        <v>0</v>
      </c>
      <c r="AC929" s="150" t="n">
        <v>343</v>
      </c>
      <c r="AZ929" s="150" t="n">
        <v>1</v>
      </c>
      <c r="BA929" s="150" t="n">
        <f aca="false">IF(AZ929=1,G929,0)</f>
        <v>0</v>
      </c>
      <c r="BB929" s="150" t="n">
        <f aca="false">IF(AZ929=2,G929,0)</f>
        <v>0</v>
      </c>
      <c r="BC929" s="150" t="n">
        <f aca="false">IF(AZ929=3,G929,0)</f>
        <v>0</v>
      </c>
      <c r="BD929" s="150" t="n">
        <f aca="false">IF(AZ929=4,G929,0)</f>
        <v>0</v>
      </c>
      <c r="BE929" s="150" t="n">
        <f aca="false">IF(AZ929=5,G929,0)</f>
        <v>0</v>
      </c>
      <c r="CA929" s="180" t="n">
        <v>12</v>
      </c>
      <c r="CB929" s="180" t="n">
        <v>0</v>
      </c>
    </row>
    <row r="930" customFormat="false" ht="12.75" hidden="false" customHeight="true" outlineLevel="0" collapsed="false">
      <c r="A930" s="189"/>
      <c r="B930" s="190"/>
      <c r="C930" s="191" t="s">
        <v>975</v>
      </c>
      <c r="D930" s="191"/>
      <c r="E930" s="192" t="n">
        <v>311.2937</v>
      </c>
      <c r="F930" s="193"/>
      <c r="G930" s="194"/>
      <c r="H930" s="195"/>
      <c r="I930" s="196"/>
      <c r="J930" s="197"/>
      <c r="K930" s="196"/>
      <c r="M930" s="198" t="s">
        <v>975</v>
      </c>
      <c r="O930" s="180"/>
    </row>
    <row r="931" customFormat="false" ht="12.75" hidden="false" customHeight="true" outlineLevel="0" collapsed="false">
      <c r="A931" s="189"/>
      <c r="B931" s="190"/>
      <c r="C931" s="191" t="s">
        <v>971</v>
      </c>
      <c r="D931" s="191"/>
      <c r="E931" s="192" t="n">
        <v>3.1262</v>
      </c>
      <c r="F931" s="193"/>
      <c r="G931" s="194"/>
      <c r="H931" s="195"/>
      <c r="I931" s="196"/>
      <c r="J931" s="197"/>
      <c r="K931" s="196"/>
      <c r="M931" s="198" t="s">
        <v>971</v>
      </c>
      <c r="O931" s="180"/>
    </row>
    <row r="932" customFormat="false" ht="12.75" hidden="false" customHeight="true" outlineLevel="0" collapsed="false">
      <c r="A932" s="189"/>
      <c r="B932" s="190"/>
      <c r="C932" s="191" t="s">
        <v>976</v>
      </c>
      <c r="D932" s="191"/>
      <c r="E932" s="192" t="n">
        <v>-176.7476</v>
      </c>
      <c r="F932" s="193"/>
      <c r="G932" s="194"/>
      <c r="H932" s="195"/>
      <c r="I932" s="196"/>
      <c r="J932" s="197"/>
      <c r="K932" s="196"/>
      <c r="M932" s="198" t="s">
        <v>976</v>
      </c>
      <c r="O932" s="180"/>
    </row>
    <row r="933" customFormat="false" ht="12.75" hidden="false" customHeight="true" outlineLevel="0" collapsed="false">
      <c r="A933" s="189"/>
      <c r="B933" s="190"/>
      <c r="C933" s="191" t="s">
        <v>977</v>
      </c>
      <c r="D933" s="191"/>
      <c r="E933" s="192" t="n">
        <v>0</v>
      </c>
      <c r="F933" s="193"/>
      <c r="G933" s="194"/>
      <c r="H933" s="195"/>
      <c r="I933" s="196"/>
      <c r="J933" s="197"/>
      <c r="K933" s="196"/>
      <c r="M933" s="198" t="s">
        <v>977</v>
      </c>
      <c r="O933" s="180"/>
    </row>
    <row r="934" customFormat="false" ht="12.75" hidden="false" customHeight="true" outlineLevel="0" collapsed="false">
      <c r="A934" s="189"/>
      <c r="B934" s="190"/>
      <c r="C934" s="191" t="s">
        <v>499</v>
      </c>
      <c r="D934" s="191"/>
      <c r="E934" s="192" t="n">
        <v>0</v>
      </c>
      <c r="F934" s="193"/>
      <c r="G934" s="194"/>
      <c r="H934" s="195"/>
      <c r="I934" s="196"/>
      <c r="J934" s="197"/>
      <c r="K934" s="196"/>
      <c r="M934" s="198" t="s">
        <v>499</v>
      </c>
      <c r="O934" s="180"/>
    </row>
    <row r="935" customFormat="false" ht="12.75" hidden="false" customHeight="true" outlineLevel="0" collapsed="false">
      <c r="A935" s="189"/>
      <c r="B935" s="190"/>
      <c r="C935" s="191" t="s">
        <v>952</v>
      </c>
      <c r="D935" s="191"/>
      <c r="E935" s="192" t="n">
        <v>1.4795</v>
      </c>
      <c r="F935" s="193"/>
      <c r="G935" s="194"/>
      <c r="H935" s="195"/>
      <c r="I935" s="196"/>
      <c r="J935" s="197"/>
      <c r="K935" s="196"/>
      <c r="M935" s="198" t="s">
        <v>952</v>
      </c>
      <c r="O935" s="180"/>
    </row>
    <row r="936" customFormat="false" ht="12.75" hidden="false" customHeight="true" outlineLevel="0" collapsed="false">
      <c r="A936" s="189"/>
      <c r="B936" s="190"/>
      <c r="C936" s="191" t="s">
        <v>978</v>
      </c>
      <c r="D936" s="191"/>
      <c r="E936" s="192" t="n">
        <v>6.16</v>
      </c>
      <c r="F936" s="193"/>
      <c r="G936" s="194"/>
      <c r="H936" s="195"/>
      <c r="I936" s="196"/>
      <c r="J936" s="197"/>
      <c r="K936" s="196"/>
      <c r="M936" s="198" t="s">
        <v>978</v>
      </c>
      <c r="O936" s="180"/>
    </row>
    <row r="937" customFormat="false" ht="12.75" hidden="false" customHeight="true" outlineLevel="0" collapsed="false">
      <c r="A937" s="189"/>
      <c r="B937" s="190"/>
      <c r="C937" s="212" t="s">
        <v>792</v>
      </c>
      <c r="D937" s="212"/>
      <c r="E937" s="213" t="n">
        <v>145.3118</v>
      </c>
      <c r="F937" s="193"/>
      <c r="G937" s="194"/>
      <c r="H937" s="195"/>
      <c r="I937" s="196"/>
      <c r="J937" s="197"/>
      <c r="K937" s="196"/>
      <c r="M937" s="198" t="s">
        <v>792</v>
      </c>
      <c r="O937" s="180"/>
    </row>
    <row r="938" customFormat="false" ht="12.75" hidden="false" customHeight="true" outlineLevel="0" collapsed="false">
      <c r="A938" s="189"/>
      <c r="B938" s="190"/>
      <c r="C938" s="191" t="s">
        <v>954</v>
      </c>
      <c r="D938" s="191"/>
      <c r="E938" s="192" t="n">
        <v>1.32</v>
      </c>
      <c r="F938" s="193"/>
      <c r="G938" s="194"/>
      <c r="H938" s="195"/>
      <c r="I938" s="196"/>
      <c r="J938" s="197"/>
      <c r="K938" s="196"/>
      <c r="M938" s="198" t="s">
        <v>954</v>
      </c>
      <c r="O938" s="180"/>
    </row>
    <row r="939" customFormat="false" ht="12.75" hidden="false" customHeight="true" outlineLevel="0" collapsed="false">
      <c r="A939" s="189"/>
      <c r="B939" s="190"/>
      <c r="C939" s="191" t="s">
        <v>979</v>
      </c>
      <c r="D939" s="191"/>
      <c r="E939" s="192" t="n">
        <v>0</v>
      </c>
      <c r="F939" s="193"/>
      <c r="G939" s="194"/>
      <c r="H939" s="195"/>
      <c r="I939" s="196"/>
      <c r="J939" s="197"/>
      <c r="K939" s="196"/>
      <c r="M939" s="198" t="s">
        <v>979</v>
      </c>
      <c r="O939" s="180"/>
    </row>
    <row r="940" customFormat="false" ht="12.75" hidden="false" customHeight="true" outlineLevel="0" collapsed="false">
      <c r="A940" s="189"/>
      <c r="B940" s="190"/>
      <c r="C940" s="191" t="s">
        <v>611</v>
      </c>
      <c r="D940" s="191"/>
      <c r="E940" s="192" t="n">
        <v>0</v>
      </c>
      <c r="F940" s="193"/>
      <c r="G940" s="194"/>
      <c r="H940" s="195"/>
      <c r="I940" s="196"/>
      <c r="J940" s="197"/>
      <c r="K940" s="196"/>
      <c r="M940" s="198" t="s">
        <v>611</v>
      </c>
      <c r="O940" s="180"/>
    </row>
    <row r="941" customFormat="false" ht="12.75" hidden="false" customHeight="true" outlineLevel="0" collapsed="false">
      <c r="A941" s="189"/>
      <c r="B941" s="190"/>
      <c r="C941" s="191" t="s">
        <v>794</v>
      </c>
      <c r="D941" s="191"/>
      <c r="E941" s="192" t="n">
        <v>11.742</v>
      </c>
      <c r="F941" s="193"/>
      <c r="G941" s="194"/>
      <c r="H941" s="195"/>
      <c r="I941" s="196"/>
      <c r="J941" s="197"/>
      <c r="K941" s="196"/>
      <c r="M941" s="198" t="s">
        <v>794</v>
      </c>
      <c r="O941" s="180"/>
    </row>
    <row r="942" customFormat="false" ht="12.75" hidden="false" customHeight="true" outlineLevel="0" collapsed="false">
      <c r="A942" s="189"/>
      <c r="B942" s="190"/>
      <c r="C942" s="191" t="s">
        <v>631</v>
      </c>
      <c r="D942" s="191"/>
      <c r="E942" s="192" t="n">
        <v>0</v>
      </c>
      <c r="F942" s="193"/>
      <c r="G942" s="194"/>
      <c r="H942" s="195"/>
      <c r="I942" s="196"/>
      <c r="J942" s="197"/>
      <c r="K942" s="196"/>
      <c r="M942" s="198" t="s">
        <v>631</v>
      </c>
      <c r="O942" s="180"/>
    </row>
    <row r="943" customFormat="false" ht="12.75" hidden="false" customHeight="true" outlineLevel="0" collapsed="false">
      <c r="A943" s="189"/>
      <c r="B943" s="190"/>
      <c r="C943" s="191" t="s">
        <v>980</v>
      </c>
      <c r="D943" s="191"/>
      <c r="E943" s="192" t="n">
        <v>38.475</v>
      </c>
      <c r="F943" s="193"/>
      <c r="G943" s="194"/>
      <c r="H943" s="195"/>
      <c r="I943" s="196"/>
      <c r="J943" s="197"/>
      <c r="K943" s="196"/>
      <c r="M943" s="198" t="s">
        <v>980</v>
      </c>
      <c r="O943" s="180"/>
    </row>
    <row r="944" customFormat="false" ht="12.75" hidden="false" customHeight="true" outlineLevel="0" collapsed="false">
      <c r="A944" s="189"/>
      <c r="B944" s="190"/>
      <c r="C944" s="191" t="s">
        <v>981</v>
      </c>
      <c r="D944" s="191"/>
      <c r="E944" s="192" t="n">
        <v>1.615</v>
      </c>
      <c r="F944" s="193"/>
      <c r="G944" s="194"/>
      <c r="H944" s="195"/>
      <c r="I944" s="196"/>
      <c r="J944" s="197"/>
      <c r="K944" s="196"/>
      <c r="M944" s="198" t="s">
        <v>981</v>
      </c>
      <c r="O944" s="180"/>
    </row>
    <row r="945" customFormat="false" ht="12.75" hidden="false" customHeight="true" outlineLevel="0" collapsed="false">
      <c r="A945" s="189"/>
      <c r="B945" s="190"/>
      <c r="C945" s="191" t="s">
        <v>982</v>
      </c>
      <c r="D945" s="191"/>
      <c r="E945" s="192" t="n">
        <v>1.33</v>
      </c>
      <c r="F945" s="193"/>
      <c r="G945" s="194"/>
      <c r="H945" s="195"/>
      <c r="I945" s="196"/>
      <c r="J945" s="197"/>
      <c r="K945" s="196"/>
      <c r="M945" s="198" t="s">
        <v>982</v>
      </c>
      <c r="O945" s="180"/>
    </row>
    <row r="946" customFormat="false" ht="12.75" hidden="false" customHeight="true" outlineLevel="0" collapsed="false">
      <c r="A946" s="189"/>
      <c r="B946" s="190"/>
      <c r="C946" s="191" t="s">
        <v>819</v>
      </c>
      <c r="D946" s="191"/>
      <c r="E946" s="192" t="n">
        <v>-12.375</v>
      </c>
      <c r="F946" s="193"/>
      <c r="G946" s="194"/>
      <c r="H946" s="195"/>
      <c r="I946" s="196"/>
      <c r="J946" s="197"/>
      <c r="K946" s="196"/>
      <c r="M946" s="198" t="s">
        <v>819</v>
      </c>
      <c r="O946" s="180"/>
    </row>
    <row r="947" customFormat="false" ht="12.75" hidden="false" customHeight="true" outlineLevel="0" collapsed="false">
      <c r="A947" s="189"/>
      <c r="B947" s="190"/>
      <c r="C947" s="212" t="s">
        <v>792</v>
      </c>
      <c r="D947" s="212"/>
      <c r="E947" s="213" t="n">
        <v>42.107</v>
      </c>
      <c r="F947" s="193"/>
      <c r="G947" s="194"/>
      <c r="H947" s="195"/>
      <c r="I947" s="196"/>
      <c r="J947" s="197"/>
      <c r="K947" s="196"/>
      <c r="M947" s="198" t="s">
        <v>792</v>
      </c>
      <c r="O947" s="180"/>
    </row>
    <row r="948" customFormat="false" ht="12.75" hidden="false" customHeight="false" outlineLevel="0" collapsed="false">
      <c r="A948" s="181" t="n">
        <v>133</v>
      </c>
      <c r="B948" s="182" t="s">
        <v>983</v>
      </c>
      <c r="C948" s="183" t="s">
        <v>984</v>
      </c>
      <c r="D948" s="184" t="s">
        <v>194</v>
      </c>
      <c r="E948" s="185" t="n">
        <v>196.0586</v>
      </c>
      <c r="F948" s="185" t="n">
        <v>0</v>
      </c>
      <c r="G948" s="186" t="n">
        <f aca="false">E948*F948</f>
        <v>0</v>
      </c>
      <c r="H948" s="187" t="n">
        <v>0.015749999999997</v>
      </c>
      <c r="I948" s="188" t="n">
        <f aca="false">E948*H948</f>
        <v>3.08792294999941</v>
      </c>
      <c r="J948" s="187"/>
      <c r="K948" s="188" t="n">
        <f aca="false">E948*J948</f>
        <v>0</v>
      </c>
      <c r="O948" s="180" t="n">
        <v>2</v>
      </c>
      <c r="AA948" s="150" t="n">
        <v>12</v>
      </c>
      <c r="AB948" s="150" t="n">
        <v>0</v>
      </c>
      <c r="AC948" s="150" t="n">
        <v>344</v>
      </c>
      <c r="AZ948" s="150" t="n">
        <v>1</v>
      </c>
      <c r="BA948" s="150" t="n">
        <f aca="false">IF(AZ948=1,G948,0)</f>
        <v>0</v>
      </c>
      <c r="BB948" s="150" t="n">
        <f aca="false">IF(AZ948=2,G948,0)</f>
        <v>0</v>
      </c>
      <c r="BC948" s="150" t="n">
        <f aca="false">IF(AZ948=3,G948,0)</f>
        <v>0</v>
      </c>
      <c r="BD948" s="150" t="n">
        <f aca="false">IF(AZ948=4,G948,0)</f>
        <v>0</v>
      </c>
      <c r="BE948" s="150" t="n">
        <f aca="false">IF(AZ948=5,G948,0)</f>
        <v>0</v>
      </c>
      <c r="CA948" s="180" t="n">
        <v>12</v>
      </c>
      <c r="CB948" s="180" t="n">
        <v>0</v>
      </c>
    </row>
    <row r="949" customFormat="false" ht="12.75" hidden="false" customHeight="true" outlineLevel="0" collapsed="false">
      <c r="A949" s="189"/>
      <c r="B949" s="190"/>
      <c r="C949" s="191" t="s">
        <v>919</v>
      </c>
      <c r="D949" s="191"/>
      <c r="E949" s="192" t="n">
        <v>0</v>
      </c>
      <c r="F949" s="193"/>
      <c r="G949" s="194"/>
      <c r="H949" s="195"/>
      <c r="I949" s="196"/>
      <c r="J949" s="197"/>
      <c r="K949" s="196"/>
      <c r="M949" s="198" t="s">
        <v>919</v>
      </c>
      <c r="O949" s="180"/>
    </row>
    <row r="950" customFormat="false" ht="12.75" hidden="false" customHeight="true" outlineLevel="0" collapsed="false">
      <c r="A950" s="189"/>
      <c r="B950" s="190"/>
      <c r="C950" s="191" t="s">
        <v>985</v>
      </c>
      <c r="D950" s="191"/>
      <c r="E950" s="192" t="n">
        <v>30.5026</v>
      </c>
      <c r="F950" s="193"/>
      <c r="G950" s="194"/>
      <c r="H950" s="195"/>
      <c r="I950" s="196"/>
      <c r="J950" s="197"/>
      <c r="K950" s="196"/>
      <c r="M950" s="198" t="s">
        <v>985</v>
      </c>
      <c r="O950" s="180"/>
    </row>
    <row r="951" customFormat="false" ht="12.75" hidden="false" customHeight="true" outlineLevel="0" collapsed="false">
      <c r="A951" s="189"/>
      <c r="B951" s="190"/>
      <c r="C951" s="191" t="s">
        <v>972</v>
      </c>
      <c r="D951" s="191"/>
      <c r="E951" s="192" t="n">
        <v>2.8</v>
      </c>
      <c r="F951" s="193"/>
      <c r="G951" s="194"/>
      <c r="H951" s="195"/>
      <c r="I951" s="196"/>
      <c r="J951" s="197"/>
      <c r="K951" s="196"/>
      <c r="M951" s="198" t="s">
        <v>972</v>
      </c>
      <c r="O951" s="180"/>
    </row>
    <row r="952" customFormat="false" ht="12.75" hidden="false" customHeight="true" outlineLevel="0" collapsed="false">
      <c r="A952" s="189"/>
      <c r="B952" s="190"/>
      <c r="C952" s="191" t="s">
        <v>986</v>
      </c>
      <c r="D952" s="191"/>
      <c r="E952" s="192" t="n">
        <v>-1.8</v>
      </c>
      <c r="F952" s="193"/>
      <c r="G952" s="194"/>
      <c r="H952" s="195"/>
      <c r="I952" s="196"/>
      <c r="J952" s="197"/>
      <c r="K952" s="196"/>
      <c r="M952" s="198" t="s">
        <v>986</v>
      </c>
      <c r="O952" s="180"/>
    </row>
    <row r="953" customFormat="false" ht="12.75" hidden="false" customHeight="true" outlineLevel="0" collapsed="false">
      <c r="A953" s="189"/>
      <c r="B953" s="190"/>
      <c r="C953" s="191" t="s">
        <v>925</v>
      </c>
      <c r="D953" s="191"/>
      <c r="E953" s="192" t="n">
        <v>0</v>
      </c>
      <c r="F953" s="193"/>
      <c r="G953" s="194"/>
      <c r="H953" s="195"/>
      <c r="I953" s="196"/>
      <c r="J953" s="197"/>
      <c r="K953" s="196"/>
      <c r="M953" s="198" t="s">
        <v>925</v>
      </c>
      <c r="O953" s="180"/>
    </row>
    <row r="954" customFormat="false" ht="12.75" hidden="false" customHeight="true" outlineLevel="0" collapsed="false">
      <c r="A954" s="189"/>
      <c r="B954" s="190"/>
      <c r="C954" s="191" t="s">
        <v>987</v>
      </c>
      <c r="D954" s="191"/>
      <c r="E954" s="192" t="n">
        <v>18.4537</v>
      </c>
      <c r="F954" s="193"/>
      <c r="G954" s="194"/>
      <c r="H954" s="195"/>
      <c r="I954" s="196"/>
      <c r="J954" s="197"/>
      <c r="K954" s="196"/>
      <c r="M954" s="198" t="s">
        <v>987</v>
      </c>
      <c r="O954" s="180"/>
    </row>
    <row r="955" customFormat="false" ht="12.75" hidden="false" customHeight="true" outlineLevel="0" collapsed="false">
      <c r="A955" s="189"/>
      <c r="B955" s="190"/>
      <c r="C955" s="191" t="s">
        <v>988</v>
      </c>
      <c r="D955" s="191"/>
      <c r="E955" s="192" t="n">
        <v>-8.25</v>
      </c>
      <c r="F955" s="193"/>
      <c r="G955" s="194"/>
      <c r="H955" s="195"/>
      <c r="I955" s="196"/>
      <c r="J955" s="197"/>
      <c r="K955" s="196"/>
      <c r="M955" s="198" t="s">
        <v>988</v>
      </c>
      <c r="O955" s="180"/>
    </row>
    <row r="956" customFormat="false" ht="12.75" hidden="false" customHeight="true" outlineLevel="0" collapsed="false">
      <c r="A956" s="189"/>
      <c r="B956" s="190"/>
      <c r="C956" s="191" t="s">
        <v>931</v>
      </c>
      <c r="D956" s="191"/>
      <c r="E956" s="192" t="n">
        <v>0</v>
      </c>
      <c r="F956" s="193"/>
      <c r="G956" s="194"/>
      <c r="H956" s="195"/>
      <c r="I956" s="196"/>
      <c r="J956" s="197"/>
      <c r="K956" s="196"/>
      <c r="M956" s="198" t="s">
        <v>931</v>
      </c>
      <c r="O956" s="180"/>
    </row>
    <row r="957" customFormat="false" ht="12.75" hidden="false" customHeight="true" outlineLevel="0" collapsed="false">
      <c r="A957" s="189"/>
      <c r="B957" s="190"/>
      <c r="C957" s="191" t="s">
        <v>932</v>
      </c>
      <c r="D957" s="191"/>
      <c r="E957" s="192" t="n">
        <v>4.5272</v>
      </c>
      <c r="F957" s="193"/>
      <c r="G957" s="194"/>
      <c r="H957" s="195"/>
      <c r="I957" s="196"/>
      <c r="J957" s="197"/>
      <c r="K957" s="196"/>
      <c r="M957" s="198" t="s">
        <v>932</v>
      </c>
      <c r="O957" s="180"/>
    </row>
    <row r="958" customFormat="false" ht="12.75" hidden="false" customHeight="true" outlineLevel="0" collapsed="false">
      <c r="A958" s="189"/>
      <c r="B958" s="190"/>
      <c r="C958" s="191" t="s">
        <v>933</v>
      </c>
      <c r="D958" s="191"/>
      <c r="E958" s="192" t="n">
        <v>29.4525</v>
      </c>
      <c r="F958" s="193"/>
      <c r="G958" s="194"/>
      <c r="H958" s="195"/>
      <c r="I958" s="196"/>
      <c r="J958" s="197"/>
      <c r="K958" s="196"/>
      <c r="M958" s="198" t="s">
        <v>933</v>
      </c>
      <c r="O958" s="180"/>
    </row>
    <row r="959" customFormat="false" ht="12.75" hidden="false" customHeight="true" outlineLevel="0" collapsed="false">
      <c r="A959" s="189"/>
      <c r="B959" s="190"/>
      <c r="C959" s="191" t="s">
        <v>936</v>
      </c>
      <c r="D959" s="191"/>
      <c r="E959" s="192" t="n">
        <v>48.3788</v>
      </c>
      <c r="F959" s="193"/>
      <c r="G959" s="194"/>
      <c r="H959" s="195"/>
      <c r="I959" s="196"/>
      <c r="J959" s="197"/>
      <c r="K959" s="196"/>
      <c r="M959" s="198" t="s">
        <v>936</v>
      </c>
      <c r="O959" s="180"/>
    </row>
    <row r="960" customFormat="false" ht="12.75" hidden="false" customHeight="true" outlineLevel="0" collapsed="false">
      <c r="A960" s="189"/>
      <c r="B960" s="190"/>
      <c r="C960" s="191" t="s">
        <v>939</v>
      </c>
      <c r="D960" s="191"/>
      <c r="E960" s="192" t="n">
        <v>0</v>
      </c>
      <c r="F960" s="193"/>
      <c r="G960" s="194"/>
      <c r="H960" s="195"/>
      <c r="I960" s="196"/>
      <c r="J960" s="197"/>
      <c r="K960" s="196"/>
      <c r="M960" s="198" t="s">
        <v>939</v>
      </c>
      <c r="O960" s="180"/>
    </row>
    <row r="961" customFormat="false" ht="12.75" hidden="false" customHeight="true" outlineLevel="0" collapsed="false">
      <c r="A961" s="189"/>
      <c r="B961" s="190"/>
      <c r="C961" s="191" t="s">
        <v>940</v>
      </c>
      <c r="D961" s="191"/>
      <c r="E961" s="192" t="n">
        <v>72.5418</v>
      </c>
      <c r="F961" s="193"/>
      <c r="G961" s="194"/>
      <c r="H961" s="195"/>
      <c r="I961" s="196"/>
      <c r="J961" s="197"/>
      <c r="K961" s="196"/>
      <c r="M961" s="198" t="s">
        <v>940</v>
      </c>
      <c r="O961" s="180"/>
    </row>
    <row r="962" customFormat="false" ht="12.75" hidden="false" customHeight="true" outlineLevel="0" collapsed="false">
      <c r="A962" s="189"/>
      <c r="B962" s="190"/>
      <c r="C962" s="191" t="s">
        <v>941</v>
      </c>
      <c r="D962" s="191"/>
      <c r="E962" s="192" t="n">
        <v>-18.775</v>
      </c>
      <c r="F962" s="193"/>
      <c r="G962" s="194"/>
      <c r="H962" s="195"/>
      <c r="I962" s="196"/>
      <c r="J962" s="197"/>
      <c r="K962" s="196"/>
      <c r="M962" s="198" t="s">
        <v>941</v>
      </c>
      <c r="O962" s="180"/>
    </row>
    <row r="963" customFormat="false" ht="12.75" hidden="false" customHeight="true" outlineLevel="0" collapsed="false">
      <c r="A963" s="189"/>
      <c r="B963" s="190"/>
      <c r="C963" s="191" t="s">
        <v>989</v>
      </c>
      <c r="D963" s="191"/>
      <c r="E963" s="192" t="n">
        <v>1.716</v>
      </c>
      <c r="F963" s="193"/>
      <c r="G963" s="194"/>
      <c r="H963" s="195"/>
      <c r="I963" s="196"/>
      <c r="J963" s="197"/>
      <c r="K963" s="196"/>
      <c r="M963" s="198" t="s">
        <v>989</v>
      </c>
      <c r="O963" s="180"/>
    </row>
    <row r="964" customFormat="false" ht="12.75" hidden="false" customHeight="true" outlineLevel="0" collapsed="false">
      <c r="A964" s="189"/>
      <c r="B964" s="190"/>
      <c r="C964" s="212" t="s">
        <v>792</v>
      </c>
      <c r="D964" s="212"/>
      <c r="E964" s="213" t="n">
        <v>179.5476</v>
      </c>
      <c r="F964" s="193"/>
      <c r="G964" s="194"/>
      <c r="H964" s="195"/>
      <c r="I964" s="196"/>
      <c r="J964" s="197"/>
      <c r="K964" s="196"/>
      <c r="M964" s="198" t="s">
        <v>792</v>
      </c>
      <c r="O964" s="180"/>
    </row>
    <row r="965" customFormat="false" ht="12.75" hidden="false" customHeight="true" outlineLevel="0" collapsed="false">
      <c r="A965" s="189"/>
      <c r="B965" s="190"/>
      <c r="C965" s="191" t="s">
        <v>977</v>
      </c>
      <c r="D965" s="191"/>
      <c r="E965" s="192" t="n">
        <v>0</v>
      </c>
      <c r="F965" s="193"/>
      <c r="G965" s="194"/>
      <c r="H965" s="195"/>
      <c r="I965" s="196"/>
      <c r="J965" s="197"/>
      <c r="K965" s="196"/>
      <c r="M965" s="198" t="s">
        <v>977</v>
      </c>
      <c r="O965" s="180"/>
    </row>
    <row r="966" customFormat="false" ht="12.75" hidden="false" customHeight="true" outlineLevel="0" collapsed="false">
      <c r="A966" s="189"/>
      <c r="B966" s="190"/>
      <c r="C966" s="191" t="s">
        <v>576</v>
      </c>
      <c r="D966" s="191"/>
      <c r="E966" s="192" t="n">
        <v>0</v>
      </c>
      <c r="F966" s="193"/>
      <c r="G966" s="194"/>
      <c r="H966" s="195"/>
      <c r="I966" s="196"/>
      <c r="J966" s="197"/>
      <c r="K966" s="196"/>
      <c r="M966" s="198" t="s">
        <v>576</v>
      </c>
      <c r="O966" s="180"/>
    </row>
    <row r="967" customFormat="false" ht="12.75" hidden="false" customHeight="true" outlineLevel="0" collapsed="false">
      <c r="A967" s="189"/>
      <c r="B967" s="190"/>
      <c r="C967" s="191" t="s">
        <v>948</v>
      </c>
      <c r="D967" s="191"/>
      <c r="E967" s="192" t="n">
        <v>2.2</v>
      </c>
      <c r="F967" s="193"/>
      <c r="G967" s="194"/>
      <c r="H967" s="195"/>
      <c r="I967" s="196"/>
      <c r="J967" s="197"/>
      <c r="K967" s="196"/>
      <c r="M967" s="198" t="s">
        <v>948</v>
      </c>
      <c r="O967" s="180"/>
    </row>
    <row r="968" customFormat="false" ht="12.75" hidden="false" customHeight="true" outlineLevel="0" collapsed="false">
      <c r="A968" s="189"/>
      <c r="B968" s="190"/>
      <c r="C968" s="191" t="s">
        <v>949</v>
      </c>
      <c r="D968" s="191"/>
      <c r="E968" s="192" t="n">
        <v>2.772</v>
      </c>
      <c r="F968" s="193"/>
      <c r="G968" s="194"/>
      <c r="H968" s="195"/>
      <c r="I968" s="196"/>
      <c r="J968" s="197"/>
      <c r="K968" s="196"/>
      <c r="M968" s="198" t="s">
        <v>949</v>
      </c>
      <c r="O968" s="180"/>
    </row>
    <row r="969" customFormat="false" ht="12.75" hidden="false" customHeight="true" outlineLevel="0" collapsed="false">
      <c r="A969" s="189"/>
      <c r="B969" s="190"/>
      <c r="C969" s="191" t="s">
        <v>950</v>
      </c>
      <c r="D969" s="191"/>
      <c r="E969" s="192" t="n">
        <v>0.539</v>
      </c>
      <c r="F969" s="193"/>
      <c r="G969" s="194"/>
      <c r="H969" s="195"/>
      <c r="I969" s="196"/>
      <c r="J969" s="197"/>
      <c r="K969" s="196"/>
      <c r="M969" s="198" t="s">
        <v>950</v>
      </c>
      <c r="O969" s="180"/>
    </row>
    <row r="970" customFormat="false" ht="12.75" hidden="false" customHeight="true" outlineLevel="0" collapsed="false">
      <c r="A970" s="189"/>
      <c r="B970" s="190"/>
      <c r="C970" s="191" t="s">
        <v>951</v>
      </c>
      <c r="D970" s="191"/>
      <c r="E970" s="192" t="n">
        <v>1.32</v>
      </c>
      <c r="F970" s="193"/>
      <c r="G970" s="194"/>
      <c r="H970" s="195"/>
      <c r="I970" s="196"/>
      <c r="J970" s="197"/>
      <c r="K970" s="196"/>
      <c r="M970" s="198" t="s">
        <v>951</v>
      </c>
      <c r="O970" s="180"/>
    </row>
    <row r="971" customFormat="false" ht="12.75" hidden="false" customHeight="true" outlineLevel="0" collapsed="false">
      <c r="A971" s="189"/>
      <c r="B971" s="190"/>
      <c r="C971" s="191" t="s">
        <v>499</v>
      </c>
      <c r="D971" s="191"/>
      <c r="E971" s="192" t="n">
        <v>0</v>
      </c>
      <c r="F971" s="193"/>
      <c r="G971" s="194"/>
      <c r="H971" s="195"/>
      <c r="I971" s="196"/>
      <c r="J971" s="197"/>
      <c r="K971" s="196"/>
      <c r="M971" s="198" t="s">
        <v>499</v>
      </c>
      <c r="O971" s="180"/>
    </row>
    <row r="972" customFormat="false" ht="12.75" hidden="false" customHeight="true" outlineLevel="0" collapsed="false">
      <c r="A972" s="189"/>
      <c r="B972" s="190"/>
      <c r="C972" s="191" t="s">
        <v>990</v>
      </c>
      <c r="D972" s="191"/>
      <c r="E972" s="192" t="n">
        <v>1.54</v>
      </c>
      <c r="F972" s="193"/>
      <c r="G972" s="194"/>
      <c r="H972" s="195"/>
      <c r="I972" s="196"/>
      <c r="J972" s="197"/>
      <c r="K972" s="196"/>
      <c r="M972" s="198" t="s">
        <v>990</v>
      </c>
      <c r="O972" s="180"/>
    </row>
    <row r="973" customFormat="false" ht="12.75" hidden="false" customHeight="true" outlineLevel="0" collapsed="false">
      <c r="A973" s="189"/>
      <c r="B973" s="190"/>
      <c r="C973" s="191" t="s">
        <v>991</v>
      </c>
      <c r="D973" s="191"/>
      <c r="E973" s="192" t="n">
        <v>0.66</v>
      </c>
      <c r="F973" s="193"/>
      <c r="G973" s="194"/>
      <c r="H973" s="195"/>
      <c r="I973" s="196"/>
      <c r="J973" s="197"/>
      <c r="K973" s="196"/>
      <c r="M973" s="198" t="s">
        <v>991</v>
      </c>
      <c r="O973" s="180"/>
    </row>
    <row r="974" customFormat="false" ht="12.75" hidden="false" customHeight="true" outlineLevel="0" collapsed="false">
      <c r="A974" s="189"/>
      <c r="B974" s="190"/>
      <c r="C974" s="191" t="s">
        <v>992</v>
      </c>
      <c r="D974" s="191"/>
      <c r="E974" s="192" t="n">
        <v>7.48</v>
      </c>
      <c r="F974" s="193"/>
      <c r="G974" s="194"/>
      <c r="H974" s="195"/>
      <c r="I974" s="196"/>
      <c r="J974" s="197"/>
      <c r="K974" s="196"/>
      <c r="M974" s="198" t="s">
        <v>992</v>
      </c>
      <c r="O974" s="180"/>
    </row>
    <row r="975" customFormat="false" ht="12.75" hidden="false" customHeight="true" outlineLevel="0" collapsed="false">
      <c r="A975" s="189"/>
      <c r="B975" s="190"/>
      <c r="C975" s="212" t="s">
        <v>792</v>
      </c>
      <c r="D975" s="212"/>
      <c r="E975" s="213" t="n">
        <v>16.511</v>
      </c>
      <c r="F975" s="193"/>
      <c r="G975" s="194"/>
      <c r="H975" s="195"/>
      <c r="I975" s="196"/>
      <c r="J975" s="197"/>
      <c r="K975" s="196"/>
      <c r="M975" s="198" t="s">
        <v>792</v>
      </c>
      <c r="O975" s="180"/>
    </row>
    <row r="976" customFormat="false" ht="12.75" hidden="false" customHeight="false" outlineLevel="0" collapsed="false">
      <c r="A976" s="181" t="n">
        <v>134</v>
      </c>
      <c r="B976" s="182" t="s">
        <v>993</v>
      </c>
      <c r="C976" s="183" t="s">
        <v>994</v>
      </c>
      <c r="D976" s="184" t="s">
        <v>267</v>
      </c>
      <c r="E976" s="185" t="n">
        <v>6.655</v>
      </c>
      <c r="F976" s="185" t="n">
        <v>0</v>
      </c>
      <c r="G976" s="186" t="n">
        <f aca="false">E976*F976</f>
        <v>0</v>
      </c>
      <c r="H976" s="187" t="n">
        <v>0.000199999999999978</v>
      </c>
      <c r="I976" s="188" t="n">
        <f aca="false">E976*H976</f>
        <v>0.00133099999999985</v>
      </c>
      <c r="J976" s="187"/>
      <c r="K976" s="188" t="n">
        <f aca="false">E976*J976</f>
        <v>0</v>
      </c>
      <c r="O976" s="180" t="n">
        <v>2</v>
      </c>
      <c r="AA976" s="150" t="n">
        <v>3</v>
      </c>
      <c r="AB976" s="150" t="n">
        <v>1</v>
      </c>
      <c r="AC976" s="150" t="n">
        <v>553420180</v>
      </c>
      <c r="AZ976" s="150" t="n">
        <v>1</v>
      </c>
      <c r="BA976" s="150" t="n">
        <f aca="false">IF(AZ976=1,G976,0)</f>
        <v>0</v>
      </c>
      <c r="BB976" s="150" t="n">
        <f aca="false">IF(AZ976=2,G976,0)</f>
        <v>0</v>
      </c>
      <c r="BC976" s="150" t="n">
        <f aca="false">IF(AZ976=3,G976,0)</f>
        <v>0</v>
      </c>
      <c r="BD976" s="150" t="n">
        <f aca="false">IF(AZ976=4,G976,0)</f>
        <v>0</v>
      </c>
      <c r="BE976" s="150" t="n">
        <f aca="false">IF(AZ976=5,G976,0)</f>
        <v>0</v>
      </c>
      <c r="CA976" s="180" t="n">
        <v>3</v>
      </c>
      <c r="CB976" s="180" t="n">
        <v>1</v>
      </c>
    </row>
    <row r="977" customFormat="false" ht="12.75" hidden="false" customHeight="true" outlineLevel="0" collapsed="false">
      <c r="A977" s="189"/>
      <c r="B977" s="190"/>
      <c r="C977" s="191" t="s">
        <v>995</v>
      </c>
      <c r="D977" s="191"/>
      <c r="E977" s="192" t="n">
        <v>0</v>
      </c>
      <c r="F977" s="193"/>
      <c r="G977" s="194"/>
      <c r="H977" s="195"/>
      <c r="I977" s="196"/>
      <c r="J977" s="197"/>
      <c r="K977" s="196"/>
      <c r="M977" s="198" t="s">
        <v>995</v>
      </c>
      <c r="O977" s="180"/>
    </row>
    <row r="978" customFormat="false" ht="12.75" hidden="false" customHeight="true" outlineLevel="0" collapsed="false">
      <c r="A978" s="189"/>
      <c r="B978" s="190"/>
      <c r="C978" s="191" t="s">
        <v>996</v>
      </c>
      <c r="D978" s="191"/>
      <c r="E978" s="192" t="n">
        <v>6.655</v>
      </c>
      <c r="F978" s="193"/>
      <c r="G978" s="194"/>
      <c r="H978" s="195"/>
      <c r="I978" s="196"/>
      <c r="J978" s="197"/>
      <c r="K978" s="196"/>
      <c r="M978" s="198" t="s">
        <v>996</v>
      </c>
      <c r="O978" s="180"/>
    </row>
    <row r="979" customFormat="false" ht="12.75" hidden="false" customHeight="false" outlineLevel="0" collapsed="false">
      <c r="A979" s="200"/>
      <c r="B979" s="201" t="s">
        <v>270</v>
      </c>
      <c r="C979" s="202" t="s">
        <v>997</v>
      </c>
      <c r="D979" s="203"/>
      <c r="E979" s="204"/>
      <c r="F979" s="205"/>
      <c r="G979" s="206" t="n">
        <f aca="false">SUM(G854:G978)</f>
        <v>0</v>
      </c>
      <c r="H979" s="207"/>
      <c r="I979" s="208" t="n">
        <f aca="false">SUM(I854:I978)</f>
        <v>17.5631175779938</v>
      </c>
      <c r="J979" s="207"/>
      <c r="K979" s="208" t="n">
        <f aca="false">SUM(K854:K978)</f>
        <v>0</v>
      </c>
      <c r="O979" s="180" t="n">
        <v>4</v>
      </c>
      <c r="BA979" s="209" t="n">
        <f aca="false">SUM(BA854:BA978)</f>
        <v>0</v>
      </c>
      <c r="BB979" s="209" t="n">
        <f aca="false">SUM(BB854:BB978)</f>
        <v>0</v>
      </c>
      <c r="BC979" s="209" t="n">
        <f aca="false">SUM(BC854:BC978)</f>
        <v>0</v>
      </c>
      <c r="BD979" s="209" t="n">
        <f aca="false">SUM(BD854:BD978)</f>
        <v>0</v>
      </c>
      <c r="BE979" s="209" t="n">
        <f aca="false">SUM(BE854:BE978)</f>
        <v>0</v>
      </c>
    </row>
    <row r="980" customFormat="false" ht="12.75" hidden="false" customHeight="false" outlineLevel="0" collapsed="false">
      <c r="A980" s="170" t="s">
        <v>91</v>
      </c>
      <c r="B980" s="171" t="s">
        <v>998</v>
      </c>
      <c r="C980" s="172" t="s">
        <v>999</v>
      </c>
      <c r="D980" s="173"/>
      <c r="E980" s="174"/>
      <c r="F980" s="174"/>
      <c r="G980" s="175"/>
      <c r="H980" s="176"/>
      <c r="I980" s="177"/>
      <c r="J980" s="178"/>
      <c r="K980" s="179"/>
      <c r="O980" s="180" t="n">
        <v>1</v>
      </c>
    </row>
    <row r="981" customFormat="false" ht="12.75" hidden="false" customHeight="false" outlineLevel="0" collapsed="false">
      <c r="A981" s="181" t="n">
        <v>135</v>
      </c>
      <c r="B981" s="182" t="s">
        <v>1000</v>
      </c>
      <c r="C981" s="183" t="s">
        <v>1001</v>
      </c>
      <c r="D981" s="184" t="s">
        <v>104</v>
      </c>
      <c r="E981" s="185" t="n">
        <v>20.8349</v>
      </c>
      <c r="F981" s="185" t="n">
        <v>0</v>
      </c>
      <c r="G981" s="186" t="n">
        <f aca="false">E981*F981</f>
        <v>0</v>
      </c>
      <c r="H981" s="187" t="n">
        <v>2.52500000000146</v>
      </c>
      <c r="I981" s="188" t="n">
        <f aca="false">E981*H981</f>
        <v>52.6081225000304</v>
      </c>
      <c r="J981" s="187" t="n">
        <v>0</v>
      </c>
      <c r="K981" s="188" t="n">
        <f aca="false">E981*J981</f>
        <v>0</v>
      </c>
      <c r="O981" s="180" t="n">
        <v>2</v>
      </c>
      <c r="AA981" s="150" t="n">
        <v>1</v>
      </c>
      <c r="AB981" s="150" t="n">
        <v>1</v>
      </c>
      <c r="AC981" s="150" t="n">
        <v>1</v>
      </c>
      <c r="AZ981" s="150" t="n">
        <v>1</v>
      </c>
      <c r="BA981" s="150" t="n">
        <f aca="false">IF(AZ981=1,G981,0)</f>
        <v>0</v>
      </c>
      <c r="BB981" s="150" t="n">
        <f aca="false">IF(AZ981=2,G981,0)</f>
        <v>0</v>
      </c>
      <c r="BC981" s="150" t="n">
        <f aca="false">IF(AZ981=3,G981,0)</f>
        <v>0</v>
      </c>
      <c r="BD981" s="150" t="n">
        <f aca="false">IF(AZ981=4,G981,0)</f>
        <v>0</v>
      </c>
      <c r="BE981" s="150" t="n">
        <f aca="false">IF(AZ981=5,G981,0)</f>
        <v>0</v>
      </c>
      <c r="CA981" s="180" t="n">
        <v>1</v>
      </c>
      <c r="CB981" s="180" t="n">
        <v>1</v>
      </c>
    </row>
    <row r="982" customFormat="false" ht="12.75" hidden="false" customHeight="true" outlineLevel="0" collapsed="false">
      <c r="A982" s="189"/>
      <c r="B982" s="190"/>
      <c r="C982" s="191" t="s">
        <v>1002</v>
      </c>
      <c r="D982" s="191"/>
      <c r="E982" s="192" t="n">
        <v>0</v>
      </c>
      <c r="F982" s="193"/>
      <c r="G982" s="194"/>
      <c r="H982" s="195"/>
      <c r="I982" s="196"/>
      <c r="J982" s="197"/>
      <c r="K982" s="196"/>
      <c r="M982" s="198" t="s">
        <v>1002</v>
      </c>
      <c r="O982" s="180"/>
    </row>
    <row r="983" customFormat="false" ht="12.75" hidden="false" customHeight="true" outlineLevel="0" collapsed="false">
      <c r="A983" s="189"/>
      <c r="B983" s="190"/>
      <c r="C983" s="191" t="s">
        <v>1003</v>
      </c>
      <c r="D983" s="191"/>
      <c r="E983" s="192" t="n">
        <v>10.1288</v>
      </c>
      <c r="F983" s="193"/>
      <c r="G983" s="194"/>
      <c r="H983" s="195"/>
      <c r="I983" s="196"/>
      <c r="J983" s="197"/>
      <c r="K983" s="196"/>
      <c r="M983" s="198" t="s">
        <v>1003</v>
      </c>
      <c r="O983" s="180"/>
    </row>
    <row r="984" customFormat="false" ht="12.75" hidden="false" customHeight="true" outlineLevel="0" collapsed="false">
      <c r="A984" s="189"/>
      <c r="B984" s="190"/>
      <c r="C984" s="191" t="s">
        <v>1004</v>
      </c>
      <c r="D984" s="191"/>
      <c r="E984" s="192" t="n">
        <v>11.069</v>
      </c>
      <c r="F984" s="193"/>
      <c r="G984" s="194"/>
      <c r="H984" s="195"/>
      <c r="I984" s="196"/>
      <c r="J984" s="197"/>
      <c r="K984" s="196"/>
      <c r="M984" s="198" t="s">
        <v>1004</v>
      </c>
      <c r="O984" s="180"/>
    </row>
    <row r="985" customFormat="false" ht="12.75" hidden="false" customHeight="true" outlineLevel="0" collapsed="false">
      <c r="A985" s="189"/>
      <c r="B985" s="190"/>
      <c r="C985" s="191" t="s">
        <v>1005</v>
      </c>
      <c r="D985" s="191"/>
      <c r="E985" s="192" t="n">
        <v>-0.3628</v>
      </c>
      <c r="F985" s="193"/>
      <c r="G985" s="194"/>
      <c r="H985" s="195"/>
      <c r="I985" s="196"/>
      <c r="J985" s="197"/>
      <c r="K985" s="196"/>
      <c r="M985" s="198" t="s">
        <v>1005</v>
      </c>
      <c r="O985" s="180"/>
    </row>
    <row r="986" customFormat="false" ht="12.75" hidden="false" customHeight="false" outlineLevel="0" collapsed="false">
      <c r="A986" s="181" t="n">
        <v>136</v>
      </c>
      <c r="B986" s="182" t="s">
        <v>1006</v>
      </c>
      <c r="C986" s="183" t="s">
        <v>1007</v>
      </c>
      <c r="D986" s="184" t="s">
        <v>104</v>
      </c>
      <c r="E986" s="185" t="n">
        <v>5.1487</v>
      </c>
      <c r="F986" s="185" t="n">
        <v>0</v>
      </c>
      <c r="G986" s="186" t="n">
        <f aca="false">E986*F986</f>
        <v>0</v>
      </c>
      <c r="H986" s="187" t="n">
        <v>2.52500000000146</v>
      </c>
      <c r="I986" s="188" t="n">
        <f aca="false">E986*H986</f>
        <v>13.0004675000075</v>
      </c>
      <c r="J986" s="187" t="n">
        <v>0</v>
      </c>
      <c r="K986" s="188" t="n">
        <f aca="false">E986*J986</f>
        <v>0</v>
      </c>
      <c r="O986" s="180" t="n">
        <v>2</v>
      </c>
      <c r="AA986" s="150" t="n">
        <v>1</v>
      </c>
      <c r="AB986" s="150" t="n">
        <v>1</v>
      </c>
      <c r="AC986" s="150" t="n">
        <v>1</v>
      </c>
      <c r="AZ986" s="150" t="n">
        <v>1</v>
      </c>
      <c r="BA986" s="150" t="n">
        <f aca="false">IF(AZ986=1,G986,0)</f>
        <v>0</v>
      </c>
      <c r="BB986" s="150" t="n">
        <f aca="false">IF(AZ986=2,G986,0)</f>
        <v>0</v>
      </c>
      <c r="BC986" s="150" t="n">
        <f aca="false">IF(AZ986=3,G986,0)</f>
        <v>0</v>
      </c>
      <c r="BD986" s="150" t="n">
        <f aca="false">IF(AZ986=4,G986,0)</f>
        <v>0</v>
      </c>
      <c r="BE986" s="150" t="n">
        <f aca="false">IF(AZ986=5,G986,0)</f>
        <v>0</v>
      </c>
      <c r="CA986" s="180" t="n">
        <v>1</v>
      </c>
      <c r="CB986" s="180" t="n">
        <v>1</v>
      </c>
    </row>
    <row r="987" customFormat="false" ht="12.75" hidden="false" customHeight="true" outlineLevel="0" collapsed="false">
      <c r="A987" s="189"/>
      <c r="B987" s="190"/>
      <c r="C987" s="191" t="s">
        <v>1008</v>
      </c>
      <c r="D987" s="191"/>
      <c r="E987" s="192" t="n">
        <v>0</v>
      </c>
      <c r="F987" s="193"/>
      <c r="G987" s="194"/>
      <c r="H987" s="195"/>
      <c r="I987" s="196"/>
      <c r="J987" s="197"/>
      <c r="K987" s="196"/>
      <c r="M987" s="198" t="s">
        <v>1008</v>
      </c>
      <c r="O987" s="180"/>
    </row>
    <row r="988" customFormat="false" ht="12.75" hidden="false" customHeight="true" outlineLevel="0" collapsed="false">
      <c r="A988" s="189"/>
      <c r="B988" s="190"/>
      <c r="C988" s="191" t="s">
        <v>1009</v>
      </c>
      <c r="D988" s="191"/>
      <c r="E988" s="192" t="n">
        <v>0.3412</v>
      </c>
      <c r="F988" s="193"/>
      <c r="G988" s="194"/>
      <c r="H988" s="195"/>
      <c r="I988" s="196"/>
      <c r="J988" s="197"/>
      <c r="K988" s="196"/>
      <c r="M988" s="198" t="s">
        <v>1009</v>
      </c>
      <c r="O988" s="180"/>
    </row>
    <row r="989" customFormat="false" ht="12.75" hidden="false" customHeight="true" outlineLevel="0" collapsed="false">
      <c r="A989" s="189"/>
      <c r="B989" s="190"/>
      <c r="C989" s="191" t="s">
        <v>1010</v>
      </c>
      <c r="D989" s="191"/>
      <c r="E989" s="192" t="n">
        <v>4.8075</v>
      </c>
      <c r="F989" s="193"/>
      <c r="G989" s="194"/>
      <c r="H989" s="195"/>
      <c r="I989" s="196"/>
      <c r="J989" s="197"/>
      <c r="K989" s="196"/>
      <c r="M989" s="198" t="s">
        <v>1010</v>
      </c>
      <c r="O989" s="180"/>
    </row>
    <row r="990" customFormat="false" ht="12.75" hidden="false" customHeight="false" outlineLevel="0" collapsed="false">
      <c r="A990" s="181" t="n">
        <v>137</v>
      </c>
      <c r="B990" s="182" t="s">
        <v>1011</v>
      </c>
      <c r="C990" s="183" t="s">
        <v>1012</v>
      </c>
      <c r="D990" s="184" t="s">
        <v>104</v>
      </c>
      <c r="E990" s="185" t="n">
        <v>44.5488</v>
      </c>
      <c r="F990" s="185" t="n">
        <v>0</v>
      </c>
      <c r="G990" s="186" t="n">
        <f aca="false">E990*F990</f>
        <v>0</v>
      </c>
      <c r="H990" s="187" t="n">
        <v>2.52500000000146</v>
      </c>
      <c r="I990" s="188" t="n">
        <f aca="false">E990*H990</f>
        <v>112.485720000065</v>
      </c>
      <c r="J990" s="187" t="n">
        <v>0</v>
      </c>
      <c r="K990" s="188" t="n">
        <f aca="false">E990*J990</f>
        <v>0</v>
      </c>
      <c r="O990" s="180" t="n">
        <v>2</v>
      </c>
      <c r="AA990" s="150" t="n">
        <v>1</v>
      </c>
      <c r="AB990" s="150" t="n">
        <v>1</v>
      </c>
      <c r="AC990" s="150" t="n">
        <v>1</v>
      </c>
      <c r="AZ990" s="150" t="n">
        <v>1</v>
      </c>
      <c r="BA990" s="150" t="n">
        <f aca="false">IF(AZ990=1,G990,0)</f>
        <v>0</v>
      </c>
      <c r="BB990" s="150" t="n">
        <f aca="false">IF(AZ990=2,G990,0)</f>
        <v>0</v>
      </c>
      <c r="BC990" s="150" t="n">
        <f aca="false">IF(AZ990=3,G990,0)</f>
        <v>0</v>
      </c>
      <c r="BD990" s="150" t="n">
        <f aca="false">IF(AZ990=4,G990,0)</f>
        <v>0</v>
      </c>
      <c r="BE990" s="150" t="n">
        <f aca="false">IF(AZ990=5,G990,0)</f>
        <v>0</v>
      </c>
      <c r="CA990" s="180" t="n">
        <v>1</v>
      </c>
      <c r="CB990" s="180" t="n">
        <v>1</v>
      </c>
    </row>
    <row r="991" customFormat="false" ht="12.75" hidden="false" customHeight="true" outlineLevel="0" collapsed="false">
      <c r="A991" s="189"/>
      <c r="B991" s="190"/>
      <c r="C991" s="191" t="s">
        <v>1013</v>
      </c>
      <c r="D991" s="191"/>
      <c r="E991" s="192" t="n">
        <v>0</v>
      </c>
      <c r="F991" s="193"/>
      <c r="G991" s="194"/>
      <c r="H991" s="195"/>
      <c r="I991" s="196"/>
      <c r="J991" s="197"/>
      <c r="K991" s="196"/>
      <c r="M991" s="198" t="s">
        <v>1013</v>
      </c>
      <c r="O991" s="180"/>
    </row>
    <row r="992" customFormat="false" ht="12.75" hidden="false" customHeight="true" outlineLevel="0" collapsed="false">
      <c r="A992" s="189"/>
      <c r="B992" s="190"/>
      <c r="C992" s="191" t="s">
        <v>1014</v>
      </c>
      <c r="D992" s="191"/>
      <c r="E992" s="192" t="n">
        <v>0.2945</v>
      </c>
      <c r="F992" s="193"/>
      <c r="G992" s="194"/>
      <c r="H992" s="195"/>
      <c r="I992" s="196"/>
      <c r="J992" s="197"/>
      <c r="K992" s="196"/>
      <c r="M992" s="198" t="s">
        <v>1014</v>
      </c>
      <c r="O992" s="180"/>
    </row>
    <row r="993" customFormat="false" ht="12.75" hidden="false" customHeight="true" outlineLevel="0" collapsed="false">
      <c r="A993" s="189"/>
      <c r="B993" s="190"/>
      <c r="C993" s="191" t="s">
        <v>1015</v>
      </c>
      <c r="D993" s="191"/>
      <c r="E993" s="192" t="n">
        <v>3.6836</v>
      </c>
      <c r="F993" s="193"/>
      <c r="G993" s="194"/>
      <c r="H993" s="195"/>
      <c r="I993" s="196"/>
      <c r="J993" s="197"/>
      <c r="K993" s="196"/>
      <c r="M993" s="198" t="s">
        <v>1015</v>
      </c>
      <c r="O993" s="180"/>
    </row>
    <row r="994" customFormat="false" ht="12.75" hidden="false" customHeight="true" outlineLevel="0" collapsed="false">
      <c r="A994" s="189"/>
      <c r="B994" s="190"/>
      <c r="C994" s="191" t="s">
        <v>1016</v>
      </c>
      <c r="D994" s="191"/>
      <c r="E994" s="192" t="n">
        <v>4.8645</v>
      </c>
      <c r="F994" s="193"/>
      <c r="G994" s="194"/>
      <c r="H994" s="195"/>
      <c r="I994" s="196"/>
      <c r="J994" s="197"/>
      <c r="K994" s="196"/>
      <c r="M994" s="198" t="s">
        <v>1016</v>
      </c>
      <c r="O994" s="180"/>
    </row>
    <row r="995" customFormat="false" ht="12.75" hidden="false" customHeight="true" outlineLevel="0" collapsed="false">
      <c r="A995" s="189"/>
      <c r="B995" s="190"/>
      <c r="C995" s="191" t="s">
        <v>1017</v>
      </c>
      <c r="D995" s="191"/>
      <c r="E995" s="192" t="n">
        <v>2.2793</v>
      </c>
      <c r="F995" s="193"/>
      <c r="G995" s="194"/>
      <c r="H995" s="195"/>
      <c r="I995" s="196"/>
      <c r="J995" s="197"/>
      <c r="K995" s="196"/>
      <c r="M995" s="198" t="s">
        <v>1017</v>
      </c>
      <c r="O995" s="180"/>
    </row>
    <row r="996" customFormat="false" ht="12.75" hidden="false" customHeight="true" outlineLevel="0" collapsed="false">
      <c r="A996" s="189"/>
      <c r="B996" s="190"/>
      <c r="C996" s="191" t="s">
        <v>1018</v>
      </c>
      <c r="D996" s="191"/>
      <c r="E996" s="192" t="n">
        <v>0.6242</v>
      </c>
      <c r="F996" s="193"/>
      <c r="G996" s="194"/>
      <c r="H996" s="195"/>
      <c r="I996" s="196"/>
      <c r="J996" s="197"/>
      <c r="K996" s="196"/>
      <c r="M996" s="198" t="s">
        <v>1018</v>
      </c>
      <c r="O996" s="180"/>
    </row>
    <row r="997" customFormat="false" ht="12.75" hidden="false" customHeight="true" outlineLevel="0" collapsed="false">
      <c r="A997" s="189"/>
      <c r="B997" s="190"/>
      <c r="C997" s="191" t="s">
        <v>1019</v>
      </c>
      <c r="D997" s="191"/>
      <c r="E997" s="192" t="n">
        <v>12.6923</v>
      </c>
      <c r="F997" s="193"/>
      <c r="G997" s="194"/>
      <c r="H997" s="195"/>
      <c r="I997" s="196"/>
      <c r="J997" s="197"/>
      <c r="K997" s="196"/>
      <c r="M997" s="198" t="s">
        <v>1019</v>
      </c>
      <c r="O997" s="180"/>
    </row>
    <row r="998" customFormat="false" ht="12.75" hidden="false" customHeight="true" outlineLevel="0" collapsed="false">
      <c r="A998" s="189"/>
      <c r="B998" s="190"/>
      <c r="C998" s="191" t="s">
        <v>1020</v>
      </c>
      <c r="D998" s="191"/>
      <c r="E998" s="192" t="n">
        <v>0.4125</v>
      </c>
      <c r="F998" s="193"/>
      <c r="G998" s="194"/>
      <c r="H998" s="195"/>
      <c r="I998" s="196"/>
      <c r="J998" s="197"/>
      <c r="K998" s="196"/>
      <c r="M998" s="198" t="s">
        <v>1020</v>
      </c>
      <c r="O998" s="180"/>
    </row>
    <row r="999" customFormat="false" ht="12.75" hidden="false" customHeight="true" outlineLevel="0" collapsed="false">
      <c r="A999" s="189"/>
      <c r="B999" s="190"/>
      <c r="C999" s="191" t="s">
        <v>1021</v>
      </c>
      <c r="D999" s="191"/>
      <c r="E999" s="192" t="n">
        <v>8.9132</v>
      </c>
      <c r="F999" s="193"/>
      <c r="G999" s="194"/>
      <c r="H999" s="195"/>
      <c r="I999" s="196"/>
      <c r="J999" s="197"/>
      <c r="K999" s="196"/>
      <c r="M999" s="198" t="s">
        <v>1021</v>
      </c>
      <c r="O999" s="180"/>
    </row>
    <row r="1000" customFormat="false" ht="12.75" hidden="false" customHeight="true" outlineLevel="0" collapsed="false">
      <c r="A1000" s="189"/>
      <c r="B1000" s="190"/>
      <c r="C1000" s="191" t="s">
        <v>1022</v>
      </c>
      <c r="D1000" s="191"/>
      <c r="E1000" s="192" t="n">
        <v>11.05</v>
      </c>
      <c r="F1000" s="193"/>
      <c r="G1000" s="194"/>
      <c r="H1000" s="195"/>
      <c r="I1000" s="196"/>
      <c r="J1000" s="197"/>
      <c r="K1000" s="196"/>
      <c r="M1000" s="198" t="s">
        <v>1022</v>
      </c>
      <c r="O1000" s="180"/>
    </row>
    <row r="1001" customFormat="false" ht="12.75" hidden="false" customHeight="true" outlineLevel="0" collapsed="false">
      <c r="A1001" s="189"/>
      <c r="B1001" s="190"/>
      <c r="C1001" s="191" t="s">
        <v>1023</v>
      </c>
      <c r="D1001" s="191"/>
      <c r="E1001" s="192" t="n">
        <v>0.081</v>
      </c>
      <c r="F1001" s="193"/>
      <c r="G1001" s="194"/>
      <c r="H1001" s="195"/>
      <c r="I1001" s="196"/>
      <c r="J1001" s="197"/>
      <c r="K1001" s="196"/>
      <c r="M1001" s="198" t="s">
        <v>1023</v>
      </c>
      <c r="O1001" s="180"/>
    </row>
    <row r="1002" customFormat="false" ht="12.75" hidden="false" customHeight="true" outlineLevel="0" collapsed="false">
      <c r="A1002" s="189"/>
      <c r="B1002" s="190"/>
      <c r="C1002" s="191" t="s">
        <v>1024</v>
      </c>
      <c r="D1002" s="191"/>
      <c r="E1002" s="192" t="n">
        <v>0.9475</v>
      </c>
      <c r="F1002" s="193"/>
      <c r="G1002" s="194"/>
      <c r="H1002" s="195"/>
      <c r="I1002" s="196"/>
      <c r="J1002" s="197"/>
      <c r="K1002" s="196"/>
      <c r="M1002" s="198" t="s">
        <v>1024</v>
      </c>
      <c r="O1002" s="180"/>
    </row>
    <row r="1003" customFormat="false" ht="12.75" hidden="false" customHeight="true" outlineLevel="0" collapsed="false">
      <c r="A1003" s="189"/>
      <c r="B1003" s="190"/>
      <c r="C1003" s="191" t="s">
        <v>1025</v>
      </c>
      <c r="D1003" s="191"/>
      <c r="E1003" s="192" t="n">
        <v>-1.2938</v>
      </c>
      <c r="F1003" s="193"/>
      <c r="G1003" s="194"/>
      <c r="H1003" s="195"/>
      <c r="I1003" s="196"/>
      <c r="J1003" s="197"/>
      <c r="K1003" s="196"/>
      <c r="M1003" s="198" t="s">
        <v>1025</v>
      </c>
      <c r="O1003" s="180"/>
    </row>
    <row r="1004" customFormat="false" ht="12.75" hidden="false" customHeight="false" outlineLevel="0" collapsed="false">
      <c r="A1004" s="181" t="n">
        <v>138</v>
      </c>
      <c r="B1004" s="182" t="s">
        <v>1026</v>
      </c>
      <c r="C1004" s="183" t="s">
        <v>1027</v>
      </c>
      <c r="D1004" s="184" t="s">
        <v>104</v>
      </c>
      <c r="E1004" s="185" t="n">
        <v>5.2495</v>
      </c>
      <c r="F1004" s="185" t="n">
        <v>0</v>
      </c>
      <c r="G1004" s="186" t="n">
        <f aca="false">E1004*F1004</f>
        <v>0</v>
      </c>
      <c r="H1004" s="187" t="n">
        <v>2.52500000000146</v>
      </c>
      <c r="I1004" s="188" t="n">
        <f aca="false">E1004*H1004</f>
        <v>13.2549875000077</v>
      </c>
      <c r="J1004" s="187" t="n">
        <v>0</v>
      </c>
      <c r="K1004" s="188" t="n">
        <f aca="false">E1004*J1004</f>
        <v>0</v>
      </c>
      <c r="O1004" s="180" t="n">
        <v>2</v>
      </c>
      <c r="AA1004" s="150" t="n">
        <v>1</v>
      </c>
      <c r="AB1004" s="150" t="n">
        <v>1</v>
      </c>
      <c r="AC1004" s="150" t="n">
        <v>1</v>
      </c>
      <c r="AZ1004" s="150" t="n">
        <v>1</v>
      </c>
      <c r="BA1004" s="150" t="n">
        <f aca="false">IF(AZ1004=1,G1004,0)</f>
        <v>0</v>
      </c>
      <c r="BB1004" s="150" t="n">
        <f aca="false">IF(AZ1004=2,G1004,0)</f>
        <v>0</v>
      </c>
      <c r="BC1004" s="150" t="n">
        <f aca="false">IF(AZ1004=3,G1004,0)</f>
        <v>0</v>
      </c>
      <c r="BD1004" s="150" t="n">
        <f aca="false">IF(AZ1004=4,G1004,0)</f>
        <v>0</v>
      </c>
      <c r="BE1004" s="150" t="n">
        <f aca="false">IF(AZ1004=5,G1004,0)</f>
        <v>0</v>
      </c>
      <c r="CA1004" s="180" t="n">
        <v>1</v>
      </c>
      <c r="CB1004" s="180" t="n">
        <v>1</v>
      </c>
    </row>
    <row r="1005" customFormat="false" ht="12.75" hidden="false" customHeight="true" outlineLevel="0" collapsed="false">
      <c r="A1005" s="189"/>
      <c r="B1005" s="190"/>
      <c r="C1005" s="191" t="s">
        <v>1028</v>
      </c>
      <c r="D1005" s="191"/>
      <c r="E1005" s="192" t="n">
        <v>0</v>
      </c>
      <c r="F1005" s="193"/>
      <c r="G1005" s="194"/>
      <c r="H1005" s="195"/>
      <c r="I1005" s="196"/>
      <c r="J1005" s="197"/>
      <c r="K1005" s="196"/>
      <c r="M1005" s="198" t="s">
        <v>1028</v>
      </c>
      <c r="O1005" s="180"/>
    </row>
    <row r="1006" customFormat="false" ht="12.75" hidden="false" customHeight="true" outlineLevel="0" collapsed="false">
      <c r="A1006" s="189"/>
      <c r="B1006" s="190"/>
      <c r="C1006" s="191" t="s">
        <v>1029</v>
      </c>
      <c r="D1006" s="191"/>
      <c r="E1006" s="192" t="n">
        <v>3.15</v>
      </c>
      <c r="F1006" s="193"/>
      <c r="G1006" s="194"/>
      <c r="H1006" s="195"/>
      <c r="I1006" s="196"/>
      <c r="J1006" s="197"/>
      <c r="K1006" s="196"/>
      <c r="M1006" s="198" t="s">
        <v>1029</v>
      </c>
      <c r="O1006" s="180"/>
    </row>
    <row r="1007" customFormat="false" ht="12.75" hidden="false" customHeight="true" outlineLevel="0" collapsed="false">
      <c r="A1007" s="189"/>
      <c r="B1007" s="190"/>
      <c r="C1007" s="191" t="s">
        <v>1030</v>
      </c>
      <c r="D1007" s="191"/>
      <c r="E1007" s="192" t="n">
        <v>2.0995</v>
      </c>
      <c r="F1007" s="193"/>
      <c r="G1007" s="194"/>
      <c r="H1007" s="195"/>
      <c r="I1007" s="196"/>
      <c r="J1007" s="197"/>
      <c r="K1007" s="196"/>
      <c r="M1007" s="198" t="s">
        <v>1030</v>
      </c>
      <c r="O1007" s="180"/>
    </row>
    <row r="1008" customFormat="false" ht="12.75" hidden="false" customHeight="false" outlineLevel="0" collapsed="false">
      <c r="A1008" s="181" t="n">
        <v>139</v>
      </c>
      <c r="B1008" s="182" t="s">
        <v>1031</v>
      </c>
      <c r="C1008" s="183" t="s">
        <v>1032</v>
      </c>
      <c r="D1008" s="184" t="s">
        <v>104</v>
      </c>
      <c r="E1008" s="185" t="n">
        <v>10.3983</v>
      </c>
      <c r="F1008" s="185" t="n">
        <v>0</v>
      </c>
      <c r="G1008" s="186" t="n">
        <f aca="false">E1008*F1008</f>
        <v>0</v>
      </c>
      <c r="H1008" s="187" t="n">
        <v>0.0400000000000205</v>
      </c>
      <c r="I1008" s="188" t="n">
        <f aca="false">E1008*H1008</f>
        <v>0.415932000000213</v>
      </c>
      <c r="J1008" s="187" t="n">
        <v>0</v>
      </c>
      <c r="K1008" s="188" t="n">
        <f aca="false">E1008*J1008</f>
        <v>0</v>
      </c>
      <c r="O1008" s="180" t="n">
        <v>2</v>
      </c>
      <c r="AA1008" s="150" t="n">
        <v>1</v>
      </c>
      <c r="AB1008" s="150" t="n">
        <v>1</v>
      </c>
      <c r="AC1008" s="150" t="n">
        <v>1</v>
      </c>
      <c r="AZ1008" s="150" t="n">
        <v>1</v>
      </c>
      <c r="BA1008" s="150" t="n">
        <f aca="false">IF(AZ1008=1,G1008,0)</f>
        <v>0</v>
      </c>
      <c r="BB1008" s="150" t="n">
        <f aca="false">IF(AZ1008=2,G1008,0)</f>
        <v>0</v>
      </c>
      <c r="BC1008" s="150" t="n">
        <f aca="false">IF(AZ1008=3,G1008,0)</f>
        <v>0</v>
      </c>
      <c r="BD1008" s="150" t="n">
        <f aca="false">IF(AZ1008=4,G1008,0)</f>
        <v>0</v>
      </c>
      <c r="BE1008" s="150" t="n">
        <f aca="false">IF(AZ1008=5,G1008,0)</f>
        <v>0</v>
      </c>
      <c r="CA1008" s="180" t="n">
        <v>1</v>
      </c>
      <c r="CB1008" s="180" t="n">
        <v>1</v>
      </c>
    </row>
    <row r="1009" customFormat="false" ht="12.75" hidden="false" customHeight="true" outlineLevel="0" collapsed="false">
      <c r="A1009" s="189"/>
      <c r="B1009" s="190"/>
      <c r="C1009" s="191" t="s">
        <v>1028</v>
      </c>
      <c r="D1009" s="191"/>
      <c r="E1009" s="192" t="n">
        <v>0</v>
      </c>
      <c r="F1009" s="193"/>
      <c r="G1009" s="194"/>
      <c r="H1009" s="195"/>
      <c r="I1009" s="196"/>
      <c r="J1009" s="197"/>
      <c r="K1009" s="196"/>
      <c r="M1009" s="198" t="s">
        <v>1028</v>
      </c>
      <c r="O1009" s="180"/>
    </row>
    <row r="1010" customFormat="false" ht="12.75" hidden="false" customHeight="true" outlineLevel="0" collapsed="false">
      <c r="A1010" s="189"/>
      <c r="B1010" s="190"/>
      <c r="C1010" s="191" t="s">
        <v>1029</v>
      </c>
      <c r="D1010" s="191"/>
      <c r="E1010" s="192" t="n">
        <v>3.15</v>
      </c>
      <c r="F1010" s="193"/>
      <c r="G1010" s="194"/>
      <c r="H1010" s="195"/>
      <c r="I1010" s="196"/>
      <c r="J1010" s="197"/>
      <c r="K1010" s="196"/>
      <c r="M1010" s="198" t="s">
        <v>1029</v>
      </c>
      <c r="O1010" s="180"/>
    </row>
    <row r="1011" customFormat="false" ht="12.75" hidden="false" customHeight="true" outlineLevel="0" collapsed="false">
      <c r="A1011" s="189"/>
      <c r="B1011" s="190"/>
      <c r="C1011" s="191" t="s">
        <v>1030</v>
      </c>
      <c r="D1011" s="191"/>
      <c r="E1011" s="192" t="n">
        <v>2.0995</v>
      </c>
      <c r="F1011" s="193"/>
      <c r="G1011" s="194"/>
      <c r="H1011" s="195"/>
      <c r="I1011" s="196"/>
      <c r="J1011" s="197"/>
      <c r="K1011" s="196"/>
      <c r="M1011" s="198" t="s">
        <v>1030</v>
      </c>
      <c r="O1011" s="180"/>
    </row>
    <row r="1012" customFormat="false" ht="12.75" hidden="false" customHeight="true" outlineLevel="0" collapsed="false">
      <c r="A1012" s="189"/>
      <c r="B1012" s="190"/>
      <c r="C1012" s="191" t="s">
        <v>1008</v>
      </c>
      <c r="D1012" s="191"/>
      <c r="E1012" s="192" t="n">
        <v>0</v>
      </c>
      <c r="F1012" s="193"/>
      <c r="G1012" s="194"/>
      <c r="H1012" s="195"/>
      <c r="I1012" s="196"/>
      <c r="J1012" s="197"/>
      <c r="K1012" s="196"/>
      <c r="M1012" s="198" t="s">
        <v>1008</v>
      </c>
      <c r="O1012" s="180"/>
    </row>
    <row r="1013" customFormat="false" ht="12.75" hidden="false" customHeight="true" outlineLevel="0" collapsed="false">
      <c r="A1013" s="189"/>
      <c r="B1013" s="190"/>
      <c r="C1013" s="191" t="s">
        <v>1009</v>
      </c>
      <c r="D1013" s="191"/>
      <c r="E1013" s="192" t="n">
        <v>0.3412</v>
      </c>
      <c r="F1013" s="193"/>
      <c r="G1013" s="194"/>
      <c r="H1013" s="195"/>
      <c r="I1013" s="196"/>
      <c r="J1013" s="197"/>
      <c r="K1013" s="196"/>
      <c r="M1013" s="198" t="s">
        <v>1009</v>
      </c>
      <c r="O1013" s="180"/>
    </row>
    <row r="1014" customFormat="false" ht="12.75" hidden="false" customHeight="true" outlineLevel="0" collapsed="false">
      <c r="A1014" s="189"/>
      <c r="B1014" s="190"/>
      <c r="C1014" s="191" t="s">
        <v>1010</v>
      </c>
      <c r="D1014" s="191"/>
      <c r="E1014" s="192" t="n">
        <v>4.8075</v>
      </c>
      <c r="F1014" s="193"/>
      <c r="G1014" s="194"/>
      <c r="H1014" s="195"/>
      <c r="I1014" s="196"/>
      <c r="J1014" s="197"/>
      <c r="K1014" s="196"/>
      <c r="M1014" s="198" t="s">
        <v>1010</v>
      </c>
      <c r="O1014" s="180"/>
    </row>
    <row r="1015" customFormat="false" ht="12.75" hidden="false" customHeight="false" outlineLevel="0" collapsed="false">
      <c r="A1015" s="181" t="n">
        <v>140</v>
      </c>
      <c r="B1015" s="182" t="s">
        <v>1033</v>
      </c>
      <c r="C1015" s="183" t="s">
        <v>1034</v>
      </c>
      <c r="D1015" s="184" t="s">
        <v>104</v>
      </c>
      <c r="E1015" s="185" t="n">
        <v>25.9836</v>
      </c>
      <c r="F1015" s="185" t="n">
        <v>0</v>
      </c>
      <c r="G1015" s="186" t="n">
        <f aca="false">E1015*F1015</f>
        <v>0</v>
      </c>
      <c r="H1015" s="187" t="n">
        <v>0</v>
      </c>
      <c r="I1015" s="188" t="n">
        <f aca="false">E1015*H1015</f>
        <v>0</v>
      </c>
      <c r="J1015" s="187" t="n">
        <v>0</v>
      </c>
      <c r="K1015" s="188" t="n">
        <f aca="false">E1015*J1015</f>
        <v>0</v>
      </c>
      <c r="O1015" s="180" t="n">
        <v>2</v>
      </c>
      <c r="AA1015" s="150" t="n">
        <v>1</v>
      </c>
      <c r="AB1015" s="150" t="n">
        <v>1</v>
      </c>
      <c r="AC1015" s="150" t="n">
        <v>1</v>
      </c>
      <c r="AZ1015" s="150" t="n">
        <v>1</v>
      </c>
      <c r="BA1015" s="150" t="n">
        <f aca="false">IF(AZ1015=1,G1015,0)</f>
        <v>0</v>
      </c>
      <c r="BB1015" s="150" t="n">
        <f aca="false">IF(AZ1015=2,G1015,0)</f>
        <v>0</v>
      </c>
      <c r="BC1015" s="150" t="n">
        <f aca="false">IF(AZ1015=3,G1015,0)</f>
        <v>0</v>
      </c>
      <c r="BD1015" s="150" t="n">
        <f aca="false">IF(AZ1015=4,G1015,0)</f>
        <v>0</v>
      </c>
      <c r="BE1015" s="150" t="n">
        <f aca="false">IF(AZ1015=5,G1015,0)</f>
        <v>0</v>
      </c>
      <c r="CA1015" s="180" t="n">
        <v>1</v>
      </c>
      <c r="CB1015" s="180" t="n">
        <v>1</v>
      </c>
    </row>
    <row r="1016" customFormat="false" ht="12.75" hidden="false" customHeight="true" outlineLevel="0" collapsed="false">
      <c r="A1016" s="189"/>
      <c r="B1016" s="190"/>
      <c r="C1016" s="191" t="s">
        <v>1035</v>
      </c>
      <c r="D1016" s="191"/>
      <c r="E1016" s="192" t="n">
        <v>25.9836</v>
      </c>
      <c r="F1016" s="193"/>
      <c r="G1016" s="194"/>
      <c r="H1016" s="195"/>
      <c r="I1016" s="196"/>
      <c r="J1016" s="197"/>
      <c r="K1016" s="196"/>
      <c r="M1016" s="198" t="s">
        <v>1035</v>
      </c>
      <c r="O1016" s="180"/>
    </row>
    <row r="1017" customFormat="false" ht="12.75" hidden="false" customHeight="false" outlineLevel="0" collapsed="false">
      <c r="A1017" s="181" t="n">
        <v>141</v>
      </c>
      <c r="B1017" s="182" t="s">
        <v>1036</v>
      </c>
      <c r="C1017" s="183" t="s">
        <v>1037</v>
      </c>
      <c r="D1017" s="184" t="s">
        <v>104</v>
      </c>
      <c r="E1017" s="185" t="n">
        <v>49.8438</v>
      </c>
      <c r="F1017" s="185" t="n">
        <v>0</v>
      </c>
      <c r="G1017" s="186" t="n">
        <f aca="false">E1017*F1017</f>
        <v>0</v>
      </c>
      <c r="H1017" s="187" t="n">
        <v>0</v>
      </c>
      <c r="I1017" s="188" t="n">
        <f aca="false">E1017*H1017</f>
        <v>0</v>
      </c>
      <c r="J1017" s="187" t="n">
        <v>0</v>
      </c>
      <c r="K1017" s="188" t="n">
        <f aca="false">E1017*J1017</f>
        <v>0</v>
      </c>
      <c r="O1017" s="180" t="n">
        <v>2</v>
      </c>
      <c r="AA1017" s="150" t="n">
        <v>1</v>
      </c>
      <c r="AB1017" s="150" t="n">
        <v>1</v>
      </c>
      <c r="AC1017" s="150" t="n">
        <v>1</v>
      </c>
      <c r="AZ1017" s="150" t="n">
        <v>1</v>
      </c>
      <c r="BA1017" s="150" t="n">
        <f aca="false">IF(AZ1017=1,G1017,0)</f>
        <v>0</v>
      </c>
      <c r="BB1017" s="150" t="n">
        <f aca="false">IF(AZ1017=2,G1017,0)</f>
        <v>0</v>
      </c>
      <c r="BC1017" s="150" t="n">
        <f aca="false">IF(AZ1017=3,G1017,0)</f>
        <v>0</v>
      </c>
      <c r="BD1017" s="150" t="n">
        <f aca="false">IF(AZ1017=4,G1017,0)</f>
        <v>0</v>
      </c>
      <c r="BE1017" s="150" t="n">
        <f aca="false">IF(AZ1017=5,G1017,0)</f>
        <v>0</v>
      </c>
      <c r="CA1017" s="180" t="n">
        <v>1</v>
      </c>
      <c r="CB1017" s="180" t="n">
        <v>1</v>
      </c>
    </row>
    <row r="1018" customFormat="false" ht="12.75" hidden="false" customHeight="true" outlineLevel="0" collapsed="false">
      <c r="A1018" s="189"/>
      <c r="B1018" s="190"/>
      <c r="C1018" s="191" t="s">
        <v>1038</v>
      </c>
      <c r="D1018" s="191"/>
      <c r="E1018" s="192" t="n">
        <v>49.8438</v>
      </c>
      <c r="F1018" s="193"/>
      <c r="G1018" s="194"/>
      <c r="H1018" s="195"/>
      <c r="I1018" s="196"/>
      <c r="J1018" s="197"/>
      <c r="K1018" s="196"/>
      <c r="M1018" s="198" t="s">
        <v>1038</v>
      </c>
      <c r="O1018" s="180"/>
    </row>
    <row r="1019" customFormat="false" ht="12.75" hidden="false" customHeight="false" outlineLevel="0" collapsed="false">
      <c r="A1019" s="181" t="n">
        <v>142</v>
      </c>
      <c r="B1019" s="182" t="s">
        <v>1039</v>
      </c>
      <c r="C1019" s="183" t="s">
        <v>1040</v>
      </c>
      <c r="D1019" s="184" t="s">
        <v>104</v>
      </c>
      <c r="E1019" s="185" t="n">
        <v>5.1487</v>
      </c>
      <c r="F1019" s="185" t="n">
        <v>0</v>
      </c>
      <c r="G1019" s="186" t="n">
        <f aca="false">E1019*F1019</f>
        <v>0</v>
      </c>
      <c r="H1019" s="187" t="n">
        <v>0</v>
      </c>
      <c r="I1019" s="188" t="n">
        <f aca="false">E1019*H1019</f>
        <v>0</v>
      </c>
      <c r="J1019" s="187" t="n">
        <v>0</v>
      </c>
      <c r="K1019" s="188" t="n">
        <f aca="false">E1019*J1019</f>
        <v>0</v>
      </c>
      <c r="O1019" s="180" t="n">
        <v>2</v>
      </c>
      <c r="AA1019" s="150" t="n">
        <v>1</v>
      </c>
      <c r="AB1019" s="150" t="n">
        <v>1</v>
      </c>
      <c r="AC1019" s="150" t="n">
        <v>1</v>
      </c>
      <c r="AZ1019" s="150" t="n">
        <v>1</v>
      </c>
      <c r="BA1019" s="150" t="n">
        <f aca="false">IF(AZ1019=1,G1019,0)</f>
        <v>0</v>
      </c>
      <c r="BB1019" s="150" t="n">
        <f aca="false">IF(AZ1019=2,G1019,0)</f>
        <v>0</v>
      </c>
      <c r="BC1019" s="150" t="n">
        <f aca="false">IF(AZ1019=3,G1019,0)</f>
        <v>0</v>
      </c>
      <c r="BD1019" s="150" t="n">
        <f aca="false">IF(AZ1019=4,G1019,0)</f>
        <v>0</v>
      </c>
      <c r="BE1019" s="150" t="n">
        <f aca="false">IF(AZ1019=5,G1019,0)</f>
        <v>0</v>
      </c>
      <c r="CA1019" s="180" t="n">
        <v>1</v>
      </c>
      <c r="CB1019" s="180" t="n">
        <v>1</v>
      </c>
    </row>
    <row r="1020" customFormat="false" ht="12.75" hidden="false" customHeight="true" outlineLevel="0" collapsed="false">
      <c r="A1020" s="189"/>
      <c r="B1020" s="190"/>
      <c r="C1020" s="191" t="s">
        <v>1008</v>
      </c>
      <c r="D1020" s="191"/>
      <c r="E1020" s="192" t="n">
        <v>0</v>
      </c>
      <c r="F1020" s="193"/>
      <c r="G1020" s="194"/>
      <c r="H1020" s="195"/>
      <c r="I1020" s="196"/>
      <c r="J1020" s="197"/>
      <c r="K1020" s="196"/>
      <c r="M1020" s="198" t="s">
        <v>1008</v>
      </c>
      <c r="O1020" s="180"/>
    </row>
    <row r="1021" customFormat="false" ht="12.75" hidden="false" customHeight="true" outlineLevel="0" collapsed="false">
      <c r="A1021" s="189"/>
      <c r="B1021" s="190"/>
      <c r="C1021" s="191" t="s">
        <v>1009</v>
      </c>
      <c r="D1021" s="191"/>
      <c r="E1021" s="192" t="n">
        <v>0.3412</v>
      </c>
      <c r="F1021" s="193"/>
      <c r="G1021" s="194"/>
      <c r="H1021" s="195"/>
      <c r="I1021" s="196"/>
      <c r="J1021" s="197"/>
      <c r="K1021" s="196"/>
      <c r="M1021" s="198" t="s">
        <v>1009</v>
      </c>
      <c r="O1021" s="180"/>
    </row>
    <row r="1022" customFormat="false" ht="12.75" hidden="false" customHeight="true" outlineLevel="0" collapsed="false">
      <c r="A1022" s="189"/>
      <c r="B1022" s="190"/>
      <c r="C1022" s="191" t="s">
        <v>1010</v>
      </c>
      <c r="D1022" s="191"/>
      <c r="E1022" s="192" t="n">
        <v>4.8075</v>
      </c>
      <c r="F1022" s="193"/>
      <c r="G1022" s="194"/>
      <c r="H1022" s="195"/>
      <c r="I1022" s="196"/>
      <c r="J1022" s="197"/>
      <c r="K1022" s="196"/>
      <c r="M1022" s="198" t="s">
        <v>1010</v>
      </c>
      <c r="O1022" s="180"/>
    </row>
    <row r="1023" customFormat="false" ht="12.75" hidden="false" customHeight="false" outlineLevel="0" collapsed="false">
      <c r="A1023" s="181" t="n">
        <v>143</v>
      </c>
      <c r="B1023" s="182" t="s">
        <v>1041</v>
      </c>
      <c r="C1023" s="183" t="s">
        <v>1042</v>
      </c>
      <c r="D1023" s="184" t="s">
        <v>194</v>
      </c>
      <c r="E1023" s="185" t="n">
        <v>10.422</v>
      </c>
      <c r="F1023" s="185" t="n">
        <v>0</v>
      </c>
      <c r="G1023" s="186" t="n">
        <f aca="false">E1023*F1023</f>
        <v>0</v>
      </c>
      <c r="H1023" s="187" t="n">
        <v>0.0140999999999991</v>
      </c>
      <c r="I1023" s="188" t="n">
        <f aca="false">E1023*H1023</f>
        <v>0.146950199999991</v>
      </c>
      <c r="J1023" s="187" t="n">
        <v>0</v>
      </c>
      <c r="K1023" s="188" t="n">
        <f aca="false">E1023*J1023</f>
        <v>0</v>
      </c>
      <c r="O1023" s="180" t="n">
        <v>2</v>
      </c>
      <c r="AA1023" s="150" t="n">
        <v>1</v>
      </c>
      <c r="AB1023" s="150" t="n">
        <v>1</v>
      </c>
      <c r="AC1023" s="150" t="n">
        <v>1</v>
      </c>
      <c r="AZ1023" s="150" t="n">
        <v>1</v>
      </c>
      <c r="BA1023" s="150" t="n">
        <f aca="false">IF(AZ1023=1,G1023,0)</f>
        <v>0</v>
      </c>
      <c r="BB1023" s="150" t="n">
        <f aca="false">IF(AZ1023=2,G1023,0)</f>
        <v>0</v>
      </c>
      <c r="BC1023" s="150" t="n">
        <f aca="false">IF(AZ1023=3,G1023,0)</f>
        <v>0</v>
      </c>
      <c r="BD1023" s="150" t="n">
        <f aca="false">IF(AZ1023=4,G1023,0)</f>
        <v>0</v>
      </c>
      <c r="BE1023" s="150" t="n">
        <f aca="false">IF(AZ1023=5,G1023,0)</f>
        <v>0</v>
      </c>
      <c r="CA1023" s="180" t="n">
        <v>1</v>
      </c>
      <c r="CB1023" s="180" t="n">
        <v>1</v>
      </c>
    </row>
    <row r="1024" customFormat="false" ht="12.75" hidden="false" customHeight="true" outlineLevel="0" collapsed="false">
      <c r="A1024" s="189"/>
      <c r="B1024" s="190"/>
      <c r="C1024" s="191" t="s">
        <v>1043</v>
      </c>
      <c r="D1024" s="191"/>
      <c r="E1024" s="192" t="n">
        <v>0</v>
      </c>
      <c r="F1024" s="193"/>
      <c r="G1024" s="194"/>
      <c r="H1024" s="195"/>
      <c r="I1024" s="196"/>
      <c r="J1024" s="197"/>
      <c r="K1024" s="196"/>
      <c r="M1024" s="198" t="s">
        <v>1043</v>
      </c>
      <c r="O1024" s="180"/>
    </row>
    <row r="1025" customFormat="false" ht="12.75" hidden="false" customHeight="true" outlineLevel="0" collapsed="false">
      <c r="A1025" s="189"/>
      <c r="B1025" s="190"/>
      <c r="C1025" s="191" t="s">
        <v>1044</v>
      </c>
      <c r="D1025" s="191"/>
      <c r="E1025" s="192" t="n">
        <v>0.244</v>
      </c>
      <c r="F1025" s="193"/>
      <c r="G1025" s="194"/>
      <c r="H1025" s="195"/>
      <c r="I1025" s="196"/>
      <c r="J1025" s="197"/>
      <c r="K1025" s="196"/>
      <c r="M1025" s="198" t="s">
        <v>1044</v>
      </c>
      <c r="O1025" s="180"/>
    </row>
    <row r="1026" customFormat="false" ht="12.75" hidden="false" customHeight="true" outlineLevel="0" collapsed="false">
      <c r="A1026" s="189"/>
      <c r="B1026" s="190"/>
      <c r="C1026" s="191" t="s">
        <v>1045</v>
      </c>
      <c r="D1026" s="191"/>
      <c r="E1026" s="192" t="n">
        <v>6.5</v>
      </c>
      <c r="F1026" s="193"/>
      <c r="G1026" s="194"/>
      <c r="H1026" s="195"/>
      <c r="I1026" s="196"/>
      <c r="J1026" s="197"/>
      <c r="K1026" s="196"/>
      <c r="M1026" s="198" t="s">
        <v>1045</v>
      </c>
      <c r="O1026" s="180"/>
    </row>
    <row r="1027" customFormat="false" ht="12.75" hidden="false" customHeight="true" outlineLevel="0" collapsed="false">
      <c r="A1027" s="189"/>
      <c r="B1027" s="190"/>
      <c r="C1027" s="191" t="s">
        <v>1046</v>
      </c>
      <c r="D1027" s="191"/>
      <c r="E1027" s="192" t="n">
        <v>3.5</v>
      </c>
      <c r="F1027" s="193"/>
      <c r="G1027" s="194"/>
      <c r="H1027" s="195"/>
      <c r="I1027" s="196"/>
      <c r="J1027" s="197"/>
      <c r="K1027" s="196"/>
      <c r="M1027" s="198" t="s">
        <v>1046</v>
      </c>
      <c r="O1027" s="180"/>
    </row>
    <row r="1028" customFormat="false" ht="12.75" hidden="false" customHeight="true" outlineLevel="0" collapsed="false">
      <c r="A1028" s="189"/>
      <c r="B1028" s="190"/>
      <c r="C1028" s="191" t="s">
        <v>509</v>
      </c>
      <c r="D1028" s="191"/>
      <c r="E1028" s="192" t="n">
        <v>0</v>
      </c>
      <c r="F1028" s="193"/>
      <c r="G1028" s="194"/>
      <c r="H1028" s="195"/>
      <c r="I1028" s="196"/>
      <c r="J1028" s="197"/>
      <c r="K1028" s="196"/>
      <c r="M1028" s="198" t="s">
        <v>509</v>
      </c>
      <c r="O1028" s="180"/>
    </row>
    <row r="1029" customFormat="false" ht="12.75" hidden="false" customHeight="true" outlineLevel="0" collapsed="false">
      <c r="A1029" s="189"/>
      <c r="B1029" s="190"/>
      <c r="C1029" s="191" t="s">
        <v>1047</v>
      </c>
      <c r="D1029" s="191"/>
      <c r="E1029" s="192" t="n">
        <v>0.178</v>
      </c>
      <c r="F1029" s="193"/>
      <c r="G1029" s="194"/>
      <c r="H1029" s="195"/>
      <c r="I1029" s="196"/>
      <c r="J1029" s="197"/>
      <c r="K1029" s="196"/>
      <c r="M1029" s="198" t="s">
        <v>1047</v>
      </c>
      <c r="O1029" s="180"/>
    </row>
    <row r="1030" customFormat="false" ht="12.75" hidden="false" customHeight="false" outlineLevel="0" collapsed="false">
      <c r="A1030" s="181" t="n">
        <v>144</v>
      </c>
      <c r="B1030" s="182" t="s">
        <v>1048</v>
      </c>
      <c r="C1030" s="183" t="s">
        <v>1049</v>
      </c>
      <c r="D1030" s="184" t="s">
        <v>194</v>
      </c>
      <c r="E1030" s="185" t="n">
        <v>5.5</v>
      </c>
      <c r="F1030" s="185" t="n">
        <v>0</v>
      </c>
      <c r="G1030" s="186" t="n">
        <f aca="false">E1030*F1030</f>
        <v>0</v>
      </c>
      <c r="H1030" s="187" t="n">
        <v>0</v>
      </c>
      <c r="I1030" s="188" t="n">
        <f aca="false">E1030*H1030</f>
        <v>0</v>
      </c>
      <c r="J1030" s="187" t="n">
        <v>0</v>
      </c>
      <c r="K1030" s="188" t="n">
        <f aca="false">E1030*J1030</f>
        <v>0</v>
      </c>
      <c r="O1030" s="180" t="n">
        <v>2</v>
      </c>
      <c r="AA1030" s="150" t="n">
        <v>1</v>
      </c>
      <c r="AB1030" s="150" t="n">
        <v>1</v>
      </c>
      <c r="AC1030" s="150" t="n">
        <v>1</v>
      </c>
      <c r="AZ1030" s="150" t="n">
        <v>1</v>
      </c>
      <c r="BA1030" s="150" t="n">
        <f aca="false">IF(AZ1030=1,G1030,0)</f>
        <v>0</v>
      </c>
      <c r="BB1030" s="150" t="n">
        <f aca="false">IF(AZ1030=2,G1030,0)</f>
        <v>0</v>
      </c>
      <c r="BC1030" s="150" t="n">
        <f aca="false">IF(AZ1030=3,G1030,0)</f>
        <v>0</v>
      </c>
      <c r="BD1030" s="150" t="n">
        <f aca="false">IF(AZ1030=4,G1030,0)</f>
        <v>0</v>
      </c>
      <c r="BE1030" s="150" t="n">
        <f aca="false">IF(AZ1030=5,G1030,0)</f>
        <v>0</v>
      </c>
      <c r="CA1030" s="180" t="n">
        <v>1</v>
      </c>
      <c r="CB1030" s="180" t="n">
        <v>1</v>
      </c>
    </row>
    <row r="1031" customFormat="false" ht="22.5" hidden="false" customHeight="false" outlineLevel="0" collapsed="false">
      <c r="A1031" s="181" t="n">
        <v>145</v>
      </c>
      <c r="B1031" s="182" t="s">
        <v>1050</v>
      </c>
      <c r="C1031" s="183" t="s">
        <v>1051</v>
      </c>
      <c r="D1031" s="184" t="s">
        <v>194</v>
      </c>
      <c r="E1031" s="185" t="n">
        <v>83.8075</v>
      </c>
      <c r="F1031" s="185" t="n">
        <v>0</v>
      </c>
      <c r="G1031" s="186" t="n">
        <f aca="false">E1031*F1031</f>
        <v>0</v>
      </c>
      <c r="H1031" s="187" t="n">
        <v>0.121279999999956</v>
      </c>
      <c r="I1031" s="188" t="n">
        <f aca="false">E1031*H1031</f>
        <v>10.1641735999963</v>
      </c>
      <c r="J1031" s="187" t="n">
        <v>0</v>
      </c>
      <c r="K1031" s="188" t="n">
        <f aca="false">E1031*J1031</f>
        <v>0</v>
      </c>
      <c r="O1031" s="180" t="n">
        <v>2</v>
      </c>
      <c r="AA1031" s="150" t="n">
        <v>1</v>
      </c>
      <c r="AB1031" s="150" t="n">
        <v>1</v>
      </c>
      <c r="AC1031" s="150" t="n">
        <v>1</v>
      </c>
      <c r="AZ1031" s="150" t="n">
        <v>1</v>
      </c>
      <c r="BA1031" s="150" t="n">
        <f aca="false">IF(AZ1031=1,G1031,0)</f>
        <v>0</v>
      </c>
      <c r="BB1031" s="150" t="n">
        <f aca="false">IF(AZ1031=2,G1031,0)</f>
        <v>0</v>
      </c>
      <c r="BC1031" s="150" t="n">
        <f aca="false">IF(AZ1031=3,G1031,0)</f>
        <v>0</v>
      </c>
      <c r="BD1031" s="150" t="n">
        <f aca="false">IF(AZ1031=4,G1031,0)</f>
        <v>0</v>
      </c>
      <c r="BE1031" s="150" t="n">
        <f aca="false">IF(AZ1031=5,G1031,0)</f>
        <v>0</v>
      </c>
      <c r="CA1031" s="180" t="n">
        <v>1</v>
      </c>
      <c r="CB1031" s="180" t="n">
        <v>1</v>
      </c>
    </row>
    <row r="1032" customFormat="false" ht="12.75" hidden="false" customHeight="true" outlineLevel="0" collapsed="false">
      <c r="A1032" s="189"/>
      <c r="B1032" s="210"/>
      <c r="C1032" s="211" t="s">
        <v>540</v>
      </c>
      <c r="D1032" s="211"/>
      <c r="E1032" s="211"/>
      <c r="F1032" s="211"/>
      <c r="G1032" s="211"/>
      <c r="I1032" s="196"/>
      <c r="K1032" s="196"/>
      <c r="L1032" s="198" t="s">
        <v>540</v>
      </c>
      <c r="O1032" s="180" t="n">
        <v>3</v>
      </c>
    </row>
    <row r="1033" customFormat="false" ht="12.75" hidden="false" customHeight="true" outlineLevel="0" collapsed="false">
      <c r="A1033" s="189"/>
      <c r="B1033" s="210"/>
      <c r="C1033" s="211" t="s">
        <v>1052</v>
      </c>
      <c r="D1033" s="211"/>
      <c r="E1033" s="211"/>
      <c r="F1033" s="211"/>
      <c r="G1033" s="211"/>
      <c r="I1033" s="196"/>
      <c r="K1033" s="196"/>
      <c r="L1033" s="198" t="s">
        <v>1052</v>
      </c>
      <c r="O1033" s="180" t="n">
        <v>3</v>
      </c>
    </row>
    <row r="1034" customFormat="false" ht="12.75" hidden="false" customHeight="true" outlineLevel="0" collapsed="false">
      <c r="A1034" s="189"/>
      <c r="B1034" s="190"/>
      <c r="C1034" s="191" t="s">
        <v>1053</v>
      </c>
      <c r="D1034" s="191"/>
      <c r="E1034" s="192" t="n">
        <v>0</v>
      </c>
      <c r="F1034" s="193"/>
      <c r="G1034" s="194"/>
      <c r="H1034" s="195"/>
      <c r="I1034" s="196"/>
      <c r="J1034" s="197"/>
      <c r="K1034" s="196"/>
      <c r="M1034" s="198" t="s">
        <v>1053</v>
      </c>
      <c r="O1034" s="180"/>
    </row>
    <row r="1035" customFormat="false" ht="12.75" hidden="false" customHeight="true" outlineLevel="0" collapsed="false">
      <c r="A1035" s="189"/>
      <c r="B1035" s="190"/>
      <c r="C1035" s="191" t="s">
        <v>663</v>
      </c>
      <c r="D1035" s="191"/>
      <c r="E1035" s="192" t="n">
        <v>7</v>
      </c>
      <c r="F1035" s="193"/>
      <c r="G1035" s="194"/>
      <c r="H1035" s="195"/>
      <c r="I1035" s="196"/>
      <c r="J1035" s="197"/>
      <c r="K1035" s="196"/>
      <c r="M1035" s="198" t="s">
        <v>663</v>
      </c>
      <c r="O1035" s="180"/>
    </row>
    <row r="1036" customFormat="false" ht="12.75" hidden="false" customHeight="true" outlineLevel="0" collapsed="false">
      <c r="A1036" s="189"/>
      <c r="B1036" s="190"/>
      <c r="C1036" s="191" t="s">
        <v>664</v>
      </c>
      <c r="D1036" s="191"/>
      <c r="E1036" s="192" t="n">
        <v>6.29</v>
      </c>
      <c r="F1036" s="193"/>
      <c r="G1036" s="194"/>
      <c r="H1036" s="195"/>
      <c r="I1036" s="196"/>
      <c r="J1036" s="197"/>
      <c r="K1036" s="196"/>
      <c r="M1036" s="198" t="s">
        <v>664</v>
      </c>
      <c r="O1036" s="180"/>
    </row>
    <row r="1037" customFormat="false" ht="12.75" hidden="false" customHeight="true" outlineLevel="0" collapsed="false">
      <c r="A1037" s="189"/>
      <c r="B1037" s="190"/>
      <c r="C1037" s="191" t="s">
        <v>665</v>
      </c>
      <c r="D1037" s="191"/>
      <c r="E1037" s="192" t="n">
        <v>61.88</v>
      </c>
      <c r="F1037" s="193"/>
      <c r="G1037" s="194"/>
      <c r="H1037" s="195"/>
      <c r="I1037" s="196"/>
      <c r="J1037" s="197"/>
      <c r="K1037" s="196"/>
      <c r="M1037" s="198" t="s">
        <v>665</v>
      </c>
      <c r="O1037" s="180"/>
    </row>
    <row r="1038" customFormat="false" ht="12.75" hidden="false" customHeight="true" outlineLevel="0" collapsed="false">
      <c r="A1038" s="189"/>
      <c r="B1038" s="190"/>
      <c r="C1038" s="191" t="s">
        <v>1054</v>
      </c>
      <c r="D1038" s="191"/>
      <c r="E1038" s="192" t="n">
        <v>-30.1025</v>
      </c>
      <c r="F1038" s="193"/>
      <c r="G1038" s="194"/>
      <c r="H1038" s="195"/>
      <c r="I1038" s="196"/>
      <c r="J1038" s="197"/>
      <c r="K1038" s="196"/>
      <c r="M1038" s="198" t="s">
        <v>1054</v>
      </c>
      <c r="O1038" s="180"/>
    </row>
    <row r="1039" customFormat="false" ht="12.75" hidden="false" customHeight="true" outlineLevel="0" collapsed="false">
      <c r="A1039" s="189"/>
      <c r="B1039" s="190"/>
      <c r="C1039" s="191" t="s">
        <v>1055</v>
      </c>
      <c r="D1039" s="191"/>
      <c r="E1039" s="192" t="n">
        <v>2.88</v>
      </c>
      <c r="F1039" s="193"/>
      <c r="G1039" s="194"/>
      <c r="H1039" s="195"/>
      <c r="I1039" s="196"/>
      <c r="J1039" s="197"/>
      <c r="K1039" s="196"/>
      <c r="M1039" s="198" t="s">
        <v>1055</v>
      </c>
      <c r="O1039" s="180"/>
    </row>
    <row r="1040" customFormat="false" ht="12.75" hidden="false" customHeight="true" outlineLevel="0" collapsed="false">
      <c r="A1040" s="189"/>
      <c r="B1040" s="190"/>
      <c r="C1040" s="191" t="s">
        <v>1056</v>
      </c>
      <c r="D1040" s="191"/>
      <c r="E1040" s="192" t="n">
        <v>0</v>
      </c>
      <c r="F1040" s="193"/>
      <c r="G1040" s="194"/>
      <c r="H1040" s="195"/>
      <c r="I1040" s="196"/>
      <c r="J1040" s="197"/>
      <c r="K1040" s="196"/>
      <c r="M1040" s="198" t="s">
        <v>1056</v>
      </c>
      <c r="O1040" s="180"/>
    </row>
    <row r="1041" customFormat="false" ht="12.75" hidden="false" customHeight="true" outlineLevel="0" collapsed="false">
      <c r="A1041" s="189"/>
      <c r="B1041" s="190"/>
      <c r="C1041" s="191" t="s">
        <v>650</v>
      </c>
      <c r="D1041" s="191"/>
      <c r="E1041" s="192" t="n">
        <v>11.48</v>
      </c>
      <c r="F1041" s="193"/>
      <c r="G1041" s="194"/>
      <c r="H1041" s="195"/>
      <c r="I1041" s="196"/>
      <c r="J1041" s="197"/>
      <c r="K1041" s="196"/>
      <c r="M1041" s="198" t="s">
        <v>650</v>
      </c>
      <c r="O1041" s="180"/>
    </row>
    <row r="1042" customFormat="false" ht="12.75" hidden="false" customHeight="true" outlineLevel="0" collapsed="false">
      <c r="A1042" s="189"/>
      <c r="B1042" s="190"/>
      <c r="C1042" s="191" t="s">
        <v>652</v>
      </c>
      <c r="D1042" s="191"/>
      <c r="E1042" s="192" t="n">
        <v>11.86</v>
      </c>
      <c r="F1042" s="193"/>
      <c r="G1042" s="194"/>
      <c r="H1042" s="195"/>
      <c r="I1042" s="196"/>
      <c r="J1042" s="197"/>
      <c r="K1042" s="196"/>
      <c r="M1042" s="198" t="s">
        <v>652</v>
      </c>
      <c r="O1042" s="180"/>
    </row>
    <row r="1043" customFormat="false" ht="12.75" hidden="false" customHeight="true" outlineLevel="0" collapsed="false">
      <c r="A1043" s="189"/>
      <c r="B1043" s="190"/>
      <c r="C1043" s="191" t="s">
        <v>654</v>
      </c>
      <c r="D1043" s="191"/>
      <c r="E1043" s="192" t="n">
        <v>12.52</v>
      </c>
      <c r="F1043" s="193"/>
      <c r="G1043" s="194"/>
      <c r="H1043" s="195"/>
      <c r="I1043" s="196"/>
      <c r="J1043" s="197"/>
      <c r="K1043" s="196"/>
      <c r="M1043" s="198" t="s">
        <v>654</v>
      </c>
      <c r="O1043" s="180"/>
    </row>
    <row r="1044" customFormat="false" ht="22.5" hidden="false" customHeight="false" outlineLevel="0" collapsed="false">
      <c r="A1044" s="181" t="n">
        <v>146</v>
      </c>
      <c r="B1044" s="182" t="s">
        <v>1057</v>
      </c>
      <c r="C1044" s="183" t="s">
        <v>1058</v>
      </c>
      <c r="D1044" s="184" t="s">
        <v>194</v>
      </c>
      <c r="E1044" s="185" t="n">
        <v>6.81</v>
      </c>
      <c r="F1044" s="185" t="n">
        <v>0</v>
      </c>
      <c r="G1044" s="186" t="n">
        <f aca="false">E1044*F1044</f>
        <v>0</v>
      </c>
      <c r="H1044" s="187" t="n">
        <v>0.132299999999987</v>
      </c>
      <c r="I1044" s="188" t="n">
        <f aca="false">E1044*H1044</f>
        <v>0.900962999999912</v>
      </c>
      <c r="J1044" s="187" t="n">
        <v>0</v>
      </c>
      <c r="K1044" s="188" t="n">
        <f aca="false">E1044*J1044</f>
        <v>0</v>
      </c>
      <c r="O1044" s="180" t="n">
        <v>2</v>
      </c>
      <c r="AA1044" s="150" t="n">
        <v>1</v>
      </c>
      <c r="AB1044" s="150" t="n">
        <v>1</v>
      </c>
      <c r="AC1044" s="150" t="n">
        <v>1</v>
      </c>
      <c r="AZ1044" s="150" t="n">
        <v>1</v>
      </c>
      <c r="BA1044" s="150" t="n">
        <f aca="false">IF(AZ1044=1,G1044,0)</f>
        <v>0</v>
      </c>
      <c r="BB1044" s="150" t="n">
        <f aca="false">IF(AZ1044=2,G1044,0)</f>
        <v>0</v>
      </c>
      <c r="BC1044" s="150" t="n">
        <f aca="false">IF(AZ1044=3,G1044,0)</f>
        <v>0</v>
      </c>
      <c r="BD1044" s="150" t="n">
        <f aca="false">IF(AZ1044=4,G1044,0)</f>
        <v>0</v>
      </c>
      <c r="BE1044" s="150" t="n">
        <f aca="false">IF(AZ1044=5,G1044,0)</f>
        <v>0</v>
      </c>
      <c r="CA1044" s="180" t="n">
        <v>1</v>
      </c>
      <c r="CB1044" s="180" t="n">
        <v>1</v>
      </c>
    </row>
    <row r="1045" customFormat="false" ht="12.75" hidden="false" customHeight="true" outlineLevel="0" collapsed="false">
      <c r="A1045" s="189"/>
      <c r="B1045" s="210"/>
      <c r="C1045" s="211" t="s">
        <v>540</v>
      </c>
      <c r="D1045" s="211"/>
      <c r="E1045" s="211"/>
      <c r="F1045" s="211"/>
      <c r="G1045" s="211"/>
      <c r="I1045" s="196"/>
      <c r="K1045" s="196"/>
      <c r="L1045" s="198" t="s">
        <v>540</v>
      </c>
      <c r="O1045" s="180" t="n">
        <v>3</v>
      </c>
    </row>
    <row r="1046" customFormat="false" ht="12.75" hidden="false" customHeight="true" outlineLevel="0" collapsed="false">
      <c r="A1046" s="189"/>
      <c r="B1046" s="210"/>
      <c r="C1046" s="211" t="s">
        <v>1052</v>
      </c>
      <c r="D1046" s="211"/>
      <c r="E1046" s="211"/>
      <c r="F1046" s="211"/>
      <c r="G1046" s="211"/>
      <c r="I1046" s="196"/>
      <c r="K1046" s="196"/>
      <c r="L1046" s="198" t="s">
        <v>1052</v>
      </c>
      <c r="O1046" s="180" t="n">
        <v>3</v>
      </c>
    </row>
    <row r="1047" customFormat="false" ht="12.75" hidden="false" customHeight="true" outlineLevel="0" collapsed="false">
      <c r="A1047" s="189"/>
      <c r="B1047" s="190"/>
      <c r="C1047" s="191" t="s">
        <v>1059</v>
      </c>
      <c r="D1047" s="191"/>
      <c r="E1047" s="192" t="n">
        <v>0</v>
      </c>
      <c r="F1047" s="193"/>
      <c r="G1047" s="194"/>
      <c r="H1047" s="195"/>
      <c r="I1047" s="196"/>
      <c r="J1047" s="197"/>
      <c r="K1047" s="196"/>
      <c r="M1047" s="198" t="s">
        <v>1059</v>
      </c>
      <c r="O1047" s="180"/>
    </row>
    <row r="1048" customFormat="false" ht="12.75" hidden="false" customHeight="true" outlineLevel="0" collapsed="false">
      <c r="A1048" s="189"/>
      <c r="B1048" s="190"/>
      <c r="C1048" s="191" t="s">
        <v>653</v>
      </c>
      <c r="D1048" s="191"/>
      <c r="E1048" s="192" t="n">
        <v>6.81</v>
      </c>
      <c r="F1048" s="193"/>
      <c r="G1048" s="194"/>
      <c r="H1048" s="195"/>
      <c r="I1048" s="196"/>
      <c r="J1048" s="197"/>
      <c r="K1048" s="196"/>
      <c r="M1048" s="198" t="s">
        <v>653</v>
      </c>
      <c r="O1048" s="180"/>
    </row>
    <row r="1049" customFormat="false" ht="22.5" hidden="false" customHeight="false" outlineLevel="0" collapsed="false">
      <c r="A1049" s="181" t="n">
        <v>147</v>
      </c>
      <c r="B1049" s="182" t="s">
        <v>1060</v>
      </c>
      <c r="C1049" s="183" t="s">
        <v>1061</v>
      </c>
      <c r="D1049" s="184" t="s">
        <v>194</v>
      </c>
      <c r="E1049" s="185" t="n">
        <v>146.2826</v>
      </c>
      <c r="F1049" s="185" t="n">
        <v>0</v>
      </c>
      <c r="G1049" s="186" t="n">
        <f aca="false">E1049*F1049</f>
        <v>0</v>
      </c>
      <c r="H1049" s="187" t="n">
        <v>0.132299999999987</v>
      </c>
      <c r="I1049" s="188" t="n">
        <f aca="false">E1049*H1049</f>
        <v>19.3531879799981</v>
      </c>
      <c r="J1049" s="187" t="n">
        <v>0</v>
      </c>
      <c r="K1049" s="188" t="n">
        <f aca="false">E1049*J1049</f>
        <v>0</v>
      </c>
      <c r="O1049" s="180" t="n">
        <v>2</v>
      </c>
      <c r="AA1049" s="150" t="n">
        <v>1</v>
      </c>
      <c r="AB1049" s="150" t="n">
        <v>0</v>
      </c>
      <c r="AC1049" s="150" t="n">
        <v>0</v>
      </c>
      <c r="AZ1049" s="150" t="n">
        <v>1</v>
      </c>
      <c r="BA1049" s="150" t="n">
        <f aca="false">IF(AZ1049=1,G1049,0)</f>
        <v>0</v>
      </c>
      <c r="BB1049" s="150" t="n">
        <f aca="false">IF(AZ1049=2,G1049,0)</f>
        <v>0</v>
      </c>
      <c r="BC1049" s="150" t="n">
        <f aca="false">IF(AZ1049=3,G1049,0)</f>
        <v>0</v>
      </c>
      <c r="BD1049" s="150" t="n">
        <f aca="false">IF(AZ1049=4,G1049,0)</f>
        <v>0</v>
      </c>
      <c r="BE1049" s="150" t="n">
        <f aca="false">IF(AZ1049=5,G1049,0)</f>
        <v>0</v>
      </c>
      <c r="CA1049" s="180" t="n">
        <v>1</v>
      </c>
      <c r="CB1049" s="180" t="n">
        <v>0</v>
      </c>
    </row>
    <row r="1050" customFormat="false" ht="12.75" hidden="false" customHeight="true" outlineLevel="0" collapsed="false">
      <c r="A1050" s="189"/>
      <c r="B1050" s="210"/>
      <c r="C1050" s="211" t="s">
        <v>540</v>
      </c>
      <c r="D1050" s="211"/>
      <c r="E1050" s="211"/>
      <c r="F1050" s="211"/>
      <c r="G1050" s="211"/>
      <c r="I1050" s="196"/>
      <c r="K1050" s="196"/>
      <c r="L1050" s="198" t="s">
        <v>540</v>
      </c>
      <c r="O1050" s="180" t="n">
        <v>3</v>
      </c>
    </row>
    <row r="1051" customFormat="false" ht="12.75" hidden="false" customHeight="true" outlineLevel="0" collapsed="false">
      <c r="A1051" s="189"/>
      <c r="B1051" s="210"/>
      <c r="C1051" s="211" t="s">
        <v>1052</v>
      </c>
      <c r="D1051" s="211"/>
      <c r="E1051" s="211"/>
      <c r="F1051" s="211"/>
      <c r="G1051" s="211"/>
      <c r="I1051" s="196"/>
      <c r="K1051" s="196"/>
      <c r="L1051" s="198" t="s">
        <v>1052</v>
      </c>
      <c r="O1051" s="180" t="n">
        <v>3</v>
      </c>
    </row>
    <row r="1052" customFormat="false" ht="12.75" hidden="false" customHeight="true" outlineLevel="0" collapsed="false">
      <c r="A1052" s="189"/>
      <c r="B1052" s="190"/>
      <c r="C1052" s="191" t="s">
        <v>1062</v>
      </c>
      <c r="D1052" s="191"/>
      <c r="E1052" s="192" t="n">
        <v>0</v>
      </c>
      <c r="F1052" s="193"/>
      <c r="G1052" s="194"/>
      <c r="H1052" s="195"/>
      <c r="I1052" s="196"/>
      <c r="J1052" s="197"/>
      <c r="K1052" s="196"/>
      <c r="M1052" s="198" t="s">
        <v>1062</v>
      </c>
      <c r="O1052" s="180"/>
    </row>
    <row r="1053" customFormat="false" ht="12.75" hidden="false" customHeight="true" outlineLevel="0" collapsed="false">
      <c r="A1053" s="189"/>
      <c r="B1053" s="190"/>
      <c r="C1053" s="191" t="s">
        <v>1063</v>
      </c>
      <c r="D1053" s="191"/>
      <c r="E1053" s="192" t="n">
        <v>1.7726</v>
      </c>
      <c r="F1053" s="193"/>
      <c r="G1053" s="194"/>
      <c r="H1053" s="195"/>
      <c r="I1053" s="196"/>
      <c r="J1053" s="197"/>
      <c r="K1053" s="196"/>
      <c r="M1053" s="198" t="s">
        <v>1063</v>
      </c>
      <c r="O1053" s="180"/>
    </row>
    <row r="1054" customFormat="false" ht="12.75" hidden="false" customHeight="true" outlineLevel="0" collapsed="false">
      <c r="A1054" s="189"/>
      <c r="B1054" s="190"/>
      <c r="C1054" s="191" t="s">
        <v>641</v>
      </c>
      <c r="D1054" s="191"/>
      <c r="E1054" s="192" t="n">
        <v>61.11</v>
      </c>
      <c r="F1054" s="193"/>
      <c r="G1054" s="194"/>
      <c r="H1054" s="195"/>
      <c r="I1054" s="196"/>
      <c r="J1054" s="197"/>
      <c r="K1054" s="196"/>
      <c r="M1054" s="198" t="s">
        <v>641</v>
      </c>
      <c r="O1054" s="180"/>
    </row>
    <row r="1055" customFormat="false" ht="12.75" hidden="false" customHeight="true" outlineLevel="0" collapsed="false">
      <c r="A1055" s="189"/>
      <c r="B1055" s="190"/>
      <c r="C1055" s="191" t="s">
        <v>675</v>
      </c>
      <c r="D1055" s="191"/>
      <c r="E1055" s="192" t="n">
        <v>2.19</v>
      </c>
      <c r="F1055" s="193"/>
      <c r="G1055" s="194"/>
      <c r="H1055" s="195"/>
      <c r="I1055" s="196"/>
      <c r="J1055" s="197"/>
      <c r="K1055" s="196"/>
      <c r="M1055" s="198" t="s">
        <v>675</v>
      </c>
      <c r="O1055" s="180"/>
    </row>
    <row r="1056" customFormat="false" ht="12.75" hidden="false" customHeight="true" outlineLevel="0" collapsed="false">
      <c r="A1056" s="189"/>
      <c r="B1056" s="190"/>
      <c r="C1056" s="191" t="s">
        <v>1064</v>
      </c>
      <c r="D1056" s="191"/>
      <c r="E1056" s="192" t="n">
        <v>0</v>
      </c>
      <c r="F1056" s="193"/>
      <c r="G1056" s="194"/>
      <c r="H1056" s="195"/>
      <c r="I1056" s="196"/>
      <c r="J1056" s="197"/>
      <c r="K1056" s="196"/>
      <c r="M1056" s="198" t="s">
        <v>1064</v>
      </c>
      <c r="O1056" s="180"/>
    </row>
    <row r="1057" customFormat="false" ht="12.75" hidden="false" customHeight="true" outlineLevel="0" collapsed="false">
      <c r="A1057" s="189"/>
      <c r="B1057" s="190"/>
      <c r="C1057" s="191" t="s">
        <v>646</v>
      </c>
      <c r="D1057" s="191"/>
      <c r="E1057" s="192" t="n">
        <v>6.24</v>
      </c>
      <c r="F1057" s="193"/>
      <c r="G1057" s="194"/>
      <c r="H1057" s="195"/>
      <c r="I1057" s="196"/>
      <c r="J1057" s="197"/>
      <c r="K1057" s="196"/>
      <c r="M1057" s="198" t="s">
        <v>646</v>
      </c>
      <c r="O1057" s="180"/>
    </row>
    <row r="1058" customFormat="false" ht="12.75" hidden="false" customHeight="true" outlineLevel="0" collapsed="false">
      <c r="A1058" s="189"/>
      <c r="B1058" s="190"/>
      <c r="C1058" s="191" t="s">
        <v>647</v>
      </c>
      <c r="D1058" s="191"/>
      <c r="E1058" s="192" t="n">
        <v>22.23</v>
      </c>
      <c r="F1058" s="193"/>
      <c r="G1058" s="194"/>
      <c r="H1058" s="195"/>
      <c r="I1058" s="196"/>
      <c r="J1058" s="197"/>
      <c r="K1058" s="196"/>
      <c r="M1058" s="198" t="s">
        <v>647</v>
      </c>
      <c r="O1058" s="180"/>
    </row>
    <row r="1059" customFormat="false" ht="12.75" hidden="false" customHeight="true" outlineLevel="0" collapsed="false">
      <c r="A1059" s="189"/>
      <c r="B1059" s="190"/>
      <c r="C1059" s="191" t="s">
        <v>656</v>
      </c>
      <c r="D1059" s="191"/>
      <c r="E1059" s="192" t="n">
        <v>3.4</v>
      </c>
      <c r="F1059" s="193"/>
      <c r="G1059" s="194"/>
      <c r="H1059" s="195"/>
      <c r="I1059" s="196"/>
      <c r="J1059" s="197"/>
      <c r="K1059" s="196"/>
      <c r="M1059" s="198" t="s">
        <v>656</v>
      </c>
      <c r="O1059" s="180"/>
    </row>
    <row r="1060" customFormat="false" ht="12.75" hidden="false" customHeight="true" outlineLevel="0" collapsed="false">
      <c r="A1060" s="189"/>
      <c r="B1060" s="190"/>
      <c r="C1060" s="191" t="s">
        <v>657</v>
      </c>
      <c r="D1060" s="191"/>
      <c r="E1060" s="192" t="n">
        <v>8.12</v>
      </c>
      <c r="F1060" s="193"/>
      <c r="G1060" s="194"/>
      <c r="H1060" s="195"/>
      <c r="I1060" s="196"/>
      <c r="J1060" s="197"/>
      <c r="K1060" s="196"/>
      <c r="M1060" s="198" t="s">
        <v>657</v>
      </c>
      <c r="O1060" s="180"/>
    </row>
    <row r="1061" customFormat="false" ht="12.75" hidden="false" customHeight="true" outlineLevel="0" collapsed="false">
      <c r="A1061" s="189"/>
      <c r="B1061" s="190"/>
      <c r="C1061" s="191" t="s">
        <v>1065</v>
      </c>
      <c r="D1061" s="191"/>
      <c r="E1061" s="192" t="n">
        <v>0</v>
      </c>
      <c r="F1061" s="193"/>
      <c r="G1061" s="194"/>
      <c r="H1061" s="195"/>
      <c r="I1061" s="196"/>
      <c r="J1061" s="197"/>
      <c r="K1061" s="196"/>
      <c r="M1061" s="198" t="s">
        <v>1065</v>
      </c>
      <c r="O1061" s="180"/>
    </row>
    <row r="1062" customFormat="false" ht="12.75" hidden="false" customHeight="true" outlineLevel="0" collapsed="false">
      <c r="A1062" s="189"/>
      <c r="B1062" s="190"/>
      <c r="C1062" s="191" t="s">
        <v>658</v>
      </c>
      <c r="D1062" s="191"/>
      <c r="E1062" s="192" t="n">
        <v>16.09</v>
      </c>
      <c r="F1062" s="193"/>
      <c r="G1062" s="194"/>
      <c r="H1062" s="195"/>
      <c r="I1062" s="196"/>
      <c r="J1062" s="197"/>
      <c r="K1062" s="196"/>
      <c r="M1062" s="198" t="s">
        <v>658</v>
      </c>
      <c r="O1062" s="180"/>
    </row>
    <row r="1063" customFormat="false" ht="12.75" hidden="false" customHeight="true" outlineLevel="0" collapsed="false">
      <c r="A1063" s="189"/>
      <c r="B1063" s="190"/>
      <c r="C1063" s="191" t="s">
        <v>1066</v>
      </c>
      <c r="D1063" s="191"/>
      <c r="E1063" s="192" t="n">
        <v>0</v>
      </c>
      <c r="F1063" s="193"/>
      <c r="G1063" s="194"/>
      <c r="H1063" s="195"/>
      <c r="I1063" s="196"/>
      <c r="J1063" s="197"/>
      <c r="K1063" s="196"/>
      <c r="M1063" s="198" t="s">
        <v>1066</v>
      </c>
      <c r="O1063" s="180"/>
    </row>
    <row r="1064" customFormat="false" ht="12.75" hidden="false" customHeight="true" outlineLevel="0" collapsed="false">
      <c r="A1064" s="189"/>
      <c r="B1064" s="190"/>
      <c r="C1064" s="191" t="s">
        <v>757</v>
      </c>
      <c r="D1064" s="191"/>
      <c r="E1064" s="192" t="n">
        <v>10.01</v>
      </c>
      <c r="F1064" s="193"/>
      <c r="G1064" s="194"/>
      <c r="H1064" s="195"/>
      <c r="I1064" s="196"/>
      <c r="J1064" s="197"/>
      <c r="K1064" s="196"/>
      <c r="M1064" s="198" t="s">
        <v>757</v>
      </c>
      <c r="O1064" s="180"/>
    </row>
    <row r="1065" customFormat="false" ht="12.75" hidden="false" customHeight="true" outlineLevel="0" collapsed="false">
      <c r="A1065" s="189"/>
      <c r="B1065" s="190"/>
      <c r="C1065" s="191" t="s">
        <v>759</v>
      </c>
      <c r="D1065" s="191"/>
      <c r="E1065" s="192" t="n">
        <v>15.12</v>
      </c>
      <c r="F1065" s="193"/>
      <c r="G1065" s="194"/>
      <c r="H1065" s="195"/>
      <c r="I1065" s="196"/>
      <c r="J1065" s="197"/>
      <c r="K1065" s="196"/>
      <c r="M1065" s="198" t="s">
        <v>759</v>
      </c>
      <c r="O1065" s="180"/>
    </row>
    <row r="1066" customFormat="false" ht="12.75" hidden="false" customHeight="false" outlineLevel="0" collapsed="false">
      <c r="A1066" s="181" t="n">
        <v>148</v>
      </c>
      <c r="B1066" s="182" t="s">
        <v>1067</v>
      </c>
      <c r="C1066" s="183" t="s">
        <v>1068</v>
      </c>
      <c r="D1066" s="184" t="s">
        <v>194</v>
      </c>
      <c r="E1066" s="185" t="n">
        <v>235.1275</v>
      </c>
      <c r="F1066" s="185" t="n">
        <v>0</v>
      </c>
      <c r="G1066" s="186" t="n">
        <f aca="false">E1066*F1066</f>
        <v>0</v>
      </c>
      <c r="H1066" s="187" t="n">
        <v>0</v>
      </c>
      <c r="I1066" s="188" t="n">
        <f aca="false">E1066*H1066</f>
        <v>0</v>
      </c>
      <c r="J1066" s="187" t="n">
        <v>0</v>
      </c>
      <c r="K1066" s="188" t="n">
        <f aca="false">E1066*J1066</f>
        <v>0</v>
      </c>
      <c r="O1066" s="180" t="n">
        <v>2</v>
      </c>
      <c r="AA1066" s="150" t="n">
        <v>1</v>
      </c>
      <c r="AB1066" s="150" t="n">
        <v>1</v>
      </c>
      <c r="AC1066" s="150" t="n">
        <v>1</v>
      </c>
      <c r="AZ1066" s="150" t="n">
        <v>1</v>
      </c>
      <c r="BA1066" s="150" t="n">
        <f aca="false">IF(AZ1066=1,G1066,0)</f>
        <v>0</v>
      </c>
      <c r="BB1066" s="150" t="n">
        <f aca="false">IF(AZ1066=2,G1066,0)</f>
        <v>0</v>
      </c>
      <c r="BC1066" s="150" t="n">
        <f aca="false">IF(AZ1066=3,G1066,0)</f>
        <v>0</v>
      </c>
      <c r="BD1066" s="150" t="n">
        <f aca="false">IF(AZ1066=4,G1066,0)</f>
        <v>0</v>
      </c>
      <c r="BE1066" s="150" t="n">
        <f aca="false">IF(AZ1066=5,G1066,0)</f>
        <v>0</v>
      </c>
      <c r="CA1066" s="180" t="n">
        <v>1</v>
      </c>
      <c r="CB1066" s="180" t="n">
        <v>1</v>
      </c>
    </row>
    <row r="1067" customFormat="false" ht="12.75" hidden="false" customHeight="true" outlineLevel="0" collapsed="false">
      <c r="A1067" s="189"/>
      <c r="B1067" s="190"/>
      <c r="C1067" s="191" t="s">
        <v>1069</v>
      </c>
      <c r="D1067" s="191"/>
      <c r="E1067" s="192" t="n">
        <v>0</v>
      </c>
      <c r="F1067" s="193"/>
      <c r="G1067" s="194"/>
      <c r="H1067" s="195"/>
      <c r="I1067" s="196"/>
      <c r="J1067" s="197"/>
      <c r="K1067" s="196"/>
      <c r="M1067" s="198" t="s">
        <v>1069</v>
      </c>
      <c r="O1067" s="180"/>
    </row>
    <row r="1068" customFormat="false" ht="12.75" hidden="false" customHeight="true" outlineLevel="0" collapsed="false">
      <c r="A1068" s="189"/>
      <c r="B1068" s="190"/>
      <c r="C1068" s="191" t="s">
        <v>1070</v>
      </c>
      <c r="D1068" s="191"/>
      <c r="E1068" s="192" t="n">
        <v>235.1275</v>
      </c>
      <c r="F1068" s="193"/>
      <c r="G1068" s="194"/>
      <c r="H1068" s="195"/>
      <c r="I1068" s="196"/>
      <c r="J1068" s="197"/>
      <c r="K1068" s="196"/>
      <c r="M1068" s="198" t="s">
        <v>1070</v>
      </c>
      <c r="O1068" s="180"/>
    </row>
    <row r="1069" customFormat="false" ht="12.75" hidden="false" customHeight="false" outlineLevel="0" collapsed="false">
      <c r="A1069" s="181" t="n">
        <v>149</v>
      </c>
      <c r="B1069" s="182" t="s">
        <v>1071</v>
      </c>
      <c r="C1069" s="183" t="s">
        <v>1072</v>
      </c>
      <c r="D1069" s="184" t="s">
        <v>267</v>
      </c>
      <c r="E1069" s="185" t="n">
        <v>5</v>
      </c>
      <c r="F1069" s="185" t="n">
        <v>0</v>
      </c>
      <c r="G1069" s="186" t="n">
        <f aca="false">E1069*F1069</f>
        <v>0</v>
      </c>
      <c r="H1069" s="187" t="n">
        <v>0</v>
      </c>
      <c r="I1069" s="188" t="n">
        <f aca="false">E1069*H1069</f>
        <v>0</v>
      </c>
      <c r="J1069" s="187" t="n">
        <v>0</v>
      </c>
      <c r="K1069" s="188" t="n">
        <f aca="false">E1069*J1069</f>
        <v>0</v>
      </c>
      <c r="O1069" s="180" t="n">
        <v>2</v>
      </c>
      <c r="AA1069" s="150" t="n">
        <v>1</v>
      </c>
      <c r="AB1069" s="150" t="n">
        <v>1</v>
      </c>
      <c r="AC1069" s="150" t="n">
        <v>1</v>
      </c>
      <c r="AZ1069" s="150" t="n">
        <v>1</v>
      </c>
      <c r="BA1069" s="150" t="n">
        <f aca="false">IF(AZ1069=1,G1069,0)</f>
        <v>0</v>
      </c>
      <c r="BB1069" s="150" t="n">
        <f aca="false">IF(AZ1069=2,G1069,0)</f>
        <v>0</v>
      </c>
      <c r="BC1069" s="150" t="n">
        <f aca="false">IF(AZ1069=3,G1069,0)</f>
        <v>0</v>
      </c>
      <c r="BD1069" s="150" t="n">
        <f aca="false">IF(AZ1069=4,G1069,0)</f>
        <v>0</v>
      </c>
      <c r="BE1069" s="150" t="n">
        <f aca="false">IF(AZ1069=5,G1069,0)</f>
        <v>0</v>
      </c>
      <c r="CA1069" s="180" t="n">
        <v>1</v>
      </c>
      <c r="CB1069" s="180" t="n">
        <v>1</v>
      </c>
    </row>
    <row r="1070" customFormat="false" ht="12.75" hidden="false" customHeight="true" outlineLevel="0" collapsed="false">
      <c r="A1070" s="189"/>
      <c r="B1070" s="190"/>
      <c r="C1070" s="191" t="s">
        <v>1073</v>
      </c>
      <c r="D1070" s="191"/>
      <c r="E1070" s="192" t="n">
        <v>5</v>
      </c>
      <c r="F1070" s="193"/>
      <c r="G1070" s="194"/>
      <c r="H1070" s="195"/>
      <c r="I1070" s="196"/>
      <c r="J1070" s="197"/>
      <c r="K1070" s="196"/>
      <c r="M1070" s="198" t="s">
        <v>1073</v>
      </c>
      <c r="O1070" s="180"/>
    </row>
    <row r="1071" customFormat="false" ht="12.75" hidden="false" customHeight="false" outlineLevel="0" collapsed="false">
      <c r="A1071" s="200"/>
      <c r="B1071" s="201" t="s">
        <v>270</v>
      </c>
      <c r="C1071" s="202" t="s">
        <v>1074</v>
      </c>
      <c r="D1071" s="203"/>
      <c r="E1071" s="204"/>
      <c r="F1071" s="205"/>
      <c r="G1071" s="206" t="n">
        <f aca="false">SUM(G980:G1070)</f>
        <v>0</v>
      </c>
      <c r="H1071" s="207"/>
      <c r="I1071" s="208" t="n">
        <f aca="false">SUM(I980:I1070)</f>
        <v>222.330504280105</v>
      </c>
      <c r="J1071" s="207"/>
      <c r="K1071" s="208" t="n">
        <f aca="false">SUM(K980:K1070)</f>
        <v>0</v>
      </c>
      <c r="O1071" s="180" t="n">
        <v>4</v>
      </c>
      <c r="BA1071" s="209" t="n">
        <f aca="false">SUM(BA980:BA1070)</f>
        <v>0</v>
      </c>
      <c r="BB1071" s="209" t="n">
        <f aca="false">SUM(BB980:BB1070)</f>
        <v>0</v>
      </c>
      <c r="BC1071" s="209" t="n">
        <f aca="false">SUM(BC980:BC1070)</f>
        <v>0</v>
      </c>
      <c r="BD1071" s="209" t="n">
        <f aca="false">SUM(BD980:BD1070)</f>
        <v>0</v>
      </c>
      <c r="BE1071" s="209" t="n">
        <f aca="false">SUM(BE980:BE1070)</f>
        <v>0</v>
      </c>
    </row>
    <row r="1072" customFormat="false" ht="12.75" hidden="false" customHeight="false" outlineLevel="0" collapsed="false">
      <c r="A1072" s="170" t="s">
        <v>91</v>
      </c>
      <c r="B1072" s="171" t="s">
        <v>1075</v>
      </c>
      <c r="C1072" s="172" t="s">
        <v>1076</v>
      </c>
      <c r="D1072" s="173"/>
      <c r="E1072" s="174"/>
      <c r="F1072" s="174"/>
      <c r="G1072" s="175"/>
      <c r="H1072" s="176"/>
      <c r="I1072" s="177"/>
      <c r="J1072" s="178"/>
      <c r="K1072" s="179"/>
      <c r="O1072" s="180" t="n">
        <v>1</v>
      </c>
    </row>
    <row r="1073" customFormat="false" ht="12.75" hidden="false" customHeight="false" outlineLevel="0" collapsed="false">
      <c r="A1073" s="181" t="n">
        <v>150</v>
      </c>
      <c r="B1073" s="182" t="s">
        <v>1077</v>
      </c>
      <c r="C1073" s="183" t="s">
        <v>1078</v>
      </c>
      <c r="D1073" s="184" t="s">
        <v>381</v>
      </c>
      <c r="E1073" s="185" t="n">
        <v>3</v>
      </c>
      <c r="F1073" s="185" t="n">
        <v>0</v>
      </c>
      <c r="G1073" s="186" t="n">
        <f aca="false">E1073*F1073</f>
        <v>0</v>
      </c>
      <c r="H1073" s="187" t="n">
        <v>0.0278999999999883</v>
      </c>
      <c r="I1073" s="188" t="n">
        <f aca="false">E1073*H1073</f>
        <v>0.0836999999999649</v>
      </c>
      <c r="J1073" s="187" t="n">
        <v>0</v>
      </c>
      <c r="K1073" s="188" t="n">
        <f aca="false">E1073*J1073</f>
        <v>0</v>
      </c>
      <c r="O1073" s="180" t="n">
        <v>2</v>
      </c>
      <c r="AA1073" s="150" t="n">
        <v>1</v>
      </c>
      <c r="AB1073" s="150" t="n">
        <v>1</v>
      </c>
      <c r="AC1073" s="150" t="n">
        <v>1</v>
      </c>
      <c r="AZ1073" s="150" t="n">
        <v>1</v>
      </c>
      <c r="BA1073" s="150" t="n">
        <f aca="false">IF(AZ1073=1,G1073,0)</f>
        <v>0</v>
      </c>
      <c r="BB1073" s="150" t="n">
        <f aca="false">IF(AZ1073=2,G1073,0)</f>
        <v>0</v>
      </c>
      <c r="BC1073" s="150" t="n">
        <f aca="false">IF(AZ1073=3,G1073,0)</f>
        <v>0</v>
      </c>
      <c r="BD1073" s="150" t="n">
        <f aca="false">IF(AZ1073=4,G1073,0)</f>
        <v>0</v>
      </c>
      <c r="BE1073" s="150" t="n">
        <f aca="false">IF(AZ1073=5,G1073,0)</f>
        <v>0</v>
      </c>
      <c r="CA1073" s="180" t="n">
        <v>1</v>
      </c>
      <c r="CB1073" s="180" t="n">
        <v>1</v>
      </c>
    </row>
    <row r="1074" customFormat="false" ht="12.75" hidden="false" customHeight="true" outlineLevel="0" collapsed="false">
      <c r="A1074" s="189"/>
      <c r="B1074" s="190"/>
      <c r="C1074" s="191" t="s">
        <v>1079</v>
      </c>
      <c r="D1074" s="191"/>
      <c r="E1074" s="192" t="n">
        <v>1</v>
      </c>
      <c r="F1074" s="193"/>
      <c r="G1074" s="194"/>
      <c r="H1074" s="195"/>
      <c r="I1074" s="196"/>
      <c r="J1074" s="197"/>
      <c r="K1074" s="196"/>
      <c r="M1074" s="198" t="s">
        <v>1079</v>
      </c>
      <c r="O1074" s="180"/>
    </row>
    <row r="1075" customFormat="false" ht="12.75" hidden="false" customHeight="true" outlineLevel="0" collapsed="false">
      <c r="A1075" s="189"/>
      <c r="B1075" s="190"/>
      <c r="C1075" s="191" t="s">
        <v>1080</v>
      </c>
      <c r="D1075" s="191"/>
      <c r="E1075" s="192" t="n">
        <v>1</v>
      </c>
      <c r="F1075" s="193"/>
      <c r="G1075" s="194"/>
      <c r="H1075" s="195"/>
      <c r="I1075" s="196"/>
      <c r="J1075" s="197"/>
      <c r="K1075" s="196"/>
      <c r="M1075" s="198" t="s">
        <v>1080</v>
      </c>
      <c r="O1075" s="180"/>
    </row>
    <row r="1076" customFormat="false" ht="12.75" hidden="false" customHeight="true" outlineLevel="0" collapsed="false">
      <c r="A1076" s="189"/>
      <c r="B1076" s="190"/>
      <c r="C1076" s="191" t="s">
        <v>1081</v>
      </c>
      <c r="D1076" s="191"/>
      <c r="E1076" s="192" t="n">
        <v>1</v>
      </c>
      <c r="F1076" s="193"/>
      <c r="G1076" s="194"/>
      <c r="H1076" s="195"/>
      <c r="I1076" s="196"/>
      <c r="J1076" s="197"/>
      <c r="K1076" s="196"/>
      <c r="M1076" s="198" t="s">
        <v>1081</v>
      </c>
      <c r="O1076" s="180"/>
    </row>
    <row r="1077" customFormat="false" ht="12.75" hidden="false" customHeight="false" outlineLevel="0" collapsed="false">
      <c r="A1077" s="181" t="n">
        <v>151</v>
      </c>
      <c r="B1077" s="182" t="s">
        <v>1082</v>
      </c>
      <c r="C1077" s="183" t="s">
        <v>1083</v>
      </c>
      <c r="D1077" s="184" t="s">
        <v>381</v>
      </c>
      <c r="E1077" s="185" t="n">
        <v>7</v>
      </c>
      <c r="F1077" s="185" t="n">
        <v>0</v>
      </c>
      <c r="G1077" s="186" t="n">
        <f aca="false">E1077*F1077</f>
        <v>0</v>
      </c>
      <c r="H1077" s="187" t="n">
        <v>0.0674999999999955</v>
      </c>
      <c r="I1077" s="188" t="n">
        <f aca="false">E1077*H1077</f>
        <v>0.472499999999968</v>
      </c>
      <c r="J1077" s="187" t="n">
        <v>0</v>
      </c>
      <c r="K1077" s="188" t="n">
        <f aca="false">E1077*J1077</f>
        <v>0</v>
      </c>
      <c r="O1077" s="180" t="n">
        <v>2</v>
      </c>
      <c r="AA1077" s="150" t="n">
        <v>1</v>
      </c>
      <c r="AB1077" s="150" t="n">
        <v>1</v>
      </c>
      <c r="AC1077" s="150" t="n">
        <v>1</v>
      </c>
      <c r="AZ1077" s="150" t="n">
        <v>1</v>
      </c>
      <c r="BA1077" s="150" t="n">
        <f aca="false">IF(AZ1077=1,G1077,0)</f>
        <v>0</v>
      </c>
      <c r="BB1077" s="150" t="n">
        <f aca="false">IF(AZ1077=2,G1077,0)</f>
        <v>0</v>
      </c>
      <c r="BC1077" s="150" t="n">
        <f aca="false">IF(AZ1077=3,G1077,0)</f>
        <v>0</v>
      </c>
      <c r="BD1077" s="150" t="n">
        <f aca="false">IF(AZ1077=4,G1077,0)</f>
        <v>0</v>
      </c>
      <c r="BE1077" s="150" t="n">
        <f aca="false">IF(AZ1077=5,G1077,0)</f>
        <v>0</v>
      </c>
      <c r="CA1077" s="180" t="n">
        <v>1</v>
      </c>
      <c r="CB1077" s="180" t="n">
        <v>1</v>
      </c>
    </row>
    <row r="1078" customFormat="false" ht="12.75" hidden="false" customHeight="true" outlineLevel="0" collapsed="false">
      <c r="A1078" s="189"/>
      <c r="B1078" s="190"/>
      <c r="C1078" s="191" t="s">
        <v>1084</v>
      </c>
      <c r="D1078" s="191"/>
      <c r="E1078" s="192" t="n">
        <v>3</v>
      </c>
      <c r="F1078" s="193"/>
      <c r="G1078" s="194"/>
      <c r="H1078" s="195"/>
      <c r="I1078" s="196"/>
      <c r="J1078" s="197"/>
      <c r="K1078" s="196"/>
      <c r="M1078" s="198" t="s">
        <v>1084</v>
      </c>
      <c r="O1078" s="180"/>
    </row>
    <row r="1079" customFormat="false" ht="12.75" hidden="false" customHeight="true" outlineLevel="0" collapsed="false">
      <c r="A1079" s="189"/>
      <c r="B1079" s="190"/>
      <c r="C1079" s="191" t="s">
        <v>1085</v>
      </c>
      <c r="D1079" s="191"/>
      <c r="E1079" s="192" t="n">
        <v>1</v>
      </c>
      <c r="F1079" s="193"/>
      <c r="G1079" s="194"/>
      <c r="H1079" s="195"/>
      <c r="I1079" s="196"/>
      <c r="J1079" s="197"/>
      <c r="K1079" s="196"/>
      <c r="M1079" s="198" t="s">
        <v>1085</v>
      </c>
      <c r="O1079" s="180"/>
    </row>
    <row r="1080" customFormat="false" ht="12.75" hidden="false" customHeight="true" outlineLevel="0" collapsed="false">
      <c r="A1080" s="189"/>
      <c r="B1080" s="190"/>
      <c r="C1080" s="191" t="s">
        <v>1086</v>
      </c>
      <c r="D1080" s="191"/>
      <c r="E1080" s="192" t="n">
        <v>2</v>
      </c>
      <c r="F1080" s="193"/>
      <c r="G1080" s="194"/>
      <c r="H1080" s="195"/>
      <c r="I1080" s="196"/>
      <c r="J1080" s="197"/>
      <c r="K1080" s="196"/>
      <c r="M1080" s="198" t="s">
        <v>1086</v>
      </c>
      <c r="O1080" s="180"/>
    </row>
    <row r="1081" customFormat="false" ht="12.75" hidden="false" customHeight="true" outlineLevel="0" collapsed="false">
      <c r="A1081" s="189"/>
      <c r="B1081" s="190"/>
      <c r="C1081" s="191" t="s">
        <v>1087</v>
      </c>
      <c r="D1081" s="191"/>
      <c r="E1081" s="192" t="n">
        <v>1</v>
      </c>
      <c r="F1081" s="193"/>
      <c r="G1081" s="194"/>
      <c r="H1081" s="195"/>
      <c r="I1081" s="196"/>
      <c r="J1081" s="197"/>
      <c r="K1081" s="196"/>
      <c r="M1081" s="198" t="s">
        <v>1087</v>
      </c>
      <c r="O1081" s="180"/>
    </row>
    <row r="1082" customFormat="false" ht="12.75" hidden="false" customHeight="false" outlineLevel="0" collapsed="false">
      <c r="A1082" s="181" t="n">
        <v>152</v>
      </c>
      <c r="B1082" s="182" t="s">
        <v>1088</v>
      </c>
      <c r="C1082" s="183" t="s">
        <v>1089</v>
      </c>
      <c r="D1082" s="184" t="s">
        <v>381</v>
      </c>
      <c r="E1082" s="185" t="n">
        <v>10</v>
      </c>
      <c r="F1082" s="185" t="n">
        <v>0</v>
      </c>
      <c r="G1082" s="186" t="n">
        <f aca="false">E1082*F1082</f>
        <v>0</v>
      </c>
      <c r="H1082" s="187" t="n">
        <v>0.134819999999991</v>
      </c>
      <c r="I1082" s="188" t="n">
        <f aca="false">E1082*H1082</f>
        <v>1.34819999999991</v>
      </c>
      <c r="J1082" s="187" t="n">
        <v>0</v>
      </c>
      <c r="K1082" s="188" t="n">
        <f aca="false">E1082*J1082</f>
        <v>0</v>
      </c>
      <c r="O1082" s="180" t="n">
        <v>2</v>
      </c>
      <c r="AA1082" s="150" t="n">
        <v>1</v>
      </c>
      <c r="AB1082" s="150" t="n">
        <v>1</v>
      </c>
      <c r="AC1082" s="150" t="n">
        <v>1</v>
      </c>
      <c r="AZ1082" s="150" t="n">
        <v>1</v>
      </c>
      <c r="BA1082" s="150" t="n">
        <f aca="false">IF(AZ1082=1,G1082,0)</f>
        <v>0</v>
      </c>
      <c r="BB1082" s="150" t="n">
        <f aca="false">IF(AZ1082=2,G1082,0)</f>
        <v>0</v>
      </c>
      <c r="BC1082" s="150" t="n">
        <f aca="false">IF(AZ1082=3,G1082,0)</f>
        <v>0</v>
      </c>
      <c r="BD1082" s="150" t="n">
        <f aca="false">IF(AZ1082=4,G1082,0)</f>
        <v>0</v>
      </c>
      <c r="BE1082" s="150" t="n">
        <f aca="false">IF(AZ1082=5,G1082,0)</f>
        <v>0</v>
      </c>
      <c r="CA1082" s="180" t="n">
        <v>1</v>
      </c>
      <c r="CB1082" s="180" t="n">
        <v>1</v>
      </c>
    </row>
    <row r="1083" customFormat="false" ht="12.75" hidden="false" customHeight="true" outlineLevel="0" collapsed="false">
      <c r="A1083" s="189"/>
      <c r="B1083" s="190"/>
      <c r="C1083" s="191" t="s">
        <v>1090</v>
      </c>
      <c r="D1083" s="191"/>
      <c r="E1083" s="192" t="n">
        <v>1</v>
      </c>
      <c r="F1083" s="193"/>
      <c r="G1083" s="194"/>
      <c r="H1083" s="195"/>
      <c r="I1083" s="196"/>
      <c r="J1083" s="197"/>
      <c r="K1083" s="196"/>
      <c r="M1083" s="198" t="s">
        <v>1090</v>
      </c>
      <c r="O1083" s="180"/>
    </row>
    <row r="1084" customFormat="false" ht="12.75" hidden="false" customHeight="true" outlineLevel="0" collapsed="false">
      <c r="A1084" s="189"/>
      <c r="B1084" s="190"/>
      <c r="C1084" s="191" t="s">
        <v>1091</v>
      </c>
      <c r="D1084" s="191"/>
      <c r="E1084" s="192" t="n">
        <v>1</v>
      </c>
      <c r="F1084" s="193"/>
      <c r="G1084" s="194"/>
      <c r="H1084" s="195"/>
      <c r="I1084" s="196"/>
      <c r="J1084" s="197"/>
      <c r="K1084" s="196"/>
      <c r="M1084" s="198" t="s">
        <v>1091</v>
      </c>
      <c r="O1084" s="180"/>
    </row>
    <row r="1085" customFormat="false" ht="12.75" hidden="false" customHeight="true" outlineLevel="0" collapsed="false">
      <c r="A1085" s="189"/>
      <c r="B1085" s="190"/>
      <c r="C1085" s="191" t="s">
        <v>1092</v>
      </c>
      <c r="D1085" s="191"/>
      <c r="E1085" s="192" t="n">
        <v>1</v>
      </c>
      <c r="F1085" s="193"/>
      <c r="G1085" s="194"/>
      <c r="H1085" s="195"/>
      <c r="I1085" s="196"/>
      <c r="J1085" s="197"/>
      <c r="K1085" s="196"/>
      <c r="M1085" s="198" t="s">
        <v>1092</v>
      </c>
      <c r="O1085" s="180"/>
    </row>
    <row r="1086" customFormat="false" ht="12.75" hidden="false" customHeight="true" outlineLevel="0" collapsed="false">
      <c r="A1086" s="189"/>
      <c r="B1086" s="190"/>
      <c r="C1086" s="191" t="s">
        <v>1093</v>
      </c>
      <c r="D1086" s="191"/>
      <c r="E1086" s="192" t="n">
        <v>1</v>
      </c>
      <c r="F1086" s="193"/>
      <c r="G1086" s="194"/>
      <c r="H1086" s="195"/>
      <c r="I1086" s="196"/>
      <c r="J1086" s="197"/>
      <c r="K1086" s="196"/>
      <c r="M1086" s="198" t="s">
        <v>1093</v>
      </c>
      <c r="O1086" s="180"/>
    </row>
    <row r="1087" customFormat="false" ht="12.75" hidden="false" customHeight="true" outlineLevel="0" collapsed="false">
      <c r="A1087" s="189"/>
      <c r="B1087" s="190"/>
      <c r="C1087" s="191" t="s">
        <v>1094</v>
      </c>
      <c r="D1087" s="191"/>
      <c r="E1087" s="192" t="n">
        <v>3</v>
      </c>
      <c r="F1087" s="193"/>
      <c r="G1087" s="194"/>
      <c r="H1087" s="195"/>
      <c r="I1087" s="196"/>
      <c r="J1087" s="197"/>
      <c r="K1087" s="196"/>
      <c r="M1087" s="198" t="s">
        <v>1094</v>
      </c>
      <c r="O1087" s="180"/>
    </row>
    <row r="1088" customFormat="false" ht="12.75" hidden="false" customHeight="true" outlineLevel="0" collapsed="false">
      <c r="A1088" s="189"/>
      <c r="B1088" s="190"/>
      <c r="C1088" s="191" t="s">
        <v>1095</v>
      </c>
      <c r="D1088" s="191"/>
      <c r="E1088" s="192" t="n">
        <v>1</v>
      </c>
      <c r="F1088" s="193"/>
      <c r="G1088" s="194"/>
      <c r="H1088" s="195"/>
      <c r="I1088" s="196"/>
      <c r="J1088" s="197"/>
      <c r="K1088" s="196"/>
      <c r="M1088" s="198" t="s">
        <v>1095</v>
      </c>
      <c r="O1088" s="180"/>
    </row>
    <row r="1089" customFormat="false" ht="12.75" hidden="false" customHeight="true" outlineLevel="0" collapsed="false">
      <c r="A1089" s="189"/>
      <c r="B1089" s="190"/>
      <c r="C1089" s="191" t="s">
        <v>1096</v>
      </c>
      <c r="D1089" s="191"/>
      <c r="E1089" s="192" t="n">
        <v>1</v>
      </c>
      <c r="F1089" s="193"/>
      <c r="G1089" s="194"/>
      <c r="H1089" s="195"/>
      <c r="I1089" s="196"/>
      <c r="J1089" s="197"/>
      <c r="K1089" s="196"/>
      <c r="M1089" s="198" t="s">
        <v>1096</v>
      </c>
      <c r="O1089" s="180"/>
    </row>
    <row r="1090" customFormat="false" ht="12.75" hidden="false" customHeight="true" outlineLevel="0" collapsed="false">
      <c r="A1090" s="189"/>
      <c r="B1090" s="190"/>
      <c r="C1090" s="191" t="s">
        <v>1097</v>
      </c>
      <c r="D1090" s="191"/>
      <c r="E1090" s="192" t="n">
        <v>1</v>
      </c>
      <c r="F1090" s="193"/>
      <c r="G1090" s="194"/>
      <c r="H1090" s="195"/>
      <c r="I1090" s="196"/>
      <c r="J1090" s="197"/>
      <c r="K1090" s="196"/>
      <c r="M1090" s="198" t="s">
        <v>1097</v>
      </c>
      <c r="O1090" s="180"/>
    </row>
    <row r="1091" customFormat="false" ht="22.5" hidden="false" customHeight="false" outlineLevel="0" collapsed="false">
      <c r="A1091" s="181" t="n">
        <v>153</v>
      </c>
      <c r="B1091" s="182" t="s">
        <v>1098</v>
      </c>
      <c r="C1091" s="183" t="s">
        <v>1099</v>
      </c>
      <c r="D1091" s="184" t="s">
        <v>381</v>
      </c>
      <c r="E1091" s="185" t="n">
        <v>2</v>
      </c>
      <c r="F1091" s="185" t="n">
        <v>0</v>
      </c>
      <c r="G1091" s="186" t="n">
        <f aca="false">E1091*F1091</f>
        <v>0</v>
      </c>
      <c r="H1091" s="187" t="n">
        <v>0.085329999999999</v>
      </c>
      <c r="I1091" s="188" t="n">
        <f aca="false">E1091*H1091</f>
        <v>0.170659999999998</v>
      </c>
      <c r="J1091" s="187"/>
      <c r="K1091" s="188" t="n">
        <f aca="false">E1091*J1091</f>
        <v>0</v>
      </c>
      <c r="O1091" s="180" t="n">
        <v>2</v>
      </c>
      <c r="AA1091" s="150" t="n">
        <v>12</v>
      </c>
      <c r="AB1091" s="150" t="n">
        <v>0</v>
      </c>
      <c r="AC1091" s="150" t="n">
        <v>305</v>
      </c>
      <c r="AZ1091" s="150" t="n">
        <v>1</v>
      </c>
      <c r="BA1091" s="150" t="n">
        <f aca="false">IF(AZ1091=1,G1091,0)</f>
        <v>0</v>
      </c>
      <c r="BB1091" s="150" t="n">
        <f aca="false">IF(AZ1091=2,G1091,0)</f>
        <v>0</v>
      </c>
      <c r="BC1091" s="150" t="n">
        <f aca="false">IF(AZ1091=3,G1091,0)</f>
        <v>0</v>
      </c>
      <c r="BD1091" s="150" t="n">
        <f aca="false">IF(AZ1091=4,G1091,0)</f>
        <v>0</v>
      </c>
      <c r="BE1091" s="150" t="n">
        <f aca="false">IF(AZ1091=5,G1091,0)</f>
        <v>0</v>
      </c>
      <c r="CA1091" s="180" t="n">
        <v>12</v>
      </c>
      <c r="CB1091" s="180" t="n">
        <v>0</v>
      </c>
    </row>
    <row r="1092" customFormat="false" ht="12.75" hidden="false" customHeight="true" outlineLevel="0" collapsed="false">
      <c r="A1092" s="189"/>
      <c r="B1092" s="210"/>
      <c r="C1092" s="211" t="s">
        <v>1100</v>
      </c>
      <c r="D1092" s="211"/>
      <c r="E1092" s="211"/>
      <c r="F1092" s="211"/>
      <c r="G1092" s="211"/>
      <c r="I1092" s="196"/>
      <c r="K1092" s="196"/>
      <c r="L1092" s="198" t="s">
        <v>1100</v>
      </c>
      <c r="O1092" s="180" t="n">
        <v>3</v>
      </c>
    </row>
    <row r="1093" customFormat="false" ht="12.75" hidden="false" customHeight="true" outlineLevel="0" collapsed="false">
      <c r="A1093" s="189"/>
      <c r="B1093" s="210"/>
      <c r="C1093" s="211" t="s">
        <v>1101</v>
      </c>
      <c r="D1093" s="211"/>
      <c r="E1093" s="211"/>
      <c r="F1093" s="211"/>
      <c r="G1093" s="211"/>
      <c r="I1093" s="196"/>
      <c r="K1093" s="196"/>
      <c r="L1093" s="198" t="s">
        <v>1101</v>
      </c>
      <c r="O1093" s="180" t="n">
        <v>3</v>
      </c>
    </row>
    <row r="1094" customFormat="false" ht="12.75" hidden="false" customHeight="true" outlineLevel="0" collapsed="false">
      <c r="A1094" s="189"/>
      <c r="B1094" s="210"/>
      <c r="C1094" s="211" t="s">
        <v>1102</v>
      </c>
      <c r="D1094" s="211"/>
      <c r="E1094" s="211"/>
      <c r="F1094" s="211"/>
      <c r="G1094" s="211"/>
      <c r="I1094" s="196"/>
      <c r="K1094" s="196"/>
      <c r="L1094" s="198" t="s">
        <v>1102</v>
      </c>
      <c r="O1094" s="180" t="n">
        <v>3</v>
      </c>
    </row>
    <row r="1095" customFormat="false" ht="12.75" hidden="false" customHeight="false" outlineLevel="0" collapsed="false">
      <c r="A1095" s="200"/>
      <c r="B1095" s="201" t="s">
        <v>270</v>
      </c>
      <c r="C1095" s="202" t="s">
        <v>1103</v>
      </c>
      <c r="D1095" s="203"/>
      <c r="E1095" s="204"/>
      <c r="F1095" s="205"/>
      <c r="G1095" s="206" t="n">
        <f aca="false">SUM(G1072:G1094)</f>
        <v>0</v>
      </c>
      <c r="H1095" s="207"/>
      <c r="I1095" s="208" t="n">
        <f aca="false">SUM(I1072:I1094)</f>
        <v>2.07505999999984</v>
      </c>
      <c r="J1095" s="207"/>
      <c r="K1095" s="208" t="n">
        <f aca="false">SUM(K1072:K1094)</f>
        <v>0</v>
      </c>
      <c r="O1095" s="180" t="n">
        <v>4</v>
      </c>
      <c r="BA1095" s="209" t="n">
        <f aca="false">SUM(BA1072:BA1094)</f>
        <v>0</v>
      </c>
      <c r="BB1095" s="209" t="n">
        <f aca="false">SUM(BB1072:BB1094)</f>
        <v>0</v>
      </c>
      <c r="BC1095" s="209" t="n">
        <f aca="false">SUM(BC1072:BC1094)</f>
        <v>0</v>
      </c>
      <c r="BD1095" s="209" t="n">
        <f aca="false">SUM(BD1072:BD1094)</f>
        <v>0</v>
      </c>
      <c r="BE1095" s="209" t="n">
        <f aca="false">SUM(BE1072:BE1094)</f>
        <v>0</v>
      </c>
    </row>
    <row r="1096" customFormat="false" ht="12.75" hidden="false" customHeight="false" outlineLevel="0" collapsed="false">
      <c r="A1096" s="170" t="s">
        <v>91</v>
      </c>
      <c r="B1096" s="171" t="s">
        <v>1104</v>
      </c>
      <c r="C1096" s="172" t="s">
        <v>1105</v>
      </c>
      <c r="D1096" s="173"/>
      <c r="E1096" s="174"/>
      <c r="F1096" s="174"/>
      <c r="G1096" s="175"/>
      <c r="H1096" s="176"/>
      <c r="I1096" s="177"/>
      <c r="J1096" s="178"/>
      <c r="K1096" s="179"/>
      <c r="O1096" s="180" t="n">
        <v>1</v>
      </c>
    </row>
    <row r="1097" customFormat="false" ht="22.5" hidden="false" customHeight="false" outlineLevel="0" collapsed="false">
      <c r="A1097" s="181" t="n">
        <v>154</v>
      </c>
      <c r="B1097" s="182" t="s">
        <v>1106</v>
      </c>
      <c r="C1097" s="183" t="s">
        <v>1107</v>
      </c>
      <c r="D1097" s="184" t="s">
        <v>1108</v>
      </c>
      <c r="E1097" s="185" t="n">
        <v>1</v>
      </c>
      <c r="F1097" s="185" t="n">
        <v>0</v>
      </c>
      <c r="G1097" s="186" t="n">
        <f aca="false">E1097*F1097</f>
        <v>0</v>
      </c>
      <c r="H1097" s="187" t="n">
        <v>0</v>
      </c>
      <c r="I1097" s="188" t="n">
        <f aca="false">E1097*H1097</f>
        <v>0</v>
      </c>
      <c r="J1097" s="187"/>
      <c r="K1097" s="188" t="n">
        <f aca="false">E1097*J1097</f>
        <v>0</v>
      </c>
      <c r="O1097" s="180" t="n">
        <v>2</v>
      </c>
      <c r="AA1097" s="150" t="n">
        <v>12</v>
      </c>
      <c r="AB1097" s="150" t="n">
        <v>0</v>
      </c>
      <c r="AC1097" s="150" t="n">
        <v>377</v>
      </c>
      <c r="AZ1097" s="150" t="n">
        <v>1</v>
      </c>
      <c r="BA1097" s="150" t="n">
        <f aca="false">IF(AZ1097=1,G1097,0)</f>
        <v>0</v>
      </c>
      <c r="BB1097" s="150" t="n">
        <f aca="false">IF(AZ1097=2,G1097,0)</f>
        <v>0</v>
      </c>
      <c r="BC1097" s="150" t="n">
        <f aca="false">IF(AZ1097=3,G1097,0)</f>
        <v>0</v>
      </c>
      <c r="BD1097" s="150" t="n">
        <f aca="false">IF(AZ1097=4,G1097,0)</f>
        <v>0</v>
      </c>
      <c r="BE1097" s="150" t="n">
        <f aca="false">IF(AZ1097=5,G1097,0)</f>
        <v>0</v>
      </c>
      <c r="CA1097" s="180" t="n">
        <v>12</v>
      </c>
      <c r="CB1097" s="180" t="n">
        <v>0</v>
      </c>
    </row>
    <row r="1098" customFormat="false" ht="12.75" hidden="false" customHeight="true" outlineLevel="0" collapsed="false">
      <c r="A1098" s="189"/>
      <c r="B1098" s="210"/>
      <c r="C1098" s="211" t="s">
        <v>540</v>
      </c>
      <c r="D1098" s="211"/>
      <c r="E1098" s="211"/>
      <c r="F1098" s="211"/>
      <c r="G1098" s="211"/>
      <c r="I1098" s="196"/>
      <c r="K1098" s="196"/>
      <c r="L1098" s="198" t="s">
        <v>540</v>
      </c>
      <c r="O1098" s="180" t="n">
        <v>3</v>
      </c>
    </row>
    <row r="1099" customFormat="false" ht="12.75" hidden="false" customHeight="true" outlineLevel="0" collapsed="false">
      <c r="A1099" s="189"/>
      <c r="B1099" s="210"/>
      <c r="C1099" s="211" t="s">
        <v>1109</v>
      </c>
      <c r="D1099" s="211"/>
      <c r="E1099" s="211"/>
      <c r="F1099" s="211"/>
      <c r="G1099" s="211"/>
      <c r="I1099" s="196"/>
      <c r="K1099" s="196"/>
      <c r="L1099" s="198" t="s">
        <v>1109</v>
      </c>
      <c r="O1099" s="180" t="n">
        <v>3</v>
      </c>
    </row>
    <row r="1100" customFormat="false" ht="12.75" hidden="false" customHeight="false" outlineLevel="0" collapsed="false">
      <c r="A1100" s="200"/>
      <c r="B1100" s="201" t="s">
        <v>270</v>
      </c>
      <c r="C1100" s="202" t="s">
        <v>1110</v>
      </c>
      <c r="D1100" s="203"/>
      <c r="E1100" s="204"/>
      <c r="F1100" s="205"/>
      <c r="G1100" s="206" t="n">
        <f aca="false">SUM(G1096:G1099)</f>
        <v>0</v>
      </c>
      <c r="H1100" s="207"/>
      <c r="I1100" s="208" t="n">
        <f aca="false">SUM(I1096:I1099)</f>
        <v>0</v>
      </c>
      <c r="J1100" s="207"/>
      <c r="K1100" s="208" t="n">
        <f aca="false">SUM(K1096:K1099)</f>
        <v>0</v>
      </c>
      <c r="O1100" s="180" t="n">
        <v>4</v>
      </c>
      <c r="BA1100" s="209" t="n">
        <f aca="false">SUM(BA1096:BA1099)</f>
        <v>0</v>
      </c>
      <c r="BB1100" s="209" t="n">
        <f aca="false">SUM(BB1096:BB1099)</f>
        <v>0</v>
      </c>
      <c r="BC1100" s="209" t="n">
        <f aca="false">SUM(BC1096:BC1099)</f>
        <v>0</v>
      </c>
      <c r="BD1100" s="209" t="n">
        <f aca="false">SUM(BD1096:BD1099)</f>
        <v>0</v>
      </c>
      <c r="BE1100" s="209" t="n">
        <f aca="false">SUM(BE1096:BE1099)</f>
        <v>0</v>
      </c>
    </row>
    <row r="1101" customFormat="false" ht="12.75" hidden="false" customHeight="false" outlineLevel="0" collapsed="false">
      <c r="A1101" s="170" t="s">
        <v>91</v>
      </c>
      <c r="B1101" s="171" t="s">
        <v>1111</v>
      </c>
      <c r="C1101" s="172" t="s">
        <v>1112</v>
      </c>
      <c r="D1101" s="173"/>
      <c r="E1101" s="174"/>
      <c r="F1101" s="174"/>
      <c r="G1101" s="175"/>
      <c r="H1101" s="176"/>
      <c r="I1101" s="177"/>
      <c r="J1101" s="178"/>
      <c r="K1101" s="179"/>
      <c r="O1101" s="180" t="n">
        <v>1</v>
      </c>
    </row>
    <row r="1102" customFormat="false" ht="12.75" hidden="false" customHeight="false" outlineLevel="0" collapsed="false">
      <c r="A1102" s="181" t="n">
        <v>155</v>
      </c>
      <c r="B1102" s="182" t="s">
        <v>1113</v>
      </c>
      <c r="C1102" s="183" t="s">
        <v>1114</v>
      </c>
      <c r="D1102" s="184" t="s">
        <v>194</v>
      </c>
      <c r="E1102" s="185" t="n">
        <v>521.5741</v>
      </c>
      <c r="F1102" s="185" t="n">
        <v>0</v>
      </c>
      <c r="G1102" s="186" t="n">
        <f aca="false">E1102*F1102</f>
        <v>0</v>
      </c>
      <c r="H1102" s="187" t="n">
        <v>0.0183800000000076</v>
      </c>
      <c r="I1102" s="188" t="n">
        <f aca="false">E1102*H1102</f>
        <v>9.58653195800396</v>
      </c>
      <c r="J1102" s="187" t="n">
        <v>0</v>
      </c>
      <c r="K1102" s="188" t="n">
        <f aca="false">E1102*J1102</f>
        <v>0</v>
      </c>
      <c r="O1102" s="180" t="n">
        <v>2</v>
      </c>
      <c r="AA1102" s="150" t="n">
        <v>1</v>
      </c>
      <c r="AB1102" s="150" t="n">
        <v>1</v>
      </c>
      <c r="AC1102" s="150" t="n">
        <v>1</v>
      </c>
      <c r="AZ1102" s="150" t="n">
        <v>1</v>
      </c>
      <c r="BA1102" s="150" t="n">
        <f aca="false">IF(AZ1102=1,G1102,0)</f>
        <v>0</v>
      </c>
      <c r="BB1102" s="150" t="n">
        <f aca="false">IF(AZ1102=2,G1102,0)</f>
        <v>0</v>
      </c>
      <c r="BC1102" s="150" t="n">
        <f aca="false">IF(AZ1102=3,G1102,0)</f>
        <v>0</v>
      </c>
      <c r="BD1102" s="150" t="n">
        <f aca="false">IF(AZ1102=4,G1102,0)</f>
        <v>0</v>
      </c>
      <c r="BE1102" s="150" t="n">
        <f aca="false">IF(AZ1102=5,G1102,0)</f>
        <v>0</v>
      </c>
      <c r="CA1102" s="180" t="n">
        <v>1</v>
      </c>
      <c r="CB1102" s="180" t="n">
        <v>1</v>
      </c>
    </row>
    <row r="1103" customFormat="false" ht="12.75" hidden="false" customHeight="true" outlineLevel="0" collapsed="false">
      <c r="A1103" s="189"/>
      <c r="B1103" s="190"/>
      <c r="C1103" s="191" t="s">
        <v>939</v>
      </c>
      <c r="D1103" s="191"/>
      <c r="E1103" s="192" t="n">
        <v>0</v>
      </c>
      <c r="F1103" s="193"/>
      <c r="G1103" s="194"/>
      <c r="H1103" s="195"/>
      <c r="I1103" s="196"/>
      <c r="J1103" s="197"/>
      <c r="K1103" s="196"/>
      <c r="M1103" s="198" t="s">
        <v>939</v>
      </c>
      <c r="O1103" s="180"/>
    </row>
    <row r="1104" customFormat="false" ht="12.75" hidden="false" customHeight="true" outlineLevel="0" collapsed="false">
      <c r="A1104" s="189"/>
      <c r="B1104" s="190"/>
      <c r="C1104" s="191" t="s">
        <v>1115</v>
      </c>
      <c r="D1104" s="191"/>
      <c r="E1104" s="192" t="n">
        <v>61.3357</v>
      </c>
      <c r="F1104" s="193"/>
      <c r="G1104" s="194"/>
      <c r="H1104" s="195"/>
      <c r="I1104" s="196"/>
      <c r="J1104" s="197"/>
      <c r="K1104" s="196"/>
      <c r="M1104" s="198" t="s">
        <v>1115</v>
      </c>
      <c r="O1104" s="180"/>
    </row>
    <row r="1105" customFormat="false" ht="12.75" hidden="false" customHeight="true" outlineLevel="0" collapsed="false">
      <c r="A1105" s="189"/>
      <c r="B1105" s="190"/>
      <c r="C1105" s="191" t="s">
        <v>1116</v>
      </c>
      <c r="D1105" s="191"/>
      <c r="E1105" s="192" t="n">
        <v>15.4</v>
      </c>
      <c r="F1105" s="193"/>
      <c r="G1105" s="194"/>
      <c r="H1105" s="195"/>
      <c r="I1105" s="196"/>
      <c r="J1105" s="197"/>
      <c r="K1105" s="196"/>
      <c r="M1105" s="198" t="s">
        <v>1116</v>
      </c>
      <c r="O1105" s="180"/>
    </row>
    <row r="1106" customFormat="false" ht="12.75" hidden="false" customHeight="true" outlineLevel="0" collapsed="false">
      <c r="A1106" s="189"/>
      <c r="B1106" s="190"/>
      <c r="C1106" s="191" t="s">
        <v>925</v>
      </c>
      <c r="D1106" s="191"/>
      <c r="E1106" s="192" t="n">
        <v>0</v>
      </c>
      <c r="F1106" s="193"/>
      <c r="G1106" s="194"/>
      <c r="H1106" s="195"/>
      <c r="I1106" s="196"/>
      <c r="J1106" s="197"/>
      <c r="K1106" s="196"/>
      <c r="M1106" s="198" t="s">
        <v>925</v>
      </c>
      <c r="O1106" s="180"/>
    </row>
    <row r="1107" customFormat="false" ht="12.75" hidden="false" customHeight="true" outlineLevel="0" collapsed="false">
      <c r="A1107" s="189"/>
      <c r="B1107" s="190"/>
      <c r="C1107" s="191" t="s">
        <v>1117</v>
      </c>
      <c r="D1107" s="191"/>
      <c r="E1107" s="192" t="n">
        <v>67.067</v>
      </c>
      <c r="F1107" s="193"/>
      <c r="G1107" s="194"/>
      <c r="H1107" s="195"/>
      <c r="I1107" s="196"/>
      <c r="J1107" s="197"/>
      <c r="K1107" s="196"/>
      <c r="M1107" s="198" t="s">
        <v>1117</v>
      </c>
      <c r="O1107" s="180"/>
    </row>
    <row r="1108" customFormat="false" ht="12.75" hidden="false" customHeight="true" outlineLevel="0" collapsed="false">
      <c r="A1108" s="189"/>
      <c r="B1108" s="190"/>
      <c r="C1108" s="191" t="s">
        <v>1118</v>
      </c>
      <c r="D1108" s="191"/>
      <c r="E1108" s="192" t="n">
        <v>16.6204</v>
      </c>
      <c r="F1108" s="193"/>
      <c r="G1108" s="194"/>
      <c r="H1108" s="195"/>
      <c r="I1108" s="196"/>
      <c r="J1108" s="197"/>
      <c r="K1108" s="196"/>
      <c r="M1108" s="198" t="s">
        <v>1118</v>
      </c>
      <c r="O1108" s="180"/>
    </row>
    <row r="1109" customFormat="false" ht="12.75" hidden="false" customHeight="true" outlineLevel="0" collapsed="false">
      <c r="A1109" s="189"/>
      <c r="B1109" s="190"/>
      <c r="C1109" s="191" t="s">
        <v>931</v>
      </c>
      <c r="D1109" s="191"/>
      <c r="E1109" s="192" t="n">
        <v>0</v>
      </c>
      <c r="F1109" s="193"/>
      <c r="G1109" s="194"/>
      <c r="H1109" s="195"/>
      <c r="I1109" s="196"/>
      <c r="J1109" s="197"/>
      <c r="K1109" s="196"/>
      <c r="M1109" s="198" t="s">
        <v>931</v>
      </c>
      <c r="O1109" s="180"/>
    </row>
    <row r="1110" customFormat="false" ht="12.75" hidden="false" customHeight="true" outlineLevel="0" collapsed="false">
      <c r="A1110" s="189"/>
      <c r="B1110" s="190"/>
      <c r="C1110" s="191" t="s">
        <v>1119</v>
      </c>
      <c r="D1110" s="191"/>
      <c r="E1110" s="192" t="n">
        <v>108.192</v>
      </c>
      <c r="F1110" s="193"/>
      <c r="G1110" s="194"/>
      <c r="H1110" s="195"/>
      <c r="I1110" s="196"/>
      <c r="J1110" s="197"/>
      <c r="K1110" s="196"/>
      <c r="M1110" s="198" t="s">
        <v>1119</v>
      </c>
      <c r="O1110" s="180"/>
    </row>
    <row r="1111" customFormat="false" ht="12.75" hidden="false" customHeight="true" outlineLevel="0" collapsed="false">
      <c r="A1111" s="189"/>
      <c r="B1111" s="190"/>
      <c r="C1111" s="191" t="s">
        <v>939</v>
      </c>
      <c r="D1111" s="191"/>
      <c r="E1111" s="192" t="n">
        <v>0</v>
      </c>
      <c r="F1111" s="193"/>
      <c r="G1111" s="194"/>
      <c r="H1111" s="195"/>
      <c r="I1111" s="196"/>
      <c r="J1111" s="197"/>
      <c r="K1111" s="196"/>
      <c r="M1111" s="198" t="s">
        <v>939</v>
      </c>
      <c r="O1111" s="180"/>
    </row>
    <row r="1112" customFormat="false" ht="12.75" hidden="false" customHeight="true" outlineLevel="0" collapsed="false">
      <c r="A1112" s="189"/>
      <c r="B1112" s="190"/>
      <c r="C1112" s="191" t="s">
        <v>1120</v>
      </c>
      <c r="D1112" s="191"/>
      <c r="E1112" s="192" t="n">
        <v>80.19</v>
      </c>
      <c r="F1112" s="193"/>
      <c r="G1112" s="194"/>
      <c r="H1112" s="195"/>
      <c r="I1112" s="196"/>
      <c r="J1112" s="197"/>
      <c r="K1112" s="196"/>
      <c r="M1112" s="198" t="s">
        <v>1120</v>
      </c>
      <c r="O1112" s="180"/>
    </row>
    <row r="1113" customFormat="false" ht="12.75" hidden="false" customHeight="true" outlineLevel="0" collapsed="false">
      <c r="A1113" s="189"/>
      <c r="B1113" s="190"/>
      <c r="C1113" s="191" t="s">
        <v>1121</v>
      </c>
      <c r="D1113" s="191"/>
      <c r="E1113" s="192" t="n">
        <v>77.1512</v>
      </c>
      <c r="F1113" s="193"/>
      <c r="G1113" s="194"/>
      <c r="H1113" s="195"/>
      <c r="I1113" s="196"/>
      <c r="J1113" s="197"/>
      <c r="K1113" s="196"/>
      <c r="M1113" s="198" t="s">
        <v>1121</v>
      </c>
      <c r="O1113" s="180"/>
    </row>
    <row r="1114" customFormat="false" ht="12.75" hidden="false" customHeight="true" outlineLevel="0" collapsed="false">
      <c r="A1114" s="189"/>
      <c r="B1114" s="190"/>
      <c r="C1114" s="191" t="s">
        <v>257</v>
      </c>
      <c r="D1114" s="191"/>
      <c r="E1114" s="192" t="n">
        <v>0</v>
      </c>
      <c r="F1114" s="193"/>
      <c r="G1114" s="194"/>
      <c r="H1114" s="195"/>
      <c r="I1114" s="196"/>
      <c r="J1114" s="197"/>
      <c r="K1114" s="196"/>
      <c r="M1114" s="198" t="s">
        <v>257</v>
      </c>
      <c r="O1114" s="180"/>
    </row>
    <row r="1115" customFormat="false" ht="12.75" hidden="false" customHeight="true" outlineLevel="0" collapsed="false">
      <c r="A1115" s="189"/>
      <c r="B1115" s="190"/>
      <c r="C1115" s="191" t="s">
        <v>1122</v>
      </c>
      <c r="D1115" s="191"/>
      <c r="E1115" s="192" t="n">
        <v>43.2384</v>
      </c>
      <c r="F1115" s="193"/>
      <c r="G1115" s="194"/>
      <c r="H1115" s="195"/>
      <c r="I1115" s="196"/>
      <c r="J1115" s="197"/>
      <c r="K1115" s="196"/>
      <c r="M1115" s="198" t="s">
        <v>1122</v>
      </c>
      <c r="O1115" s="180"/>
    </row>
    <row r="1116" customFormat="false" ht="12.75" hidden="false" customHeight="true" outlineLevel="0" collapsed="false">
      <c r="A1116" s="189"/>
      <c r="B1116" s="190"/>
      <c r="C1116" s="191" t="s">
        <v>1123</v>
      </c>
      <c r="D1116" s="191"/>
      <c r="E1116" s="192" t="n">
        <v>52.3793</v>
      </c>
      <c r="F1116" s="193"/>
      <c r="G1116" s="194"/>
      <c r="H1116" s="195"/>
      <c r="I1116" s="196"/>
      <c r="J1116" s="197"/>
      <c r="K1116" s="196"/>
      <c r="M1116" s="198" t="s">
        <v>1123</v>
      </c>
      <c r="O1116" s="180"/>
    </row>
    <row r="1117" customFormat="false" ht="12.75" hidden="false" customHeight="false" outlineLevel="0" collapsed="false">
      <c r="A1117" s="181" t="n">
        <v>156</v>
      </c>
      <c r="B1117" s="182" t="s">
        <v>1124</v>
      </c>
      <c r="C1117" s="183" t="s">
        <v>1125</v>
      </c>
      <c r="D1117" s="184" t="s">
        <v>194</v>
      </c>
      <c r="E1117" s="185" t="n">
        <v>1043.1482</v>
      </c>
      <c r="F1117" s="185" t="n">
        <v>0</v>
      </c>
      <c r="G1117" s="186" t="n">
        <f aca="false">E1117*F1117</f>
        <v>0</v>
      </c>
      <c r="H1117" s="187" t="n">
        <v>0.000849999999999795</v>
      </c>
      <c r="I1117" s="188" t="n">
        <f aca="false">E1117*H1117</f>
        <v>0.886675969999786</v>
      </c>
      <c r="J1117" s="187" t="n">
        <v>0</v>
      </c>
      <c r="K1117" s="188" t="n">
        <f aca="false">E1117*J1117</f>
        <v>0</v>
      </c>
      <c r="O1117" s="180" t="n">
        <v>2</v>
      </c>
      <c r="AA1117" s="150" t="n">
        <v>1</v>
      </c>
      <c r="AB1117" s="150" t="n">
        <v>1</v>
      </c>
      <c r="AC1117" s="150" t="n">
        <v>1</v>
      </c>
      <c r="AZ1117" s="150" t="n">
        <v>1</v>
      </c>
      <c r="BA1117" s="150" t="n">
        <f aca="false">IF(AZ1117=1,G1117,0)</f>
        <v>0</v>
      </c>
      <c r="BB1117" s="150" t="n">
        <f aca="false">IF(AZ1117=2,G1117,0)</f>
        <v>0</v>
      </c>
      <c r="BC1117" s="150" t="n">
        <f aca="false">IF(AZ1117=3,G1117,0)</f>
        <v>0</v>
      </c>
      <c r="BD1117" s="150" t="n">
        <f aca="false">IF(AZ1117=4,G1117,0)</f>
        <v>0</v>
      </c>
      <c r="BE1117" s="150" t="n">
        <f aca="false">IF(AZ1117=5,G1117,0)</f>
        <v>0</v>
      </c>
      <c r="CA1117" s="180" t="n">
        <v>1</v>
      </c>
      <c r="CB1117" s="180" t="n">
        <v>1</v>
      </c>
    </row>
    <row r="1118" customFormat="false" ht="12.75" hidden="false" customHeight="true" outlineLevel="0" collapsed="false">
      <c r="A1118" s="189"/>
      <c r="B1118" s="190"/>
      <c r="C1118" s="191" t="s">
        <v>1126</v>
      </c>
      <c r="D1118" s="191"/>
      <c r="E1118" s="192" t="n">
        <v>0</v>
      </c>
      <c r="F1118" s="193"/>
      <c r="G1118" s="194"/>
      <c r="H1118" s="195"/>
      <c r="I1118" s="196"/>
      <c r="J1118" s="197"/>
      <c r="K1118" s="196"/>
      <c r="M1118" s="198" t="s">
        <v>1126</v>
      </c>
      <c r="O1118" s="180"/>
    </row>
    <row r="1119" customFormat="false" ht="12.75" hidden="false" customHeight="true" outlineLevel="0" collapsed="false">
      <c r="A1119" s="189"/>
      <c r="B1119" s="190"/>
      <c r="C1119" s="191" t="s">
        <v>1127</v>
      </c>
      <c r="D1119" s="191"/>
      <c r="E1119" s="192" t="n">
        <v>1043.1482</v>
      </c>
      <c r="F1119" s="193"/>
      <c r="G1119" s="194"/>
      <c r="H1119" s="195"/>
      <c r="I1119" s="196"/>
      <c r="J1119" s="197"/>
      <c r="K1119" s="196"/>
      <c r="M1119" s="198" t="s">
        <v>1127</v>
      </c>
      <c r="O1119" s="180"/>
    </row>
    <row r="1120" customFormat="false" ht="12.75" hidden="false" customHeight="false" outlineLevel="0" collapsed="false">
      <c r="A1120" s="181" t="n">
        <v>157</v>
      </c>
      <c r="B1120" s="182" t="s">
        <v>1128</v>
      </c>
      <c r="C1120" s="183" t="s">
        <v>1129</v>
      </c>
      <c r="D1120" s="184" t="s">
        <v>194</v>
      </c>
      <c r="E1120" s="185" t="n">
        <v>521.5741</v>
      </c>
      <c r="F1120" s="185" t="n">
        <v>0</v>
      </c>
      <c r="G1120" s="186" t="n">
        <f aca="false">E1120*F1120</f>
        <v>0</v>
      </c>
      <c r="H1120" s="187" t="n">
        <v>0</v>
      </c>
      <c r="I1120" s="188" t="n">
        <f aca="false">E1120*H1120</f>
        <v>0</v>
      </c>
      <c r="J1120" s="187" t="n">
        <v>0</v>
      </c>
      <c r="K1120" s="188" t="n">
        <f aca="false">E1120*J1120</f>
        <v>0</v>
      </c>
      <c r="O1120" s="180" t="n">
        <v>2</v>
      </c>
      <c r="AA1120" s="150" t="n">
        <v>1</v>
      </c>
      <c r="AB1120" s="150" t="n">
        <v>1</v>
      </c>
      <c r="AC1120" s="150" t="n">
        <v>1</v>
      </c>
      <c r="AZ1120" s="150" t="n">
        <v>1</v>
      </c>
      <c r="BA1120" s="150" t="n">
        <f aca="false">IF(AZ1120=1,G1120,0)</f>
        <v>0</v>
      </c>
      <c r="BB1120" s="150" t="n">
        <f aca="false">IF(AZ1120=2,G1120,0)</f>
        <v>0</v>
      </c>
      <c r="BC1120" s="150" t="n">
        <f aca="false">IF(AZ1120=3,G1120,0)</f>
        <v>0</v>
      </c>
      <c r="BD1120" s="150" t="n">
        <f aca="false">IF(AZ1120=4,G1120,0)</f>
        <v>0</v>
      </c>
      <c r="BE1120" s="150" t="n">
        <f aca="false">IF(AZ1120=5,G1120,0)</f>
        <v>0</v>
      </c>
      <c r="CA1120" s="180" t="n">
        <v>1</v>
      </c>
      <c r="CB1120" s="180" t="n">
        <v>1</v>
      </c>
    </row>
    <row r="1121" customFormat="false" ht="12.75" hidden="false" customHeight="false" outlineLevel="0" collapsed="false">
      <c r="A1121" s="181" t="n">
        <v>158</v>
      </c>
      <c r="B1121" s="182" t="s">
        <v>1130</v>
      </c>
      <c r="C1121" s="183" t="s">
        <v>1131</v>
      </c>
      <c r="D1121" s="184" t="s">
        <v>194</v>
      </c>
      <c r="E1121" s="185" t="n">
        <v>35.169</v>
      </c>
      <c r="F1121" s="185" t="n">
        <v>0</v>
      </c>
      <c r="G1121" s="186" t="n">
        <f aca="false">E1121*F1121</f>
        <v>0</v>
      </c>
      <c r="H1121" s="187" t="n">
        <v>0.00158000000000058</v>
      </c>
      <c r="I1121" s="188" t="n">
        <f aca="false">E1121*H1121</f>
        <v>0.0555670200000204</v>
      </c>
      <c r="J1121" s="187" t="n">
        <v>0</v>
      </c>
      <c r="K1121" s="188" t="n">
        <f aca="false">E1121*J1121</f>
        <v>0</v>
      </c>
      <c r="O1121" s="180" t="n">
        <v>2</v>
      </c>
      <c r="AA1121" s="150" t="n">
        <v>1</v>
      </c>
      <c r="AB1121" s="150" t="n">
        <v>1</v>
      </c>
      <c r="AC1121" s="150" t="n">
        <v>1</v>
      </c>
      <c r="AZ1121" s="150" t="n">
        <v>1</v>
      </c>
      <c r="BA1121" s="150" t="n">
        <f aca="false">IF(AZ1121=1,G1121,0)</f>
        <v>0</v>
      </c>
      <c r="BB1121" s="150" t="n">
        <f aca="false">IF(AZ1121=2,G1121,0)</f>
        <v>0</v>
      </c>
      <c r="BC1121" s="150" t="n">
        <f aca="false">IF(AZ1121=3,G1121,0)</f>
        <v>0</v>
      </c>
      <c r="BD1121" s="150" t="n">
        <f aca="false">IF(AZ1121=4,G1121,0)</f>
        <v>0</v>
      </c>
      <c r="BE1121" s="150" t="n">
        <f aca="false">IF(AZ1121=5,G1121,0)</f>
        <v>0</v>
      </c>
      <c r="CA1121" s="180" t="n">
        <v>1</v>
      </c>
      <c r="CB1121" s="180" t="n">
        <v>1</v>
      </c>
    </row>
    <row r="1122" customFormat="false" ht="12.75" hidden="false" customHeight="true" outlineLevel="0" collapsed="false">
      <c r="A1122" s="189"/>
      <c r="B1122" s="190"/>
      <c r="C1122" s="191" t="s">
        <v>1132</v>
      </c>
      <c r="D1122" s="191"/>
      <c r="E1122" s="192" t="n">
        <v>35.169</v>
      </c>
      <c r="F1122" s="193"/>
      <c r="G1122" s="194"/>
      <c r="H1122" s="195"/>
      <c r="I1122" s="196"/>
      <c r="J1122" s="197"/>
      <c r="K1122" s="196"/>
      <c r="M1122" s="198" t="s">
        <v>1132</v>
      </c>
      <c r="O1122" s="180"/>
    </row>
    <row r="1123" customFormat="false" ht="12.75" hidden="false" customHeight="false" outlineLevel="0" collapsed="false">
      <c r="A1123" s="200"/>
      <c r="B1123" s="201" t="s">
        <v>270</v>
      </c>
      <c r="C1123" s="202" t="s">
        <v>1133</v>
      </c>
      <c r="D1123" s="203"/>
      <c r="E1123" s="204"/>
      <c r="F1123" s="205"/>
      <c r="G1123" s="206" t="n">
        <f aca="false">SUM(G1101:G1122)</f>
        <v>0</v>
      </c>
      <c r="H1123" s="207"/>
      <c r="I1123" s="208" t="n">
        <f aca="false">SUM(I1101:I1122)</f>
        <v>10.5287749480038</v>
      </c>
      <c r="J1123" s="207"/>
      <c r="K1123" s="208" t="n">
        <f aca="false">SUM(K1101:K1122)</f>
        <v>0</v>
      </c>
      <c r="O1123" s="180" t="n">
        <v>4</v>
      </c>
      <c r="BA1123" s="209" t="n">
        <f aca="false">SUM(BA1101:BA1122)</f>
        <v>0</v>
      </c>
      <c r="BB1123" s="209" t="n">
        <f aca="false">SUM(BB1101:BB1122)</f>
        <v>0</v>
      </c>
      <c r="BC1123" s="209" t="n">
        <f aca="false">SUM(BC1101:BC1122)</f>
        <v>0</v>
      </c>
      <c r="BD1123" s="209" t="n">
        <f aca="false">SUM(BD1101:BD1122)</f>
        <v>0</v>
      </c>
      <c r="BE1123" s="209" t="n">
        <f aca="false">SUM(BE1101:BE1122)</f>
        <v>0</v>
      </c>
    </row>
    <row r="1124" customFormat="false" ht="12.75" hidden="false" customHeight="false" outlineLevel="0" collapsed="false">
      <c r="A1124" s="170" t="s">
        <v>91</v>
      </c>
      <c r="B1124" s="171" t="s">
        <v>1134</v>
      </c>
      <c r="C1124" s="172" t="s">
        <v>1135</v>
      </c>
      <c r="D1124" s="173"/>
      <c r="E1124" s="174"/>
      <c r="F1124" s="174"/>
      <c r="G1124" s="175"/>
      <c r="H1124" s="176"/>
      <c r="I1124" s="177"/>
      <c r="J1124" s="178"/>
      <c r="K1124" s="179"/>
      <c r="O1124" s="180" t="n">
        <v>1</v>
      </c>
    </row>
    <row r="1125" customFormat="false" ht="12.75" hidden="false" customHeight="false" outlineLevel="0" collapsed="false">
      <c r="A1125" s="181" t="n">
        <v>159</v>
      </c>
      <c r="B1125" s="182" t="s">
        <v>1136</v>
      </c>
      <c r="C1125" s="183" t="s">
        <v>1137</v>
      </c>
      <c r="D1125" s="184" t="s">
        <v>96</v>
      </c>
      <c r="E1125" s="185" t="n">
        <v>70</v>
      </c>
      <c r="F1125" s="185" t="n">
        <v>0</v>
      </c>
      <c r="G1125" s="186" t="n">
        <f aca="false">E1125*F1125</f>
        <v>0</v>
      </c>
      <c r="H1125" s="187" t="n">
        <v>0</v>
      </c>
      <c r="I1125" s="188" t="n">
        <f aca="false">E1125*H1125</f>
        <v>0</v>
      </c>
      <c r="J1125" s="187" t="n">
        <v>0</v>
      </c>
      <c r="K1125" s="188" t="n">
        <f aca="false">E1125*J1125</f>
        <v>0</v>
      </c>
      <c r="O1125" s="180" t="n">
        <v>2</v>
      </c>
      <c r="AA1125" s="150" t="n">
        <v>1</v>
      </c>
      <c r="AB1125" s="150" t="n">
        <v>0</v>
      </c>
      <c r="AC1125" s="150" t="n">
        <v>0</v>
      </c>
      <c r="AZ1125" s="150" t="n">
        <v>1</v>
      </c>
      <c r="BA1125" s="150" t="n">
        <f aca="false">IF(AZ1125=1,G1125,0)</f>
        <v>0</v>
      </c>
      <c r="BB1125" s="150" t="n">
        <f aca="false">IF(AZ1125=2,G1125,0)</f>
        <v>0</v>
      </c>
      <c r="BC1125" s="150" t="n">
        <f aca="false">IF(AZ1125=3,G1125,0)</f>
        <v>0</v>
      </c>
      <c r="BD1125" s="150" t="n">
        <f aca="false">IF(AZ1125=4,G1125,0)</f>
        <v>0</v>
      </c>
      <c r="BE1125" s="150" t="n">
        <f aca="false">IF(AZ1125=5,G1125,0)</f>
        <v>0</v>
      </c>
      <c r="CA1125" s="180" t="n">
        <v>1</v>
      </c>
      <c r="CB1125" s="180" t="n">
        <v>0</v>
      </c>
    </row>
    <row r="1126" customFormat="false" ht="12.75" hidden="false" customHeight="true" outlineLevel="0" collapsed="false">
      <c r="A1126" s="189"/>
      <c r="B1126" s="190"/>
      <c r="C1126" s="191" t="s">
        <v>1138</v>
      </c>
      <c r="D1126" s="191"/>
      <c r="E1126" s="192" t="n">
        <v>0</v>
      </c>
      <c r="F1126" s="193"/>
      <c r="G1126" s="194"/>
      <c r="H1126" s="195"/>
      <c r="I1126" s="196"/>
      <c r="J1126" s="197"/>
      <c r="K1126" s="196"/>
      <c r="M1126" s="198" t="s">
        <v>1138</v>
      </c>
      <c r="O1126" s="180"/>
    </row>
    <row r="1127" customFormat="false" ht="12.75" hidden="false" customHeight="true" outlineLevel="0" collapsed="false">
      <c r="A1127" s="189"/>
      <c r="B1127" s="190"/>
      <c r="C1127" s="191" t="s">
        <v>1139</v>
      </c>
      <c r="D1127" s="191"/>
      <c r="E1127" s="192" t="n">
        <v>70</v>
      </c>
      <c r="F1127" s="193"/>
      <c r="G1127" s="194"/>
      <c r="H1127" s="195"/>
      <c r="I1127" s="196"/>
      <c r="J1127" s="197"/>
      <c r="K1127" s="196"/>
      <c r="M1127" s="198" t="n">
        <v>70</v>
      </c>
      <c r="O1127" s="180"/>
    </row>
    <row r="1128" customFormat="false" ht="12.75" hidden="false" customHeight="false" outlineLevel="0" collapsed="false">
      <c r="A1128" s="181" t="n">
        <v>160</v>
      </c>
      <c r="B1128" s="182" t="s">
        <v>1140</v>
      </c>
      <c r="C1128" s="183" t="s">
        <v>1141</v>
      </c>
      <c r="D1128" s="184" t="s">
        <v>194</v>
      </c>
      <c r="E1128" s="185" t="n">
        <v>331.2297</v>
      </c>
      <c r="F1128" s="185" t="n">
        <v>0</v>
      </c>
      <c r="G1128" s="186" t="n">
        <f aca="false">E1128*F1128</f>
        <v>0</v>
      </c>
      <c r="H1128" s="187" t="n">
        <v>3.99999999999845E-005</v>
      </c>
      <c r="I1128" s="188" t="n">
        <f aca="false">E1128*H1128</f>
        <v>0.0132491879999949</v>
      </c>
      <c r="J1128" s="187" t="n">
        <v>0</v>
      </c>
      <c r="K1128" s="188" t="n">
        <f aca="false">E1128*J1128</f>
        <v>0</v>
      </c>
      <c r="O1128" s="180" t="n">
        <v>2</v>
      </c>
      <c r="AA1128" s="150" t="n">
        <v>1</v>
      </c>
      <c r="AB1128" s="150" t="n">
        <v>1</v>
      </c>
      <c r="AC1128" s="150" t="n">
        <v>1</v>
      </c>
      <c r="AZ1128" s="150" t="n">
        <v>1</v>
      </c>
      <c r="BA1128" s="150" t="n">
        <f aca="false">IF(AZ1128=1,G1128,0)</f>
        <v>0</v>
      </c>
      <c r="BB1128" s="150" t="n">
        <f aca="false">IF(AZ1128=2,G1128,0)</f>
        <v>0</v>
      </c>
      <c r="BC1128" s="150" t="n">
        <f aca="false">IF(AZ1128=3,G1128,0)</f>
        <v>0</v>
      </c>
      <c r="BD1128" s="150" t="n">
        <f aca="false">IF(AZ1128=4,G1128,0)</f>
        <v>0</v>
      </c>
      <c r="BE1128" s="150" t="n">
        <f aca="false">IF(AZ1128=5,G1128,0)</f>
        <v>0</v>
      </c>
      <c r="CA1128" s="180" t="n">
        <v>1</v>
      </c>
      <c r="CB1128" s="180" t="n">
        <v>1</v>
      </c>
    </row>
    <row r="1129" customFormat="false" ht="12.75" hidden="false" customHeight="true" outlineLevel="0" collapsed="false">
      <c r="A1129" s="189"/>
      <c r="B1129" s="190"/>
      <c r="C1129" s="191" t="s">
        <v>576</v>
      </c>
      <c r="D1129" s="191"/>
      <c r="E1129" s="192" t="n">
        <v>0</v>
      </c>
      <c r="F1129" s="193"/>
      <c r="G1129" s="194"/>
      <c r="H1129" s="195"/>
      <c r="I1129" s="196"/>
      <c r="J1129" s="197"/>
      <c r="K1129" s="196"/>
      <c r="M1129" s="198" t="s">
        <v>576</v>
      </c>
      <c r="O1129" s="180"/>
    </row>
    <row r="1130" customFormat="false" ht="12.75" hidden="false" customHeight="true" outlineLevel="0" collapsed="false">
      <c r="A1130" s="189"/>
      <c r="B1130" s="190"/>
      <c r="C1130" s="191" t="s">
        <v>1142</v>
      </c>
      <c r="D1130" s="191"/>
      <c r="E1130" s="192" t="n">
        <v>107.82</v>
      </c>
      <c r="F1130" s="193"/>
      <c r="G1130" s="194"/>
      <c r="H1130" s="195"/>
      <c r="I1130" s="196"/>
      <c r="J1130" s="197"/>
      <c r="K1130" s="196"/>
      <c r="M1130" s="198" t="s">
        <v>1142</v>
      </c>
      <c r="O1130" s="180"/>
    </row>
    <row r="1131" customFormat="false" ht="12.75" hidden="false" customHeight="true" outlineLevel="0" collapsed="false">
      <c r="A1131" s="189"/>
      <c r="B1131" s="190"/>
      <c r="C1131" s="191" t="s">
        <v>499</v>
      </c>
      <c r="D1131" s="191"/>
      <c r="E1131" s="192" t="n">
        <v>0</v>
      </c>
      <c r="F1131" s="193"/>
      <c r="G1131" s="194"/>
      <c r="H1131" s="195"/>
      <c r="I1131" s="196"/>
      <c r="J1131" s="197"/>
      <c r="K1131" s="196"/>
      <c r="M1131" s="198" t="s">
        <v>499</v>
      </c>
      <c r="O1131" s="180"/>
    </row>
    <row r="1132" customFormat="false" ht="12.75" hidden="false" customHeight="true" outlineLevel="0" collapsed="false">
      <c r="A1132" s="189"/>
      <c r="B1132" s="190"/>
      <c r="C1132" s="191" t="s">
        <v>1143</v>
      </c>
      <c r="D1132" s="191"/>
      <c r="E1132" s="192" t="n">
        <v>103.2734</v>
      </c>
      <c r="F1132" s="193"/>
      <c r="G1132" s="194"/>
      <c r="H1132" s="195"/>
      <c r="I1132" s="196"/>
      <c r="J1132" s="197"/>
      <c r="K1132" s="196"/>
      <c r="M1132" s="198" t="s">
        <v>1143</v>
      </c>
      <c r="O1132" s="180"/>
    </row>
    <row r="1133" customFormat="false" ht="12.75" hidden="false" customHeight="true" outlineLevel="0" collapsed="false">
      <c r="A1133" s="189"/>
      <c r="B1133" s="190"/>
      <c r="C1133" s="191" t="s">
        <v>1144</v>
      </c>
      <c r="D1133" s="191"/>
      <c r="E1133" s="192" t="n">
        <v>120.1363</v>
      </c>
      <c r="F1133" s="193"/>
      <c r="G1133" s="194"/>
      <c r="H1133" s="195"/>
      <c r="I1133" s="196"/>
      <c r="J1133" s="197"/>
      <c r="K1133" s="196"/>
      <c r="M1133" s="198" t="s">
        <v>1144</v>
      </c>
      <c r="O1133" s="180"/>
    </row>
    <row r="1134" customFormat="false" ht="12.75" hidden="false" customHeight="false" outlineLevel="0" collapsed="false">
      <c r="A1134" s="200"/>
      <c r="B1134" s="201" t="s">
        <v>270</v>
      </c>
      <c r="C1134" s="202" t="s">
        <v>1145</v>
      </c>
      <c r="D1134" s="203"/>
      <c r="E1134" s="204"/>
      <c r="F1134" s="205"/>
      <c r="G1134" s="206" t="n">
        <f aca="false">SUM(G1124:G1133)</f>
        <v>0</v>
      </c>
      <c r="H1134" s="207"/>
      <c r="I1134" s="208" t="n">
        <f aca="false">SUM(I1124:I1133)</f>
        <v>0.0132491879999949</v>
      </c>
      <c r="J1134" s="207"/>
      <c r="K1134" s="208" t="n">
        <f aca="false">SUM(K1124:K1133)</f>
        <v>0</v>
      </c>
      <c r="O1134" s="180" t="n">
        <v>4</v>
      </c>
      <c r="BA1134" s="209" t="n">
        <f aca="false">SUM(BA1124:BA1133)</f>
        <v>0</v>
      </c>
      <c r="BB1134" s="209" t="n">
        <f aca="false">SUM(BB1124:BB1133)</f>
        <v>0</v>
      </c>
      <c r="BC1134" s="209" t="n">
        <f aca="false">SUM(BC1124:BC1133)</f>
        <v>0</v>
      </c>
      <c r="BD1134" s="209" t="n">
        <f aca="false">SUM(BD1124:BD1133)</f>
        <v>0</v>
      </c>
      <c r="BE1134" s="209" t="n">
        <f aca="false">SUM(BE1124:BE1133)</f>
        <v>0</v>
      </c>
    </row>
    <row r="1135" customFormat="false" ht="12.75" hidden="false" customHeight="false" outlineLevel="0" collapsed="false">
      <c r="A1135" s="170" t="s">
        <v>91</v>
      </c>
      <c r="B1135" s="171" t="s">
        <v>1146</v>
      </c>
      <c r="C1135" s="172" t="s">
        <v>1147</v>
      </c>
      <c r="D1135" s="173"/>
      <c r="E1135" s="174"/>
      <c r="F1135" s="174"/>
      <c r="G1135" s="175"/>
      <c r="H1135" s="176"/>
      <c r="I1135" s="177"/>
      <c r="J1135" s="178"/>
      <c r="K1135" s="179"/>
      <c r="O1135" s="180" t="n">
        <v>1</v>
      </c>
    </row>
    <row r="1136" customFormat="false" ht="12.75" hidden="false" customHeight="false" outlineLevel="0" collapsed="false">
      <c r="A1136" s="181" t="n">
        <v>161</v>
      </c>
      <c r="B1136" s="182" t="s">
        <v>1148</v>
      </c>
      <c r="C1136" s="183" t="s">
        <v>1149</v>
      </c>
      <c r="D1136" s="184" t="s">
        <v>381</v>
      </c>
      <c r="E1136" s="185" t="n">
        <v>4</v>
      </c>
      <c r="F1136" s="185" t="n">
        <v>0</v>
      </c>
      <c r="G1136" s="186" t="n">
        <f aca="false">E1136*F1136</f>
        <v>0</v>
      </c>
      <c r="H1136" s="187" t="n">
        <v>0.000910000000000188</v>
      </c>
      <c r="I1136" s="188" t="n">
        <f aca="false">E1136*H1136</f>
        <v>0.00364000000000075</v>
      </c>
      <c r="J1136" s="187" t="n">
        <v>-0.09699999999998</v>
      </c>
      <c r="K1136" s="188" t="n">
        <f aca="false">E1136*J1136</f>
        <v>-0.38799999999992</v>
      </c>
      <c r="O1136" s="180" t="n">
        <v>2</v>
      </c>
      <c r="AA1136" s="150" t="n">
        <v>1</v>
      </c>
      <c r="AB1136" s="150" t="n">
        <v>1</v>
      </c>
      <c r="AC1136" s="150" t="n">
        <v>1</v>
      </c>
      <c r="AZ1136" s="150" t="n">
        <v>1</v>
      </c>
      <c r="BA1136" s="150" t="n">
        <f aca="false">IF(AZ1136=1,G1136,0)</f>
        <v>0</v>
      </c>
      <c r="BB1136" s="150" t="n">
        <f aca="false">IF(AZ1136=2,G1136,0)</f>
        <v>0</v>
      </c>
      <c r="BC1136" s="150" t="n">
        <f aca="false">IF(AZ1136=3,G1136,0)</f>
        <v>0</v>
      </c>
      <c r="BD1136" s="150" t="n">
        <f aca="false">IF(AZ1136=4,G1136,0)</f>
        <v>0</v>
      </c>
      <c r="BE1136" s="150" t="n">
        <f aca="false">IF(AZ1136=5,G1136,0)</f>
        <v>0</v>
      </c>
      <c r="CA1136" s="180" t="n">
        <v>1</v>
      </c>
      <c r="CB1136" s="180" t="n">
        <v>1</v>
      </c>
    </row>
    <row r="1137" customFormat="false" ht="12.75" hidden="false" customHeight="true" outlineLevel="0" collapsed="false">
      <c r="A1137" s="189"/>
      <c r="B1137" s="190"/>
      <c r="C1137" s="191" t="s">
        <v>1150</v>
      </c>
      <c r="D1137" s="191"/>
      <c r="E1137" s="192" t="n">
        <v>4</v>
      </c>
      <c r="F1137" s="193"/>
      <c r="G1137" s="194"/>
      <c r="H1137" s="195"/>
      <c r="I1137" s="196"/>
      <c r="J1137" s="197"/>
      <c r="K1137" s="196"/>
      <c r="M1137" s="198" t="s">
        <v>1150</v>
      </c>
      <c r="O1137" s="180"/>
    </row>
    <row r="1138" customFormat="false" ht="12.75" hidden="false" customHeight="false" outlineLevel="0" collapsed="false">
      <c r="A1138" s="181" t="n">
        <v>162</v>
      </c>
      <c r="B1138" s="182" t="s">
        <v>1151</v>
      </c>
      <c r="C1138" s="183" t="s">
        <v>1152</v>
      </c>
      <c r="D1138" s="184" t="s">
        <v>334</v>
      </c>
      <c r="E1138" s="185" t="n">
        <v>0.38799999999992</v>
      </c>
      <c r="F1138" s="185" t="n">
        <v>0</v>
      </c>
      <c r="G1138" s="186" t="n">
        <f aca="false">E1138*F1138</f>
        <v>0</v>
      </c>
      <c r="H1138" s="187" t="n">
        <v>0</v>
      </c>
      <c r="I1138" s="188" t="n">
        <f aca="false">E1138*H1138</f>
        <v>0</v>
      </c>
      <c r="J1138" s="187"/>
      <c r="K1138" s="188" t="n">
        <f aca="false">E1138*J1138</f>
        <v>0</v>
      </c>
      <c r="O1138" s="180" t="n">
        <v>2</v>
      </c>
      <c r="AA1138" s="150" t="n">
        <v>8</v>
      </c>
      <c r="AB1138" s="150" t="n">
        <v>0</v>
      </c>
      <c r="AC1138" s="150" t="n">
        <v>3</v>
      </c>
      <c r="AZ1138" s="150" t="n">
        <v>1</v>
      </c>
      <c r="BA1138" s="150" t="n">
        <f aca="false">IF(AZ1138=1,G1138,0)</f>
        <v>0</v>
      </c>
      <c r="BB1138" s="150" t="n">
        <f aca="false">IF(AZ1138=2,G1138,0)</f>
        <v>0</v>
      </c>
      <c r="BC1138" s="150" t="n">
        <f aca="false">IF(AZ1138=3,G1138,0)</f>
        <v>0</v>
      </c>
      <c r="BD1138" s="150" t="n">
        <f aca="false">IF(AZ1138=4,G1138,0)</f>
        <v>0</v>
      </c>
      <c r="BE1138" s="150" t="n">
        <f aca="false">IF(AZ1138=5,G1138,0)</f>
        <v>0</v>
      </c>
      <c r="CA1138" s="180" t="n">
        <v>8</v>
      </c>
      <c r="CB1138" s="180" t="n">
        <v>0</v>
      </c>
    </row>
    <row r="1139" customFormat="false" ht="12.75" hidden="false" customHeight="false" outlineLevel="0" collapsed="false">
      <c r="A1139" s="200"/>
      <c r="B1139" s="201" t="s">
        <v>270</v>
      </c>
      <c r="C1139" s="202" t="s">
        <v>1153</v>
      </c>
      <c r="D1139" s="203"/>
      <c r="E1139" s="204"/>
      <c r="F1139" s="205"/>
      <c r="G1139" s="206" t="n">
        <f aca="false">SUM(G1135:G1138)</f>
        <v>0</v>
      </c>
      <c r="H1139" s="207"/>
      <c r="I1139" s="208" t="n">
        <f aca="false">SUM(I1135:I1138)</f>
        <v>0.00364000000000075</v>
      </c>
      <c r="J1139" s="207"/>
      <c r="K1139" s="208" t="n">
        <f aca="false">SUM(K1135:K1138)</f>
        <v>-0.38799999999992</v>
      </c>
      <c r="O1139" s="180" t="n">
        <v>4</v>
      </c>
      <c r="BA1139" s="209" t="n">
        <f aca="false">SUM(BA1135:BA1138)</f>
        <v>0</v>
      </c>
      <c r="BB1139" s="209" t="n">
        <f aca="false">SUM(BB1135:BB1138)</f>
        <v>0</v>
      </c>
      <c r="BC1139" s="209" t="n">
        <f aca="false">SUM(BC1135:BC1138)</f>
        <v>0</v>
      </c>
      <c r="BD1139" s="209" t="n">
        <f aca="false">SUM(BD1135:BD1138)</f>
        <v>0</v>
      </c>
      <c r="BE1139" s="209" t="n">
        <f aca="false">SUM(BE1135:BE1138)</f>
        <v>0</v>
      </c>
    </row>
    <row r="1140" customFormat="false" ht="12.75" hidden="false" customHeight="false" outlineLevel="0" collapsed="false">
      <c r="A1140" s="170" t="s">
        <v>91</v>
      </c>
      <c r="B1140" s="171" t="s">
        <v>1154</v>
      </c>
      <c r="C1140" s="172" t="s">
        <v>1155</v>
      </c>
      <c r="D1140" s="173"/>
      <c r="E1140" s="174"/>
      <c r="F1140" s="174"/>
      <c r="G1140" s="175"/>
      <c r="H1140" s="176"/>
      <c r="I1140" s="177"/>
      <c r="J1140" s="178"/>
      <c r="K1140" s="179"/>
      <c r="O1140" s="180" t="n">
        <v>1</v>
      </c>
    </row>
    <row r="1141" customFormat="false" ht="12.75" hidden="false" customHeight="false" outlineLevel="0" collapsed="false">
      <c r="A1141" s="181" t="n">
        <v>163</v>
      </c>
      <c r="B1141" s="182" t="s">
        <v>1156</v>
      </c>
      <c r="C1141" s="183" t="s">
        <v>1157</v>
      </c>
      <c r="D1141" s="184" t="s">
        <v>334</v>
      </c>
      <c r="E1141" s="185" t="n">
        <v>1299.13665036432</v>
      </c>
      <c r="F1141" s="185" t="n">
        <v>0</v>
      </c>
      <c r="G1141" s="186" t="n">
        <f aca="false">E1141*F1141</f>
        <v>0</v>
      </c>
      <c r="H1141" s="187" t="n">
        <v>0</v>
      </c>
      <c r="I1141" s="188" t="n">
        <f aca="false">E1141*H1141</f>
        <v>0</v>
      </c>
      <c r="J1141" s="187"/>
      <c r="K1141" s="188" t="n">
        <f aca="false">E1141*J1141</f>
        <v>0</v>
      </c>
      <c r="O1141" s="180" t="n">
        <v>2</v>
      </c>
      <c r="AA1141" s="150" t="n">
        <v>7</v>
      </c>
      <c r="AB1141" s="150" t="n">
        <v>1</v>
      </c>
      <c r="AC1141" s="150" t="n">
        <v>2</v>
      </c>
      <c r="AZ1141" s="150" t="n">
        <v>1</v>
      </c>
      <c r="BA1141" s="150" t="n">
        <f aca="false">IF(AZ1141=1,G1141,0)</f>
        <v>0</v>
      </c>
      <c r="BB1141" s="150" t="n">
        <f aca="false">IF(AZ1141=2,G1141,0)</f>
        <v>0</v>
      </c>
      <c r="BC1141" s="150" t="n">
        <f aca="false">IF(AZ1141=3,G1141,0)</f>
        <v>0</v>
      </c>
      <c r="BD1141" s="150" t="n">
        <f aca="false">IF(AZ1141=4,G1141,0)</f>
        <v>0</v>
      </c>
      <c r="BE1141" s="150" t="n">
        <f aca="false">IF(AZ1141=5,G1141,0)</f>
        <v>0</v>
      </c>
      <c r="CA1141" s="180" t="n">
        <v>7</v>
      </c>
      <c r="CB1141" s="180" t="n">
        <v>1</v>
      </c>
    </row>
    <row r="1142" customFormat="false" ht="12.75" hidden="false" customHeight="false" outlineLevel="0" collapsed="false">
      <c r="A1142" s="200"/>
      <c r="B1142" s="201" t="s">
        <v>270</v>
      </c>
      <c r="C1142" s="202" t="s">
        <v>1158</v>
      </c>
      <c r="D1142" s="203"/>
      <c r="E1142" s="204"/>
      <c r="F1142" s="205"/>
      <c r="G1142" s="206" t="n">
        <f aca="false">SUM(G1140:G1141)</f>
        <v>0</v>
      </c>
      <c r="H1142" s="207"/>
      <c r="I1142" s="208" t="n">
        <f aca="false">SUM(I1140:I1141)</f>
        <v>0</v>
      </c>
      <c r="J1142" s="207"/>
      <c r="K1142" s="208" t="n">
        <f aca="false">SUM(K1140:K1141)</f>
        <v>0</v>
      </c>
      <c r="O1142" s="180" t="n">
        <v>4</v>
      </c>
      <c r="BA1142" s="209" t="n">
        <f aca="false">SUM(BA1140:BA1141)</f>
        <v>0</v>
      </c>
      <c r="BB1142" s="209" t="n">
        <f aca="false">SUM(BB1140:BB1141)</f>
        <v>0</v>
      </c>
      <c r="BC1142" s="209" t="n">
        <f aca="false">SUM(BC1140:BC1141)</f>
        <v>0</v>
      </c>
      <c r="BD1142" s="209" t="n">
        <f aca="false">SUM(BD1140:BD1141)</f>
        <v>0</v>
      </c>
      <c r="BE1142" s="209" t="n">
        <f aca="false">SUM(BE1140:BE1141)</f>
        <v>0</v>
      </c>
    </row>
    <row r="1143" customFormat="false" ht="12.75" hidden="false" customHeight="false" outlineLevel="0" collapsed="false">
      <c r="A1143" s="170" t="s">
        <v>91</v>
      </c>
      <c r="B1143" s="171" t="s">
        <v>1159</v>
      </c>
      <c r="C1143" s="172" t="s">
        <v>1160</v>
      </c>
      <c r="D1143" s="173"/>
      <c r="E1143" s="174"/>
      <c r="F1143" s="174"/>
      <c r="G1143" s="175"/>
      <c r="H1143" s="176"/>
      <c r="I1143" s="177"/>
      <c r="J1143" s="178"/>
      <c r="K1143" s="179"/>
      <c r="O1143" s="180" t="n">
        <v>1</v>
      </c>
    </row>
    <row r="1144" customFormat="false" ht="22.5" hidden="false" customHeight="false" outlineLevel="0" collapsed="false">
      <c r="A1144" s="181" t="n">
        <v>164</v>
      </c>
      <c r="B1144" s="182" t="s">
        <v>1161</v>
      </c>
      <c r="C1144" s="183" t="s">
        <v>1162</v>
      </c>
      <c r="D1144" s="184" t="s">
        <v>194</v>
      </c>
      <c r="E1144" s="185" t="n">
        <v>397.0378</v>
      </c>
      <c r="F1144" s="185" t="n">
        <v>0</v>
      </c>
      <c r="G1144" s="186" t="n">
        <f aca="false">E1144*F1144</f>
        <v>0</v>
      </c>
      <c r="H1144" s="187" t="n">
        <v>0.000329999999999941</v>
      </c>
      <c r="I1144" s="188" t="n">
        <f aca="false">E1144*H1144</f>
        <v>0.131022473999977</v>
      </c>
      <c r="J1144" s="187" t="n">
        <v>0</v>
      </c>
      <c r="K1144" s="188" t="n">
        <f aca="false">E1144*J1144</f>
        <v>0</v>
      </c>
      <c r="O1144" s="180" t="n">
        <v>2</v>
      </c>
      <c r="AA1144" s="150" t="n">
        <v>1</v>
      </c>
      <c r="AB1144" s="150" t="n">
        <v>7</v>
      </c>
      <c r="AC1144" s="150" t="n">
        <v>7</v>
      </c>
      <c r="AZ1144" s="150" t="n">
        <v>2</v>
      </c>
      <c r="BA1144" s="150" t="n">
        <f aca="false">IF(AZ1144=1,G1144,0)</f>
        <v>0</v>
      </c>
      <c r="BB1144" s="150" t="n">
        <f aca="false">IF(AZ1144=2,G1144,0)</f>
        <v>0</v>
      </c>
      <c r="BC1144" s="150" t="n">
        <f aca="false">IF(AZ1144=3,G1144,0)</f>
        <v>0</v>
      </c>
      <c r="BD1144" s="150" t="n">
        <f aca="false">IF(AZ1144=4,G1144,0)</f>
        <v>0</v>
      </c>
      <c r="BE1144" s="150" t="n">
        <f aca="false">IF(AZ1144=5,G1144,0)</f>
        <v>0</v>
      </c>
      <c r="CA1144" s="180" t="n">
        <v>1</v>
      </c>
      <c r="CB1144" s="180" t="n">
        <v>7</v>
      </c>
    </row>
    <row r="1145" customFormat="false" ht="12.75" hidden="false" customHeight="true" outlineLevel="0" collapsed="false">
      <c r="A1145" s="189"/>
      <c r="B1145" s="190"/>
      <c r="C1145" s="191" t="s">
        <v>576</v>
      </c>
      <c r="D1145" s="191"/>
      <c r="E1145" s="192" t="n">
        <v>0</v>
      </c>
      <c r="F1145" s="193"/>
      <c r="G1145" s="194"/>
      <c r="H1145" s="195"/>
      <c r="I1145" s="196"/>
      <c r="J1145" s="197"/>
      <c r="K1145" s="196"/>
      <c r="M1145" s="198" t="s">
        <v>576</v>
      </c>
      <c r="O1145" s="180"/>
    </row>
    <row r="1146" customFormat="false" ht="12.75" hidden="false" customHeight="true" outlineLevel="0" collapsed="false">
      <c r="A1146" s="189"/>
      <c r="B1146" s="190"/>
      <c r="C1146" s="191" t="s">
        <v>1163</v>
      </c>
      <c r="D1146" s="191"/>
      <c r="E1146" s="192" t="n">
        <v>0</v>
      </c>
      <c r="F1146" s="193"/>
      <c r="G1146" s="194"/>
      <c r="H1146" s="195"/>
      <c r="I1146" s="196"/>
      <c r="J1146" s="197"/>
      <c r="K1146" s="196"/>
      <c r="M1146" s="198" t="s">
        <v>1163</v>
      </c>
      <c r="O1146" s="180"/>
    </row>
    <row r="1147" customFormat="false" ht="12.75" hidden="false" customHeight="true" outlineLevel="0" collapsed="false">
      <c r="A1147" s="189"/>
      <c r="B1147" s="190"/>
      <c r="C1147" s="191" t="s">
        <v>1164</v>
      </c>
      <c r="D1147" s="191"/>
      <c r="E1147" s="192" t="n">
        <v>106.7015</v>
      </c>
      <c r="F1147" s="193"/>
      <c r="G1147" s="194"/>
      <c r="H1147" s="195"/>
      <c r="I1147" s="196"/>
      <c r="J1147" s="197"/>
      <c r="K1147" s="196"/>
      <c r="M1147" s="198" t="s">
        <v>1164</v>
      </c>
      <c r="O1147" s="180"/>
    </row>
    <row r="1148" customFormat="false" ht="12.75" hidden="false" customHeight="true" outlineLevel="0" collapsed="false">
      <c r="A1148" s="189"/>
      <c r="B1148" s="190"/>
      <c r="C1148" s="212" t="s">
        <v>792</v>
      </c>
      <c r="D1148" s="212"/>
      <c r="E1148" s="213" t="n">
        <v>106.7015</v>
      </c>
      <c r="F1148" s="193"/>
      <c r="G1148" s="194"/>
      <c r="H1148" s="195"/>
      <c r="I1148" s="196"/>
      <c r="J1148" s="197"/>
      <c r="K1148" s="196"/>
      <c r="M1148" s="198" t="s">
        <v>792</v>
      </c>
      <c r="O1148" s="180"/>
    </row>
    <row r="1149" customFormat="false" ht="12.75" hidden="false" customHeight="true" outlineLevel="0" collapsed="false">
      <c r="A1149" s="189"/>
      <c r="B1149" s="190"/>
      <c r="C1149" s="191" t="s">
        <v>499</v>
      </c>
      <c r="D1149" s="191"/>
      <c r="E1149" s="192" t="n">
        <v>0</v>
      </c>
      <c r="F1149" s="193"/>
      <c r="G1149" s="194"/>
      <c r="H1149" s="195"/>
      <c r="I1149" s="196"/>
      <c r="J1149" s="197"/>
      <c r="K1149" s="196"/>
      <c r="M1149" s="198" t="s">
        <v>499</v>
      </c>
      <c r="O1149" s="180"/>
    </row>
    <row r="1150" customFormat="false" ht="12.75" hidden="false" customHeight="true" outlineLevel="0" collapsed="false">
      <c r="A1150" s="189"/>
      <c r="B1150" s="190"/>
      <c r="C1150" s="191" t="s">
        <v>1165</v>
      </c>
      <c r="D1150" s="191"/>
      <c r="E1150" s="192" t="n">
        <v>0</v>
      </c>
      <c r="F1150" s="193"/>
      <c r="G1150" s="194"/>
      <c r="H1150" s="195"/>
      <c r="I1150" s="196"/>
      <c r="J1150" s="197"/>
      <c r="K1150" s="196"/>
      <c r="M1150" s="198" t="s">
        <v>1165</v>
      </c>
      <c r="O1150" s="180"/>
    </row>
    <row r="1151" customFormat="false" ht="12.75" hidden="false" customHeight="true" outlineLevel="0" collapsed="false">
      <c r="A1151" s="189"/>
      <c r="B1151" s="190"/>
      <c r="C1151" s="191" t="s">
        <v>1166</v>
      </c>
      <c r="D1151" s="191"/>
      <c r="E1151" s="192" t="n">
        <v>52.3397</v>
      </c>
      <c r="F1151" s="193"/>
      <c r="G1151" s="194"/>
      <c r="H1151" s="195"/>
      <c r="I1151" s="196"/>
      <c r="J1151" s="197"/>
      <c r="K1151" s="196"/>
      <c r="M1151" s="198" t="s">
        <v>1166</v>
      </c>
      <c r="O1151" s="180"/>
    </row>
    <row r="1152" customFormat="false" ht="12.75" hidden="false" customHeight="true" outlineLevel="0" collapsed="false">
      <c r="A1152" s="189"/>
      <c r="B1152" s="190"/>
      <c r="C1152" s="191" t="s">
        <v>1167</v>
      </c>
      <c r="D1152" s="191"/>
      <c r="E1152" s="192" t="n">
        <v>48.0848</v>
      </c>
      <c r="F1152" s="193"/>
      <c r="G1152" s="194"/>
      <c r="H1152" s="195"/>
      <c r="I1152" s="196"/>
      <c r="J1152" s="197"/>
      <c r="K1152" s="196"/>
      <c r="M1152" s="198" t="s">
        <v>1167</v>
      </c>
      <c r="O1152" s="180"/>
    </row>
    <row r="1153" customFormat="false" ht="12.75" hidden="false" customHeight="true" outlineLevel="0" collapsed="false">
      <c r="A1153" s="189"/>
      <c r="B1153" s="190"/>
      <c r="C1153" s="191" t="s">
        <v>1168</v>
      </c>
      <c r="D1153" s="191"/>
      <c r="E1153" s="192" t="n">
        <v>178.9938</v>
      </c>
      <c r="F1153" s="193"/>
      <c r="G1153" s="194"/>
      <c r="H1153" s="195"/>
      <c r="I1153" s="196"/>
      <c r="J1153" s="197"/>
      <c r="K1153" s="196"/>
      <c r="M1153" s="198" t="s">
        <v>1168</v>
      </c>
      <c r="O1153" s="180"/>
    </row>
    <row r="1154" customFormat="false" ht="12.75" hidden="false" customHeight="true" outlineLevel="0" collapsed="false">
      <c r="A1154" s="189"/>
      <c r="B1154" s="190"/>
      <c r="C1154" s="191" t="s">
        <v>1169</v>
      </c>
      <c r="D1154" s="191"/>
      <c r="E1154" s="192" t="n">
        <v>6.045</v>
      </c>
      <c r="F1154" s="193"/>
      <c r="G1154" s="194"/>
      <c r="H1154" s="195"/>
      <c r="I1154" s="196"/>
      <c r="J1154" s="197"/>
      <c r="K1154" s="196"/>
      <c r="M1154" s="198" t="s">
        <v>1169</v>
      </c>
      <c r="O1154" s="180"/>
    </row>
    <row r="1155" customFormat="false" ht="12.75" hidden="false" customHeight="true" outlineLevel="0" collapsed="false">
      <c r="A1155" s="189"/>
      <c r="B1155" s="190"/>
      <c r="C1155" s="191" t="s">
        <v>1170</v>
      </c>
      <c r="D1155" s="191"/>
      <c r="E1155" s="192" t="n">
        <v>4.873</v>
      </c>
      <c r="F1155" s="193"/>
      <c r="G1155" s="194"/>
      <c r="H1155" s="195"/>
      <c r="I1155" s="196"/>
      <c r="J1155" s="197"/>
      <c r="K1155" s="196"/>
      <c r="M1155" s="198" t="s">
        <v>1170</v>
      </c>
      <c r="O1155" s="180"/>
    </row>
    <row r="1156" customFormat="false" ht="12.75" hidden="false" customHeight="true" outlineLevel="0" collapsed="false">
      <c r="A1156" s="189"/>
      <c r="B1156" s="190"/>
      <c r="C1156" s="212" t="s">
        <v>792</v>
      </c>
      <c r="D1156" s="212"/>
      <c r="E1156" s="213" t="n">
        <v>290.3363</v>
      </c>
      <c r="F1156" s="193"/>
      <c r="G1156" s="194"/>
      <c r="H1156" s="195"/>
      <c r="I1156" s="196"/>
      <c r="J1156" s="197"/>
      <c r="K1156" s="196"/>
      <c r="M1156" s="198" t="s">
        <v>792</v>
      </c>
      <c r="O1156" s="180"/>
    </row>
    <row r="1157" customFormat="false" ht="22.5" hidden="false" customHeight="false" outlineLevel="0" collapsed="false">
      <c r="A1157" s="181" t="n">
        <v>165</v>
      </c>
      <c r="B1157" s="182" t="s">
        <v>1171</v>
      </c>
      <c r="C1157" s="183" t="s">
        <v>1172</v>
      </c>
      <c r="D1157" s="184" t="s">
        <v>194</v>
      </c>
      <c r="E1157" s="185" t="n">
        <v>397.4732</v>
      </c>
      <c r="F1157" s="185" t="n">
        <v>0</v>
      </c>
      <c r="G1157" s="186" t="n">
        <f aca="false">E1157*F1157</f>
        <v>0</v>
      </c>
      <c r="H1157" s="187" t="n">
        <v>0.000519999999999854</v>
      </c>
      <c r="I1157" s="188" t="n">
        <f aca="false">E1157*H1157</f>
        <v>0.206686063999942</v>
      </c>
      <c r="J1157" s="187" t="n">
        <v>0</v>
      </c>
      <c r="K1157" s="188" t="n">
        <f aca="false">E1157*J1157</f>
        <v>0</v>
      </c>
      <c r="O1157" s="180" t="n">
        <v>2</v>
      </c>
      <c r="AA1157" s="150" t="n">
        <v>1</v>
      </c>
      <c r="AB1157" s="150" t="n">
        <v>7</v>
      </c>
      <c r="AC1157" s="150" t="n">
        <v>7</v>
      </c>
      <c r="AZ1157" s="150" t="n">
        <v>2</v>
      </c>
      <c r="BA1157" s="150" t="n">
        <f aca="false">IF(AZ1157=1,G1157,0)</f>
        <v>0</v>
      </c>
      <c r="BB1157" s="150" t="n">
        <f aca="false">IF(AZ1157=2,G1157,0)</f>
        <v>0</v>
      </c>
      <c r="BC1157" s="150" t="n">
        <f aca="false">IF(AZ1157=3,G1157,0)</f>
        <v>0</v>
      </c>
      <c r="BD1157" s="150" t="n">
        <f aca="false">IF(AZ1157=4,G1157,0)</f>
        <v>0</v>
      </c>
      <c r="BE1157" s="150" t="n">
        <f aca="false">IF(AZ1157=5,G1157,0)</f>
        <v>0</v>
      </c>
      <c r="CA1157" s="180" t="n">
        <v>1</v>
      </c>
      <c r="CB1157" s="180" t="n">
        <v>7</v>
      </c>
    </row>
    <row r="1158" customFormat="false" ht="12.75" hidden="false" customHeight="true" outlineLevel="0" collapsed="false">
      <c r="A1158" s="189"/>
      <c r="B1158" s="190"/>
      <c r="C1158" s="191" t="s">
        <v>576</v>
      </c>
      <c r="D1158" s="191"/>
      <c r="E1158" s="192" t="n">
        <v>0</v>
      </c>
      <c r="F1158" s="193"/>
      <c r="G1158" s="194"/>
      <c r="H1158" s="195"/>
      <c r="I1158" s="196"/>
      <c r="J1158" s="197"/>
      <c r="K1158" s="196"/>
      <c r="M1158" s="198" t="s">
        <v>576</v>
      </c>
      <c r="O1158" s="180"/>
    </row>
    <row r="1159" customFormat="false" ht="12.75" hidden="false" customHeight="true" outlineLevel="0" collapsed="false">
      <c r="A1159" s="189"/>
      <c r="B1159" s="190"/>
      <c r="C1159" s="191" t="s">
        <v>1173</v>
      </c>
      <c r="D1159" s="191"/>
      <c r="E1159" s="192" t="n">
        <v>20.746</v>
      </c>
      <c r="F1159" s="193"/>
      <c r="G1159" s="194"/>
      <c r="H1159" s="195"/>
      <c r="I1159" s="196"/>
      <c r="J1159" s="197"/>
      <c r="K1159" s="196"/>
      <c r="M1159" s="198" t="s">
        <v>1173</v>
      </c>
      <c r="O1159" s="180"/>
    </row>
    <row r="1160" customFormat="false" ht="12.75" hidden="false" customHeight="true" outlineLevel="0" collapsed="false">
      <c r="A1160" s="189"/>
      <c r="B1160" s="190"/>
      <c r="C1160" s="191" t="s">
        <v>1174</v>
      </c>
      <c r="D1160" s="191"/>
      <c r="E1160" s="192" t="n">
        <v>41.285</v>
      </c>
      <c r="F1160" s="193"/>
      <c r="G1160" s="194"/>
      <c r="H1160" s="195"/>
      <c r="I1160" s="196"/>
      <c r="J1160" s="197"/>
      <c r="K1160" s="196"/>
      <c r="M1160" s="198" t="s">
        <v>1174</v>
      </c>
      <c r="O1160" s="180"/>
    </row>
    <row r="1161" customFormat="false" ht="12.75" hidden="false" customHeight="true" outlineLevel="0" collapsed="false">
      <c r="A1161" s="189"/>
      <c r="B1161" s="190"/>
      <c r="C1161" s="191" t="s">
        <v>1175</v>
      </c>
      <c r="D1161" s="191"/>
      <c r="E1161" s="192" t="n">
        <v>29.5075</v>
      </c>
      <c r="F1161" s="193"/>
      <c r="G1161" s="194"/>
      <c r="H1161" s="195"/>
      <c r="I1161" s="196"/>
      <c r="J1161" s="197"/>
      <c r="K1161" s="196"/>
      <c r="M1161" s="198" t="s">
        <v>1175</v>
      </c>
      <c r="O1161" s="180"/>
    </row>
    <row r="1162" customFormat="false" ht="12.75" hidden="false" customHeight="true" outlineLevel="0" collapsed="false">
      <c r="A1162" s="189"/>
      <c r="B1162" s="190"/>
      <c r="C1162" s="191" t="s">
        <v>1176</v>
      </c>
      <c r="D1162" s="191"/>
      <c r="E1162" s="192" t="n">
        <v>39.725</v>
      </c>
      <c r="F1162" s="193"/>
      <c r="G1162" s="194"/>
      <c r="H1162" s="195"/>
      <c r="I1162" s="196"/>
      <c r="J1162" s="197"/>
      <c r="K1162" s="196"/>
      <c r="M1162" s="198" t="s">
        <v>1176</v>
      </c>
      <c r="O1162" s="180"/>
    </row>
    <row r="1163" customFormat="false" ht="12.75" hidden="false" customHeight="true" outlineLevel="0" collapsed="false">
      <c r="A1163" s="189"/>
      <c r="B1163" s="190"/>
      <c r="C1163" s="212" t="s">
        <v>792</v>
      </c>
      <c r="D1163" s="212"/>
      <c r="E1163" s="213" t="n">
        <v>131.2635</v>
      </c>
      <c r="F1163" s="193"/>
      <c r="G1163" s="194"/>
      <c r="H1163" s="195"/>
      <c r="I1163" s="196"/>
      <c r="J1163" s="197"/>
      <c r="K1163" s="196"/>
      <c r="M1163" s="198" t="s">
        <v>792</v>
      </c>
      <c r="O1163" s="180"/>
    </row>
    <row r="1164" customFormat="false" ht="12.75" hidden="false" customHeight="true" outlineLevel="0" collapsed="false">
      <c r="A1164" s="189"/>
      <c r="B1164" s="190"/>
      <c r="C1164" s="191" t="s">
        <v>499</v>
      </c>
      <c r="D1164" s="191"/>
      <c r="E1164" s="192" t="n">
        <v>0</v>
      </c>
      <c r="F1164" s="193"/>
      <c r="G1164" s="194"/>
      <c r="H1164" s="195"/>
      <c r="I1164" s="196"/>
      <c r="J1164" s="197"/>
      <c r="K1164" s="196"/>
      <c r="M1164" s="198" t="s">
        <v>499</v>
      </c>
      <c r="O1164" s="180"/>
    </row>
    <row r="1165" customFormat="false" ht="12.75" hidden="false" customHeight="true" outlineLevel="0" collapsed="false">
      <c r="A1165" s="189"/>
      <c r="B1165" s="190"/>
      <c r="C1165" s="191" t="s">
        <v>1177</v>
      </c>
      <c r="D1165" s="191"/>
      <c r="E1165" s="192" t="n">
        <v>46.41</v>
      </c>
      <c r="F1165" s="193"/>
      <c r="G1165" s="194"/>
      <c r="H1165" s="195"/>
      <c r="I1165" s="196"/>
      <c r="J1165" s="197"/>
      <c r="K1165" s="196"/>
      <c r="M1165" s="198" t="s">
        <v>1177</v>
      </c>
      <c r="O1165" s="180"/>
    </row>
    <row r="1166" customFormat="false" ht="12.75" hidden="false" customHeight="true" outlineLevel="0" collapsed="false">
      <c r="A1166" s="189"/>
      <c r="B1166" s="190"/>
      <c r="C1166" s="191" t="s">
        <v>1178</v>
      </c>
      <c r="D1166" s="191"/>
      <c r="E1166" s="192" t="n">
        <v>75.4955</v>
      </c>
      <c r="F1166" s="193"/>
      <c r="G1166" s="194"/>
      <c r="H1166" s="195"/>
      <c r="I1166" s="196"/>
      <c r="J1166" s="197"/>
      <c r="K1166" s="196"/>
      <c r="M1166" s="198" t="s">
        <v>1178</v>
      </c>
      <c r="O1166" s="180"/>
    </row>
    <row r="1167" customFormat="false" ht="12.75" hidden="false" customHeight="true" outlineLevel="0" collapsed="false">
      <c r="A1167" s="189"/>
      <c r="B1167" s="190"/>
      <c r="C1167" s="191" t="s">
        <v>1179</v>
      </c>
      <c r="D1167" s="191"/>
      <c r="E1167" s="192" t="n">
        <v>22.68</v>
      </c>
      <c r="F1167" s="193"/>
      <c r="G1167" s="194"/>
      <c r="H1167" s="195"/>
      <c r="I1167" s="196"/>
      <c r="J1167" s="197"/>
      <c r="K1167" s="196"/>
      <c r="M1167" s="198" t="s">
        <v>1179</v>
      </c>
      <c r="O1167" s="180"/>
    </row>
    <row r="1168" customFormat="false" ht="12.75" hidden="false" customHeight="true" outlineLevel="0" collapsed="false">
      <c r="A1168" s="189"/>
      <c r="B1168" s="190"/>
      <c r="C1168" s="191" t="s">
        <v>1180</v>
      </c>
      <c r="D1168" s="191"/>
      <c r="E1168" s="192" t="n">
        <v>28.7325</v>
      </c>
      <c r="F1168" s="193"/>
      <c r="G1168" s="194"/>
      <c r="H1168" s="195"/>
      <c r="I1168" s="196"/>
      <c r="J1168" s="197"/>
      <c r="K1168" s="196"/>
      <c r="M1168" s="198" t="s">
        <v>1180</v>
      </c>
      <c r="O1168" s="180"/>
    </row>
    <row r="1169" customFormat="false" ht="12.75" hidden="false" customHeight="true" outlineLevel="0" collapsed="false">
      <c r="A1169" s="189"/>
      <c r="B1169" s="190"/>
      <c r="C1169" s="212" t="s">
        <v>792</v>
      </c>
      <c r="D1169" s="212"/>
      <c r="E1169" s="213" t="n">
        <v>173.318</v>
      </c>
      <c r="F1169" s="193"/>
      <c r="G1169" s="194"/>
      <c r="H1169" s="195"/>
      <c r="I1169" s="196"/>
      <c r="J1169" s="197"/>
      <c r="K1169" s="196"/>
      <c r="M1169" s="198" t="s">
        <v>792</v>
      </c>
      <c r="O1169" s="180"/>
    </row>
    <row r="1170" customFormat="false" ht="12.75" hidden="false" customHeight="true" outlineLevel="0" collapsed="false">
      <c r="A1170" s="189"/>
      <c r="B1170" s="190"/>
      <c r="C1170" s="191" t="s">
        <v>1181</v>
      </c>
      <c r="D1170" s="191"/>
      <c r="E1170" s="192" t="n">
        <v>0</v>
      </c>
      <c r="F1170" s="193"/>
      <c r="G1170" s="194"/>
      <c r="H1170" s="195"/>
      <c r="I1170" s="196"/>
      <c r="J1170" s="197"/>
      <c r="K1170" s="196"/>
      <c r="M1170" s="198" t="s">
        <v>1181</v>
      </c>
      <c r="O1170" s="180"/>
    </row>
    <row r="1171" customFormat="false" ht="12.75" hidden="false" customHeight="true" outlineLevel="0" collapsed="false">
      <c r="A1171" s="189"/>
      <c r="B1171" s="190"/>
      <c r="C1171" s="191" t="s">
        <v>1182</v>
      </c>
      <c r="D1171" s="191"/>
      <c r="E1171" s="192" t="n">
        <v>66.9913</v>
      </c>
      <c r="F1171" s="193"/>
      <c r="G1171" s="194"/>
      <c r="H1171" s="195"/>
      <c r="I1171" s="196"/>
      <c r="J1171" s="197"/>
      <c r="K1171" s="196"/>
      <c r="M1171" s="198" t="s">
        <v>1182</v>
      </c>
      <c r="O1171" s="180"/>
    </row>
    <row r="1172" customFormat="false" ht="12.75" hidden="false" customHeight="true" outlineLevel="0" collapsed="false">
      <c r="A1172" s="189"/>
      <c r="B1172" s="190"/>
      <c r="C1172" s="191" t="s">
        <v>1183</v>
      </c>
      <c r="D1172" s="191"/>
      <c r="E1172" s="192" t="n">
        <v>34.7403</v>
      </c>
      <c r="F1172" s="193"/>
      <c r="G1172" s="194"/>
      <c r="H1172" s="195"/>
      <c r="I1172" s="196"/>
      <c r="J1172" s="197"/>
      <c r="K1172" s="196"/>
      <c r="M1172" s="198" t="s">
        <v>1183</v>
      </c>
      <c r="O1172" s="180"/>
    </row>
    <row r="1173" customFormat="false" ht="12.75" hidden="false" customHeight="true" outlineLevel="0" collapsed="false">
      <c r="A1173" s="189"/>
      <c r="B1173" s="190"/>
      <c r="C1173" s="191" t="s">
        <v>1184</v>
      </c>
      <c r="D1173" s="191"/>
      <c r="E1173" s="192" t="n">
        <v>-8.84</v>
      </c>
      <c r="F1173" s="193"/>
      <c r="G1173" s="194"/>
      <c r="H1173" s="195"/>
      <c r="I1173" s="196"/>
      <c r="J1173" s="197"/>
      <c r="K1173" s="196"/>
      <c r="M1173" s="198" t="s">
        <v>1184</v>
      </c>
      <c r="O1173" s="180"/>
    </row>
    <row r="1174" customFormat="false" ht="12.75" hidden="false" customHeight="true" outlineLevel="0" collapsed="false">
      <c r="A1174" s="189"/>
      <c r="B1174" s="190"/>
      <c r="C1174" s="212" t="s">
        <v>792</v>
      </c>
      <c r="D1174" s="212"/>
      <c r="E1174" s="213" t="n">
        <v>92.8916</v>
      </c>
      <c r="F1174" s="193"/>
      <c r="G1174" s="194"/>
      <c r="H1174" s="195"/>
      <c r="I1174" s="196"/>
      <c r="J1174" s="197"/>
      <c r="K1174" s="196"/>
      <c r="M1174" s="198" t="s">
        <v>792</v>
      </c>
      <c r="O1174" s="180"/>
    </row>
    <row r="1175" customFormat="false" ht="22.5" hidden="false" customHeight="false" outlineLevel="0" collapsed="false">
      <c r="A1175" s="181" t="n">
        <v>166</v>
      </c>
      <c r="B1175" s="182" t="s">
        <v>1185</v>
      </c>
      <c r="C1175" s="183" t="s">
        <v>1186</v>
      </c>
      <c r="D1175" s="184" t="s">
        <v>194</v>
      </c>
      <c r="E1175" s="185" t="n">
        <v>397.0378</v>
      </c>
      <c r="F1175" s="185" t="n">
        <v>0</v>
      </c>
      <c r="G1175" s="186" t="n">
        <f aca="false">E1175*F1175</f>
        <v>0</v>
      </c>
      <c r="H1175" s="187" t="n">
        <v>0.000410000000000021</v>
      </c>
      <c r="I1175" s="188" t="n">
        <f aca="false">E1175*H1175</f>
        <v>0.162785498000008</v>
      </c>
      <c r="J1175" s="187" t="n">
        <v>0</v>
      </c>
      <c r="K1175" s="188" t="n">
        <f aca="false">E1175*J1175</f>
        <v>0</v>
      </c>
      <c r="O1175" s="180" t="n">
        <v>2</v>
      </c>
      <c r="AA1175" s="150" t="n">
        <v>1</v>
      </c>
      <c r="AB1175" s="150" t="n">
        <v>7</v>
      </c>
      <c r="AC1175" s="150" t="n">
        <v>7</v>
      </c>
      <c r="AZ1175" s="150" t="n">
        <v>2</v>
      </c>
      <c r="BA1175" s="150" t="n">
        <f aca="false">IF(AZ1175=1,G1175,0)</f>
        <v>0</v>
      </c>
      <c r="BB1175" s="150" t="n">
        <f aca="false">IF(AZ1175=2,G1175,0)</f>
        <v>0</v>
      </c>
      <c r="BC1175" s="150" t="n">
        <f aca="false">IF(AZ1175=3,G1175,0)</f>
        <v>0</v>
      </c>
      <c r="BD1175" s="150" t="n">
        <f aca="false">IF(AZ1175=4,G1175,0)</f>
        <v>0</v>
      </c>
      <c r="BE1175" s="150" t="n">
        <f aca="false">IF(AZ1175=5,G1175,0)</f>
        <v>0</v>
      </c>
      <c r="CA1175" s="180" t="n">
        <v>1</v>
      </c>
      <c r="CB1175" s="180" t="n">
        <v>7</v>
      </c>
    </row>
    <row r="1176" customFormat="false" ht="12.75" hidden="false" customHeight="true" outlineLevel="0" collapsed="false">
      <c r="A1176" s="189"/>
      <c r="B1176" s="190"/>
      <c r="C1176" s="191" t="s">
        <v>1187</v>
      </c>
      <c r="D1176" s="191"/>
      <c r="E1176" s="192" t="n">
        <v>106.7015</v>
      </c>
      <c r="F1176" s="193"/>
      <c r="G1176" s="194"/>
      <c r="H1176" s="195"/>
      <c r="I1176" s="196"/>
      <c r="J1176" s="197"/>
      <c r="K1176" s="196"/>
      <c r="M1176" s="198" t="s">
        <v>1187</v>
      </c>
      <c r="O1176" s="180"/>
    </row>
    <row r="1177" customFormat="false" ht="12.75" hidden="false" customHeight="true" outlineLevel="0" collapsed="false">
      <c r="A1177" s="189"/>
      <c r="B1177" s="190"/>
      <c r="C1177" s="191" t="s">
        <v>1188</v>
      </c>
      <c r="D1177" s="191"/>
      <c r="E1177" s="192" t="n">
        <v>290.3363</v>
      </c>
      <c r="F1177" s="193"/>
      <c r="G1177" s="194"/>
      <c r="H1177" s="195"/>
      <c r="I1177" s="196"/>
      <c r="J1177" s="197"/>
      <c r="K1177" s="196"/>
      <c r="M1177" s="198" t="s">
        <v>1188</v>
      </c>
      <c r="O1177" s="180"/>
    </row>
    <row r="1178" customFormat="false" ht="22.5" hidden="false" customHeight="false" outlineLevel="0" collapsed="false">
      <c r="A1178" s="181" t="n">
        <v>167</v>
      </c>
      <c r="B1178" s="182" t="s">
        <v>1189</v>
      </c>
      <c r="C1178" s="183" t="s">
        <v>1190</v>
      </c>
      <c r="D1178" s="184" t="s">
        <v>194</v>
      </c>
      <c r="E1178" s="185" t="n">
        <v>483.696</v>
      </c>
      <c r="F1178" s="185" t="n">
        <v>0</v>
      </c>
      <c r="G1178" s="186" t="n">
        <f aca="false">E1178*F1178</f>
        <v>0</v>
      </c>
      <c r="H1178" s="187" t="n">
        <v>0.000580000000000247</v>
      </c>
      <c r="I1178" s="188" t="n">
        <f aca="false">E1178*H1178</f>
        <v>0.280543680000119</v>
      </c>
      <c r="J1178" s="187" t="n">
        <v>0</v>
      </c>
      <c r="K1178" s="188" t="n">
        <f aca="false">E1178*J1178</f>
        <v>0</v>
      </c>
      <c r="O1178" s="180" t="n">
        <v>2</v>
      </c>
      <c r="AA1178" s="150" t="n">
        <v>1</v>
      </c>
      <c r="AB1178" s="150" t="n">
        <v>7</v>
      </c>
      <c r="AC1178" s="150" t="n">
        <v>7</v>
      </c>
      <c r="AZ1178" s="150" t="n">
        <v>2</v>
      </c>
      <c r="BA1178" s="150" t="n">
        <f aca="false">IF(AZ1178=1,G1178,0)</f>
        <v>0</v>
      </c>
      <c r="BB1178" s="150" t="n">
        <f aca="false">IF(AZ1178=2,G1178,0)</f>
        <v>0</v>
      </c>
      <c r="BC1178" s="150" t="n">
        <f aca="false">IF(AZ1178=3,G1178,0)</f>
        <v>0</v>
      </c>
      <c r="BD1178" s="150" t="n">
        <f aca="false">IF(AZ1178=4,G1178,0)</f>
        <v>0</v>
      </c>
      <c r="BE1178" s="150" t="n">
        <f aca="false">IF(AZ1178=5,G1178,0)</f>
        <v>0</v>
      </c>
      <c r="CA1178" s="180" t="n">
        <v>1</v>
      </c>
      <c r="CB1178" s="180" t="n">
        <v>7</v>
      </c>
    </row>
    <row r="1179" customFormat="false" ht="12.75" hidden="false" customHeight="true" outlineLevel="0" collapsed="false">
      <c r="A1179" s="189"/>
      <c r="B1179" s="190"/>
      <c r="C1179" s="191" t="s">
        <v>1191</v>
      </c>
      <c r="D1179" s="191"/>
      <c r="E1179" s="192" t="n">
        <v>131.2635</v>
      </c>
      <c r="F1179" s="193"/>
      <c r="G1179" s="194"/>
      <c r="H1179" s="195"/>
      <c r="I1179" s="196"/>
      <c r="J1179" s="197"/>
      <c r="K1179" s="196"/>
      <c r="M1179" s="198" t="s">
        <v>1191</v>
      </c>
      <c r="O1179" s="180"/>
    </row>
    <row r="1180" customFormat="false" ht="12.75" hidden="false" customHeight="true" outlineLevel="0" collapsed="false">
      <c r="A1180" s="189"/>
      <c r="B1180" s="190"/>
      <c r="C1180" s="191" t="s">
        <v>1192</v>
      </c>
      <c r="D1180" s="191"/>
      <c r="E1180" s="192" t="n">
        <v>259.5408</v>
      </c>
      <c r="F1180" s="193"/>
      <c r="G1180" s="194"/>
      <c r="H1180" s="195"/>
      <c r="I1180" s="196"/>
      <c r="J1180" s="197"/>
      <c r="K1180" s="196"/>
      <c r="M1180" s="198" t="s">
        <v>1192</v>
      </c>
      <c r="O1180" s="180"/>
    </row>
    <row r="1181" customFormat="false" ht="12.75" hidden="false" customHeight="true" outlineLevel="0" collapsed="false">
      <c r="A1181" s="189"/>
      <c r="B1181" s="190"/>
      <c r="C1181" s="191" t="s">
        <v>1181</v>
      </c>
      <c r="D1181" s="191"/>
      <c r="E1181" s="192" t="n">
        <v>0</v>
      </c>
      <c r="F1181" s="193"/>
      <c r="G1181" s="194"/>
      <c r="H1181" s="195"/>
      <c r="I1181" s="196"/>
      <c r="J1181" s="197"/>
      <c r="K1181" s="196"/>
      <c r="M1181" s="198" t="s">
        <v>1181</v>
      </c>
      <c r="O1181" s="180"/>
    </row>
    <row r="1182" customFormat="false" ht="12.75" hidden="false" customHeight="true" outlineLevel="0" collapsed="false">
      <c r="A1182" s="189"/>
      <c r="B1182" s="190"/>
      <c r="C1182" s="191" t="s">
        <v>1182</v>
      </c>
      <c r="D1182" s="191"/>
      <c r="E1182" s="192" t="n">
        <v>66.9913</v>
      </c>
      <c r="F1182" s="193"/>
      <c r="G1182" s="194"/>
      <c r="H1182" s="195"/>
      <c r="I1182" s="196"/>
      <c r="J1182" s="197"/>
      <c r="K1182" s="196"/>
      <c r="M1182" s="198" t="s">
        <v>1182</v>
      </c>
      <c r="O1182" s="180"/>
    </row>
    <row r="1183" customFormat="false" ht="12.75" hidden="false" customHeight="true" outlineLevel="0" collapsed="false">
      <c r="A1183" s="189"/>
      <c r="B1183" s="190"/>
      <c r="C1183" s="191" t="s">
        <v>1183</v>
      </c>
      <c r="D1183" s="191"/>
      <c r="E1183" s="192" t="n">
        <v>34.7403</v>
      </c>
      <c r="F1183" s="193"/>
      <c r="G1183" s="194"/>
      <c r="H1183" s="195"/>
      <c r="I1183" s="196"/>
      <c r="J1183" s="197"/>
      <c r="K1183" s="196"/>
      <c r="M1183" s="198" t="s">
        <v>1183</v>
      </c>
      <c r="O1183" s="180"/>
    </row>
    <row r="1184" customFormat="false" ht="12.75" hidden="false" customHeight="true" outlineLevel="0" collapsed="false">
      <c r="A1184" s="189"/>
      <c r="B1184" s="190"/>
      <c r="C1184" s="191" t="s">
        <v>1184</v>
      </c>
      <c r="D1184" s="191"/>
      <c r="E1184" s="192" t="n">
        <v>-8.84</v>
      </c>
      <c r="F1184" s="193"/>
      <c r="G1184" s="194"/>
      <c r="H1184" s="195"/>
      <c r="I1184" s="196"/>
      <c r="J1184" s="197"/>
      <c r="K1184" s="196"/>
      <c r="M1184" s="198" t="s">
        <v>1184</v>
      </c>
      <c r="O1184" s="180"/>
    </row>
    <row r="1185" customFormat="false" ht="12.75" hidden="false" customHeight="false" outlineLevel="0" collapsed="false">
      <c r="A1185" s="181" t="n">
        <v>168</v>
      </c>
      <c r="B1185" s="182" t="s">
        <v>1193</v>
      </c>
      <c r="C1185" s="183" t="s">
        <v>1194</v>
      </c>
      <c r="D1185" s="184" t="s">
        <v>194</v>
      </c>
      <c r="E1185" s="185" t="n">
        <v>142.6195</v>
      </c>
      <c r="F1185" s="185" t="n">
        <v>0</v>
      </c>
      <c r="G1185" s="186" t="n">
        <f aca="false">E1185*F1185</f>
        <v>0</v>
      </c>
      <c r="H1185" s="187" t="n">
        <v>0.000210000000000043</v>
      </c>
      <c r="I1185" s="188" t="n">
        <f aca="false">E1185*H1185</f>
        <v>0.0299500950000061</v>
      </c>
      <c r="J1185" s="187" t="n">
        <v>0</v>
      </c>
      <c r="K1185" s="188" t="n">
        <f aca="false">E1185*J1185</f>
        <v>0</v>
      </c>
      <c r="O1185" s="180" t="n">
        <v>2</v>
      </c>
      <c r="AA1185" s="150" t="n">
        <v>1</v>
      </c>
      <c r="AB1185" s="150" t="n">
        <v>7</v>
      </c>
      <c r="AC1185" s="150" t="n">
        <v>7</v>
      </c>
      <c r="AZ1185" s="150" t="n">
        <v>2</v>
      </c>
      <c r="BA1185" s="150" t="n">
        <f aca="false">IF(AZ1185=1,G1185,0)</f>
        <v>0</v>
      </c>
      <c r="BB1185" s="150" t="n">
        <f aca="false">IF(AZ1185=2,G1185,0)</f>
        <v>0</v>
      </c>
      <c r="BC1185" s="150" t="n">
        <f aca="false">IF(AZ1185=3,G1185,0)</f>
        <v>0</v>
      </c>
      <c r="BD1185" s="150" t="n">
        <f aca="false">IF(AZ1185=4,G1185,0)</f>
        <v>0</v>
      </c>
      <c r="BE1185" s="150" t="n">
        <f aca="false">IF(AZ1185=5,G1185,0)</f>
        <v>0</v>
      </c>
      <c r="CA1185" s="180" t="n">
        <v>1</v>
      </c>
      <c r="CB1185" s="180" t="n">
        <v>7</v>
      </c>
    </row>
    <row r="1186" customFormat="false" ht="12.75" hidden="false" customHeight="true" outlineLevel="0" collapsed="false">
      <c r="A1186" s="189"/>
      <c r="B1186" s="190"/>
      <c r="C1186" s="191" t="s">
        <v>576</v>
      </c>
      <c r="D1186" s="191"/>
      <c r="E1186" s="192" t="n">
        <v>0</v>
      </c>
      <c r="F1186" s="193"/>
      <c r="G1186" s="194"/>
      <c r="H1186" s="195"/>
      <c r="I1186" s="196"/>
      <c r="J1186" s="197"/>
      <c r="K1186" s="196"/>
      <c r="M1186" s="198" t="s">
        <v>576</v>
      </c>
      <c r="O1186" s="180"/>
    </row>
    <row r="1187" customFormat="false" ht="12.75" hidden="false" customHeight="true" outlineLevel="0" collapsed="false">
      <c r="A1187" s="189"/>
      <c r="B1187" s="190"/>
      <c r="C1187" s="191" t="s">
        <v>1195</v>
      </c>
      <c r="D1187" s="191"/>
      <c r="E1187" s="192" t="n">
        <v>4.55</v>
      </c>
      <c r="F1187" s="193"/>
      <c r="G1187" s="194"/>
      <c r="H1187" s="195"/>
      <c r="I1187" s="196"/>
      <c r="J1187" s="197"/>
      <c r="K1187" s="196"/>
      <c r="M1187" s="198" t="s">
        <v>1195</v>
      </c>
      <c r="O1187" s="180"/>
    </row>
    <row r="1188" customFormat="false" ht="12.75" hidden="false" customHeight="true" outlineLevel="0" collapsed="false">
      <c r="A1188" s="189"/>
      <c r="B1188" s="190"/>
      <c r="C1188" s="191" t="s">
        <v>1196</v>
      </c>
      <c r="D1188" s="191"/>
      <c r="E1188" s="192" t="n">
        <v>2.166</v>
      </c>
      <c r="F1188" s="193"/>
      <c r="G1188" s="194"/>
      <c r="H1188" s="195"/>
      <c r="I1188" s="196"/>
      <c r="J1188" s="197"/>
      <c r="K1188" s="196"/>
      <c r="M1188" s="198" t="s">
        <v>1196</v>
      </c>
      <c r="O1188" s="180"/>
    </row>
    <row r="1189" customFormat="false" ht="12.75" hidden="false" customHeight="true" outlineLevel="0" collapsed="false">
      <c r="A1189" s="189"/>
      <c r="B1189" s="190"/>
      <c r="C1189" s="191" t="s">
        <v>1197</v>
      </c>
      <c r="D1189" s="191"/>
      <c r="E1189" s="192" t="n">
        <v>6.44</v>
      </c>
      <c r="F1189" s="193"/>
      <c r="G1189" s="194"/>
      <c r="H1189" s="195"/>
      <c r="I1189" s="196"/>
      <c r="J1189" s="197"/>
      <c r="K1189" s="196"/>
      <c r="M1189" s="198" t="s">
        <v>1197</v>
      </c>
      <c r="O1189" s="180"/>
    </row>
    <row r="1190" customFormat="false" ht="12.75" hidden="false" customHeight="true" outlineLevel="0" collapsed="false">
      <c r="A1190" s="189"/>
      <c r="B1190" s="190"/>
      <c r="C1190" s="191" t="s">
        <v>499</v>
      </c>
      <c r="D1190" s="191"/>
      <c r="E1190" s="192" t="n">
        <v>0</v>
      </c>
      <c r="F1190" s="193"/>
      <c r="G1190" s="194"/>
      <c r="H1190" s="195"/>
      <c r="I1190" s="196"/>
      <c r="J1190" s="197"/>
      <c r="K1190" s="196"/>
      <c r="M1190" s="198" t="s">
        <v>499</v>
      </c>
      <c r="O1190" s="180"/>
    </row>
    <row r="1191" customFormat="false" ht="12.75" hidden="false" customHeight="true" outlineLevel="0" collapsed="false">
      <c r="A1191" s="189"/>
      <c r="B1191" s="190"/>
      <c r="C1191" s="191" t="s">
        <v>663</v>
      </c>
      <c r="D1191" s="191"/>
      <c r="E1191" s="192" t="n">
        <v>7</v>
      </c>
      <c r="F1191" s="193"/>
      <c r="G1191" s="194"/>
      <c r="H1191" s="195"/>
      <c r="I1191" s="196"/>
      <c r="J1191" s="197"/>
      <c r="K1191" s="196"/>
      <c r="M1191" s="198" t="s">
        <v>663</v>
      </c>
      <c r="O1191" s="180"/>
    </row>
    <row r="1192" customFormat="false" ht="12.75" hidden="false" customHeight="true" outlineLevel="0" collapsed="false">
      <c r="A1192" s="189"/>
      <c r="B1192" s="190"/>
      <c r="C1192" s="191" t="s">
        <v>1198</v>
      </c>
      <c r="D1192" s="191"/>
      <c r="E1192" s="192" t="n">
        <v>2.376</v>
      </c>
      <c r="F1192" s="193"/>
      <c r="G1192" s="194"/>
      <c r="H1192" s="195"/>
      <c r="I1192" s="196"/>
      <c r="J1192" s="197"/>
      <c r="K1192" s="196"/>
      <c r="M1192" s="198" t="s">
        <v>1198</v>
      </c>
      <c r="O1192" s="180"/>
    </row>
    <row r="1193" customFormat="false" ht="12.75" hidden="false" customHeight="true" outlineLevel="0" collapsed="false">
      <c r="A1193" s="189"/>
      <c r="B1193" s="190"/>
      <c r="C1193" s="191" t="s">
        <v>1199</v>
      </c>
      <c r="D1193" s="191"/>
      <c r="E1193" s="192" t="n">
        <v>7.52</v>
      </c>
      <c r="F1193" s="193"/>
      <c r="G1193" s="194"/>
      <c r="H1193" s="195"/>
      <c r="I1193" s="196"/>
      <c r="J1193" s="197"/>
      <c r="K1193" s="196"/>
      <c r="M1193" s="198" t="s">
        <v>1199</v>
      </c>
      <c r="O1193" s="180"/>
    </row>
    <row r="1194" customFormat="false" ht="12.75" hidden="false" customHeight="true" outlineLevel="0" collapsed="false">
      <c r="A1194" s="189"/>
      <c r="B1194" s="190"/>
      <c r="C1194" s="191" t="s">
        <v>1200</v>
      </c>
      <c r="D1194" s="191"/>
      <c r="E1194" s="192" t="n">
        <v>-0.24</v>
      </c>
      <c r="F1194" s="193"/>
      <c r="G1194" s="194"/>
      <c r="H1194" s="195"/>
      <c r="I1194" s="196"/>
      <c r="J1194" s="197"/>
      <c r="K1194" s="196"/>
      <c r="M1194" s="198" t="s">
        <v>1200</v>
      </c>
      <c r="O1194" s="180"/>
    </row>
    <row r="1195" customFormat="false" ht="12.75" hidden="false" customHeight="true" outlineLevel="0" collapsed="false">
      <c r="A1195" s="189"/>
      <c r="B1195" s="190"/>
      <c r="C1195" s="191" t="s">
        <v>664</v>
      </c>
      <c r="D1195" s="191"/>
      <c r="E1195" s="192" t="n">
        <v>6.29</v>
      </c>
      <c r="F1195" s="193"/>
      <c r="G1195" s="194"/>
      <c r="H1195" s="195"/>
      <c r="I1195" s="196"/>
      <c r="J1195" s="197"/>
      <c r="K1195" s="196"/>
      <c r="M1195" s="198" t="s">
        <v>664</v>
      </c>
      <c r="O1195" s="180"/>
    </row>
    <row r="1196" customFormat="false" ht="12.75" hidden="false" customHeight="true" outlineLevel="0" collapsed="false">
      <c r="A1196" s="189"/>
      <c r="B1196" s="190"/>
      <c r="C1196" s="191" t="s">
        <v>1201</v>
      </c>
      <c r="D1196" s="191"/>
      <c r="E1196" s="192" t="n">
        <v>2.154</v>
      </c>
      <c r="F1196" s="193"/>
      <c r="G1196" s="194"/>
      <c r="H1196" s="195"/>
      <c r="I1196" s="196"/>
      <c r="J1196" s="197"/>
      <c r="K1196" s="196"/>
      <c r="M1196" s="198" t="s">
        <v>1201</v>
      </c>
      <c r="O1196" s="180"/>
    </row>
    <row r="1197" customFormat="false" ht="12.75" hidden="false" customHeight="true" outlineLevel="0" collapsed="false">
      <c r="A1197" s="189"/>
      <c r="B1197" s="190"/>
      <c r="C1197" s="191" t="s">
        <v>1202</v>
      </c>
      <c r="D1197" s="191"/>
      <c r="E1197" s="192" t="n">
        <v>7.828</v>
      </c>
      <c r="F1197" s="193"/>
      <c r="G1197" s="194"/>
      <c r="H1197" s="195"/>
      <c r="I1197" s="196"/>
      <c r="J1197" s="197"/>
      <c r="K1197" s="196"/>
      <c r="M1197" s="198" t="s">
        <v>1202</v>
      </c>
      <c r="O1197" s="180"/>
    </row>
    <row r="1198" customFormat="false" ht="12.75" hidden="false" customHeight="true" outlineLevel="0" collapsed="false">
      <c r="A1198" s="189"/>
      <c r="B1198" s="190"/>
      <c r="C1198" s="191" t="s">
        <v>665</v>
      </c>
      <c r="D1198" s="191"/>
      <c r="E1198" s="192" t="n">
        <v>61.88</v>
      </c>
      <c r="F1198" s="193"/>
      <c r="G1198" s="194"/>
      <c r="H1198" s="195"/>
      <c r="I1198" s="196"/>
      <c r="J1198" s="197"/>
      <c r="K1198" s="196"/>
      <c r="M1198" s="198" t="s">
        <v>665</v>
      </c>
      <c r="O1198" s="180"/>
    </row>
    <row r="1199" customFormat="false" ht="12.75" hidden="false" customHeight="true" outlineLevel="0" collapsed="false">
      <c r="A1199" s="189"/>
      <c r="B1199" s="190"/>
      <c r="C1199" s="191" t="s">
        <v>1203</v>
      </c>
      <c r="D1199" s="191"/>
      <c r="E1199" s="192" t="n">
        <v>-30.1025</v>
      </c>
      <c r="F1199" s="193"/>
      <c r="G1199" s="194"/>
      <c r="H1199" s="195"/>
      <c r="I1199" s="196"/>
      <c r="J1199" s="197"/>
      <c r="K1199" s="196"/>
      <c r="M1199" s="198" t="s">
        <v>1203</v>
      </c>
      <c r="O1199" s="180"/>
    </row>
    <row r="1200" customFormat="false" ht="12.75" hidden="false" customHeight="true" outlineLevel="0" collapsed="false">
      <c r="A1200" s="189"/>
      <c r="B1200" s="190"/>
      <c r="C1200" s="191" t="s">
        <v>1204</v>
      </c>
      <c r="D1200" s="191"/>
      <c r="E1200" s="192" t="n">
        <v>22.96</v>
      </c>
      <c r="F1200" s="193"/>
      <c r="G1200" s="194"/>
      <c r="H1200" s="195"/>
      <c r="I1200" s="196"/>
      <c r="J1200" s="197"/>
      <c r="K1200" s="196"/>
      <c r="M1200" s="198" t="s">
        <v>1204</v>
      </c>
      <c r="O1200" s="180"/>
    </row>
    <row r="1201" customFormat="false" ht="12.75" hidden="false" customHeight="true" outlineLevel="0" collapsed="false">
      <c r="A1201" s="189"/>
      <c r="B1201" s="190"/>
      <c r="C1201" s="191" t="s">
        <v>1205</v>
      </c>
      <c r="D1201" s="191"/>
      <c r="E1201" s="192" t="n">
        <v>48.76</v>
      </c>
      <c r="F1201" s="193"/>
      <c r="G1201" s="194"/>
      <c r="H1201" s="195"/>
      <c r="I1201" s="196"/>
      <c r="J1201" s="197"/>
      <c r="K1201" s="196"/>
      <c r="M1201" s="198" t="s">
        <v>1205</v>
      </c>
      <c r="O1201" s="180"/>
    </row>
    <row r="1202" customFormat="false" ht="12.75" hidden="false" customHeight="true" outlineLevel="0" collapsed="false">
      <c r="A1202" s="189"/>
      <c r="B1202" s="190"/>
      <c r="C1202" s="191" t="s">
        <v>982</v>
      </c>
      <c r="D1202" s="191"/>
      <c r="E1202" s="192" t="n">
        <v>1.33</v>
      </c>
      <c r="F1202" s="193"/>
      <c r="G1202" s="194"/>
      <c r="H1202" s="195"/>
      <c r="I1202" s="196"/>
      <c r="J1202" s="197"/>
      <c r="K1202" s="196"/>
      <c r="M1202" s="198" t="s">
        <v>982</v>
      </c>
      <c r="O1202" s="180"/>
    </row>
    <row r="1203" customFormat="false" ht="12.75" hidden="false" customHeight="true" outlineLevel="0" collapsed="false">
      <c r="A1203" s="189"/>
      <c r="B1203" s="190"/>
      <c r="C1203" s="191" t="s">
        <v>1206</v>
      </c>
      <c r="D1203" s="191"/>
      <c r="E1203" s="192" t="n">
        <v>3.23</v>
      </c>
      <c r="F1203" s="193"/>
      <c r="G1203" s="194"/>
      <c r="H1203" s="195"/>
      <c r="I1203" s="196"/>
      <c r="J1203" s="197"/>
      <c r="K1203" s="196"/>
      <c r="M1203" s="198" t="s">
        <v>1206</v>
      </c>
      <c r="O1203" s="180"/>
    </row>
    <row r="1204" customFormat="false" ht="12.75" hidden="false" customHeight="true" outlineLevel="0" collapsed="false">
      <c r="A1204" s="189"/>
      <c r="B1204" s="190"/>
      <c r="C1204" s="191" t="s">
        <v>1207</v>
      </c>
      <c r="D1204" s="191"/>
      <c r="E1204" s="192" t="n">
        <v>-19.95</v>
      </c>
      <c r="F1204" s="193"/>
      <c r="G1204" s="194"/>
      <c r="H1204" s="195"/>
      <c r="I1204" s="196"/>
      <c r="J1204" s="197"/>
      <c r="K1204" s="196"/>
      <c r="M1204" s="198" t="s">
        <v>1207</v>
      </c>
      <c r="O1204" s="180"/>
    </row>
    <row r="1205" customFormat="false" ht="12.75" hidden="false" customHeight="true" outlineLevel="0" collapsed="false">
      <c r="A1205" s="189"/>
      <c r="B1205" s="190"/>
      <c r="C1205" s="191" t="s">
        <v>671</v>
      </c>
      <c r="D1205" s="191"/>
      <c r="E1205" s="192" t="n">
        <v>2.86</v>
      </c>
      <c r="F1205" s="193"/>
      <c r="G1205" s="194"/>
      <c r="H1205" s="195"/>
      <c r="I1205" s="196"/>
      <c r="J1205" s="197"/>
      <c r="K1205" s="196"/>
      <c r="M1205" s="198" t="s">
        <v>671</v>
      </c>
      <c r="O1205" s="180"/>
    </row>
    <row r="1206" customFormat="false" ht="12.75" hidden="false" customHeight="true" outlineLevel="0" collapsed="false">
      <c r="A1206" s="189"/>
      <c r="B1206" s="190"/>
      <c r="C1206" s="191" t="s">
        <v>1208</v>
      </c>
      <c r="D1206" s="191"/>
      <c r="E1206" s="192" t="n">
        <v>1.368</v>
      </c>
      <c r="F1206" s="193"/>
      <c r="G1206" s="194"/>
      <c r="H1206" s="195"/>
      <c r="I1206" s="196"/>
      <c r="J1206" s="197"/>
      <c r="K1206" s="196"/>
      <c r="M1206" s="198" t="s">
        <v>1208</v>
      </c>
      <c r="O1206" s="180"/>
    </row>
    <row r="1207" customFormat="false" ht="12.75" hidden="false" customHeight="true" outlineLevel="0" collapsed="false">
      <c r="A1207" s="189"/>
      <c r="B1207" s="190"/>
      <c r="C1207" s="191" t="s">
        <v>1209</v>
      </c>
      <c r="D1207" s="191"/>
      <c r="E1207" s="192" t="n">
        <v>4.2</v>
      </c>
      <c r="F1207" s="193"/>
      <c r="G1207" s="194"/>
      <c r="H1207" s="195"/>
      <c r="I1207" s="196"/>
      <c r="J1207" s="197"/>
      <c r="K1207" s="196"/>
      <c r="M1207" s="198" t="s">
        <v>1209</v>
      </c>
      <c r="O1207" s="180"/>
    </row>
    <row r="1208" customFormat="false" ht="22.5" hidden="false" customHeight="false" outlineLevel="0" collapsed="false">
      <c r="A1208" s="181" t="n">
        <v>169</v>
      </c>
      <c r="B1208" s="182" t="s">
        <v>1210</v>
      </c>
      <c r="C1208" s="183" t="s">
        <v>1211</v>
      </c>
      <c r="D1208" s="184" t="s">
        <v>194</v>
      </c>
      <c r="E1208" s="185" t="n">
        <v>142.6195</v>
      </c>
      <c r="F1208" s="185" t="n">
        <v>0</v>
      </c>
      <c r="G1208" s="186" t="n">
        <f aca="false">E1208*F1208</f>
        <v>0</v>
      </c>
      <c r="H1208" s="187" t="n">
        <v>0.00367999999999924</v>
      </c>
      <c r="I1208" s="188" t="n">
        <f aca="false">E1208*H1208</f>
        <v>0.524839759999892</v>
      </c>
      <c r="J1208" s="187" t="n">
        <v>0</v>
      </c>
      <c r="K1208" s="188" t="n">
        <f aca="false">E1208*J1208</f>
        <v>0</v>
      </c>
      <c r="O1208" s="180" t="n">
        <v>2</v>
      </c>
      <c r="AA1208" s="150" t="n">
        <v>1</v>
      </c>
      <c r="AB1208" s="150" t="n">
        <v>0</v>
      </c>
      <c r="AC1208" s="150" t="n">
        <v>0</v>
      </c>
      <c r="AZ1208" s="150" t="n">
        <v>2</v>
      </c>
      <c r="BA1208" s="150" t="n">
        <f aca="false">IF(AZ1208=1,G1208,0)</f>
        <v>0</v>
      </c>
      <c r="BB1208" s="150" t="n">
        <f aca="false">IF(AZ1208=2,G1208,0)</f>
        <v>0</v>
      </c>
      <c r="BC1208" s="150" t="n">
        <f aca="false">IF(AZ1208=3,G1208,0)</f>
        <v>0</v>
      </c>
      <c r="BD1208" s="150" t="n">
        <f aca="false">IF(AZ1208=4,G1208,0)</f>
        <v>0</v>
      </c>
      <c r="BE1208" s="150" t="n">
        <f aca="false">IF(AZ1208=5,G1208,0)</f>
        <v>0</v>
      </c>
      <c r="CA1208" s="180" t="n">
        <v>1</v>
      </c>
      <c r="CB1208" s="180" t="n">
        <v>0</v>
      </c>
    </row>
    <row r="1209" customFormat="false" ht="12.75" hidden="false" customHeight="true" outlineLevel="0" collapsed="false">
      <c r="A1209" s="189"/>
      <c r="B1209" s="190"/>
      <c r="C1209" s="191" t="s">
        <v>576</v>
      </c>
      <c r="D1209" s="191"/>
      <c r="E1209" s="192" t="n">
        <v>0</v>
      </c>
      <c r="F1209" s="193"/>
      <c r="G1209" s="194"/>
      <c r="H1209" s="195"/>
      <c r="I1209" s="196"/>
      <c r="J1209" s="197"/>
      <c r="K1209" s="196"/>
      <c r="M1209" s="198" t="s">
        <v>576</v>
      </c>
      <c r="O1209" s="180"/>
    </row>
    <row r="1210" customFormat="false" ht="12.75" hidden="false" customHeight="true" outlineLevel="0" collapsed="false">
      <c r="A1210" s="189"/>
      <c r="B1210" s="190"/>
      <c r="C1210" s="191" t="s">
        <v>1195</v>
      </c>
      <c r="D1210" s="191"/>
      <c r="E1210" s="192" t="n">
        <v>4.55</v>
      </c>
      <c r="F1210" s="193"/>
      <c r="G1210" s="194"/>
      <c r="H1210" s="195"/>
      <c r="I1210" s="196"/>
      <c r="J1210" s="197"/>
      <c r="K1210" s="196"/>
      <c r="M1210" s="198" t="s">
        <v>1195</v>
      </c>
      <c r="O1210" s="180"/>
    </row>
    <row r="1211" customFormat="false" ht="12.75" hidden="false" customHeight="true" outlineLevel="0" collapsed="false">
      <c r="A1211" s="189"/>
      <c r="B1211" s="190"/>
      <c r="C1211" s="191" t="s">
        <v>1196</v>
      </c>
      <c r="D1211" s="191"/>
      <c r="E1211" s="192" t="n">
        <v>2.166</v>
      </c>
      <c r="F1211" s="193"/>
      <c r="G1211" s="194"/>
      <c r="H1211" s="195"/>
      <c r="I1211" s="196"/>
      <c r="J1211" s="197"/>
      <c r="K1211" s="196"/>
      <c r="M1211" s="198" t="s">
        <v>1196</v>
      </c>
      <c r="O1211" s="180"/>
    </row>
    <row r="1212" customFormat="false" ht="12.75" hidden="false" customHeight="true" outlineLevel="0" collapsed="false">
      <c r="A1212" s="189"/>
      <c r="B1212" s="190"/>
      <c r="C1212" s="191" t="s">
        <v>1197</v>
      </c>
      <c r="D1212" s="191"/>
      <c r="E1212" s="192" t="n">
        <v>6.44</v>
      </c>
      <c r="F1212" s="193"/>
      <c r="G1212" s="194"/>
      <c r="H1212" s="195"/>
      <c r="I1212" s="196"/>
      <c r="J1212" s="197"/>
      <c r="K1212" s="196"/>
      <c r="M1212" s="198" t="s">
        <v>1197</v>
      </c>
      <c r="O1212" s="180"/>
    </row>
    <row r="1213" customFormat="false" ht="12.75" hidden="false" customHeight="true" outlineLevel="0" collapsed="false">
      <c r="A1213" s="189"/>
      <c r="B1213" s="190"/>
      <c r="C1213" s="191" t="s">
        <v>499</v>
      </c>
      <c r="D1213" s="191"/>
      <c r="E1213" s="192" t="n">
        <v>0</v>
      </c>
      <c r="F1213" s="193"/>
      <c r="G1213" s="194"/>
      <c r="H1213" s="195"/>
      <c r="I1213" s="196"/>
      <c r="J1213" s="197"/>
      <c r="K1213" s="196"/>
      <c r="M1213" s="198" t="s">
        <v>499</v>
      </c>
      <c r="O1213" s="180"/>
    </row>
    <row r="1214" customFormat="false" ht="12.75" hidden="false" customHeight="true" outlineLevel="0" collapsed="false">
      <c r="A1214" s="189"/>
      <c r="B1214" s="190"/>
      <c r="C1214" s="191" t="s">
        <v>663</v>
      </c>
      <c r="D1214" s="191"/>
      <c r="E1214" s="192" t="n">
        <v>7</v>
      </c>
      <c r="F1214" s="193"/>
      <c r="G1214" s="194"/>
      <c r="H1214" s="195"/>
      <c r="I1214" s="196"/>
      <c r="J1214" s="197"/>
      <c r="K1214" s="196"/>
      <c r="M1214" s="198" t="s">
        <v>663</v>
      </c>
      <c r="O1214" s="180"/>
    </row>
    <row r="1215" customFormat="false" ht="12.75" hidden="false" customHeight="true" outlineLevel="0" collapsed="false">
      <c r="A1215" s="189"/>
      <c r="B1215" s="190"/>
      <c r="C1215" s="191" t="s">
        <v>1198</v>
      </c>
      <c r="D1215" s="191"/>
      <c r="E1215" s="192" t="n">
        <v>2.376</v>
      </c>
      <c r="F1215" s="193"/>
      <c r="G1215" s="194"/>
      <c r="H1215" s="195"/>
      <c r="I1215" s="196"/>
      <c r="J1215" s="197"/>
      <c r="K1215" s="196"/>
      <c r="M1215" s="198" t="s">
        <v>1198</v>
      </c>
      <c r="O1215" s="180"/>
    </row>
    <row r="1216" customFormat="false" ht="12.75" hidden="false" customHeight="true" outlineLevel="0" collapsed="false">
      <c r="A1216" s="189"/>
      <c r="B1216" s="190"/>
      <c r="C1216" s="191" t="s">
        <v>1199</v>
      </c>
      <c r="D1216" s="191"/>
      <c r="E1216" s="192" t="n">
        <v>7.52</v>
      </c>
      <c r="F1216" s="193"/>
      <c r="G1216" s="194"/>
      <c r="H1216" s="195"/>
      <c r="I1216" s="196"/>
      <c r="J1216" s="197"/>
      <c r="K1216" s="196"/>
      <c r="M1216" s="198" t="s">
        <v>1199</v>
      </c>
      <c r="O1216" s="180"/>
    </row>
    <row r="1217" customFormat="false" ht="12.75" hidden="false" customHeight="true" outlineLevel="0" collapsed="false">
      <c r="A1217" s="189"/>
      <c r="B1217" s="190"/>
      <c r="C1217" s="191" t="s">
        <v>1200</v>
      </c>
      <c r="D1217" s="191"/>
      <c r="E1217" s="192" t="n">
        <v>-0.24</v>
      </c>
      <c r="F1217" s="193"/>
      <c r="G1217" s="194"/>
      <c r="H1217" s="195"/>
      <c r="I1217" s="196"/>
      <c r="J1217" s="197"/>
      <c r="K1217" s="196"/>
      <c r="M1217" s="198" t="s">
        <v>1200</v>
      </c>
      <c r="O1217" s="180"/>
    </row>
    <row r="1218" customFormat="false" ht="12.75" hidden="false" customHeight="true" outlineLevel="0" collapsed="false">
      <c r="A1218" s="189"/>
      <c r="B1218" s="190"/>
      <c r="C1218" s="191" t="s">
        <v>664</v>
      </c>
      <c r="D1218" s="191"/>
      <c r="E1218" s="192" t="n">
        <v>6.29</v>
      </c>
      <c r="F1218" s="193"/>
      <c r="G1218" s="194"/>
      <c r="H1218" s="195"/>
      <c r="I1218" s="196"/>
      <c r="J1218" s="197"/>
      <c r="K1218" s="196"/>
      <c r="M1218" s="198" t="s">
        <v>664</v>
      </c>
      <c r="O1218" s="180"/>
    </row>
    <row r="1219" customFormat="false" ht="12.75" hidden="false" customHeight="true" outlineLevel="0" collapsed="false">
      <c r="A1219" s="189"/>
      <c r="B1219" s="190"/>
      <c r="C1219" s="191" t="s">
        <v>1201</v>
      </c>
      <c r="D1219" s="191"/>
      <c r="E1219" s="192" t="n">
        <v>2.154</v>
      </c>
      <c r="F1219" s="193"/>
      <c r="G1219" s="194"/>
      <c r="H1219" s="195"/>
      <c r="I1219" s="196"/>
      <c r="J1219" s="197"/>
      <c r="K1219" s="196"/>
      <c r="M1219" s="198" t="s">
        <v>1201</v>
      </c>
      <c r="O1219" s="180"/>
    </row>
    <row r="1220" customFormat="false" ht="12.75" hidden="false" customHeight="true" outlineLevel="0" collapsed="false">
      <c r="A1220" s="189"/>
      <c r="B1220" s="190"/>
      <c r="C1220" s="191" t="s">
        <v>1202</v>
      </c>
      <c r="D1220" s="191"/>
      <c r="E1220" s="192" t="n">
        <v>7.828</v>
      </c>
      <c r="F1220" s="193"/>
      <c r="G1220" s="194"/>
      <c r="H1220" s="195"/>
      <c r="I1220" s="196"/>
      <c r="J1220" s="197"/>
      <c r="K1220" s="196"/>
      <c r="M1220" s="198" t="s">
        <v>1202</v>
      </c>
      <c r="O1220" s="180"/>
    </row>
    <row r="1221" customFormat="false" ht="12.75" hidden="false" customHeight="true" outlineLevel="0" collapsed="false">
      <c r="A1221" s="189"/>
      <c r="B1221" s="190"/>
      <c r="C1221" s="191" t="s">
        <v>665</v>
      </c>
      <c r="D1221" s="191"/>
      <c r="E1221" s="192" t="n">
        <v>61.88</v>
      </c>
      <c r="F1221" s="193"/>
      <c r="G1221" s="194"/>
      <c r="H1221" s="195"/>
      <c r="I1221" s="196"/>
      <c r="J1221" s="197"/>
      <c r="K1221" s="196"/>
      <c r="M1221" s="198" t="s">
        <v>665</v>
      </c>
      <c r="O1221" s="180"/>
    </row>
    <row r="1222" customFormat="false" ht="12.75" hidden="false" customHeight="true" outlineLevel="0" collapsed="false">
      <c r="A1222" s="189"/>
      <c r="B1222" s="190"/>
      <c r="C1222" s="191" t="s">
        <v>1203</v>
      </c>
      <c r="D1222" s="191"/>
      <c r="E1222" s="192" t="n">
        <v>-30.1025</v>
      </c>
      <c r="F1222" s="193"/>
      <c r="G1222" s="194"/>
      <c r="H1222" s="195"/>
      <c r="I1222" s="196"/>
      <c r="J1222" s="197"/>
      <c r="K1222" s="196"/>
      <c r="M1222" s="198" t="s">
        <v>1203</v>
      </c>
      <c r="O1222" s="180"/>
    </row>
    <row r="1223" customFormat="false" ht="12.75" hidden="false" customHeight="true" outlineLevel="0" collapsed="false">
      <c r="A1223" s="189"/>
      <c r="B1223" s="190"/>
      <c r="C1223" s="191" t="s">
        <v>1204</v>
      </c>
      <c r="D1223" s="191"/>
      <c r="E1223" s="192" t="n">
        <v>22.96</v>
      </c>
      <c r="F1223" s="193"/>
      <c r="G1223" s="194"/>
      <c r="H1223" s="195"/>
      <c r="I1223" s="196"/>
      <c r="J1223" s="197"/>
      <c r="K1223" s="196"/>
      <c r="M1223" s="198" t="s">
        <v>1204</v>
      </c>
      <c r="O1223" s="180"/>
    </row>
    <row r="1224" customFormat="false" ht="12.75" hidden="false" customHeight="true" outlineLevel="0" collapsed="false">
      <c r="A1224" s="189"/>
      <c r="B1224" s="190"/>
      <c r="C1224" s="191" t="s">
        <v>1205</v>
      </c>
      <c r="D1224" s="191"/>
      <c r="E1224" s="192" t="n">
        <v>48.76</v>
      </c>
      <c r="F1224" s="193"/>
      <c r="G1224" s="194"/>
      <c r="H1224" s="195"/>
      <c r="I1224" s="196"/>
      <c r="J1224" s="197"/>
      <c r="K1224" s="196"/>
      <c r="M1224" s="198" t="s">
        <v>1205</v>
      </c>
      <c r="O1224" s="180"/>
    </row>
    <row r="1225" customFormat="false" ht="12.75" hidden="false" customHeight="true" outlineLevel="0" collapsed="false">
      <c r="A1225" s="189"/>
      <c r="B1225" s="190"/>
      <c r="C1225" s="191" t="s">
        <v>982</v>
      </c>
      <c r="D1225" s="191"/>
      <c r="E1225" s="192" t="n">
        <v>1.33</v>
      </c>
      <c r="F1225" s="193"/>
      <c r="G1225" s="194"/>
      <c r="H1225" s="195"/>
      <c r="I1225" s="196"/>
      <c r="J1225" s="197"/>
      <c r="K1225" s="196"/>
      <c r="M1225" s="198" t="s">
        <v>982</v>
      </c>
      <c r="O1225" s="180"/>
    </row>
    <row r="1226" customFormat="false" ht="12.75" hidden="false" customHeight="true" outlineLevel="0" collapsed="false">
      <c r="A1226" s="189"/>
      <c r="B1226" s="190"/>
      <c r="C1226" s="191" t="s">
        <v>1206</v>
      </c>
      <c r="D1226" s="191"/>
      <c r="E1226" s="192" t="n">
        <v>3.23</v>
      </c>
      <c r="F1226" s="193"/>
      <c r="G1226" s="194"/>
      <c r="H1226" s="195"/>
      <c r="I1226" s="196"/>
      <c r="J1226" s="197"/>
      <c r="K1226" s="196"/>
      <c r="M1226" s="198" t="s">
        <v>1206</v>
      </c>
      <c r="O1226" s="180"/>
    </row>
    <row r="1227" customFormat="false" ht="12.75" hidden="false" customHeight="true" outlineLevel="0" collapsed="false">
      <c r="A1227" s="189"/>
      <c r="B1227" s="190"/>
      <c r="C1227" s="191" t="s">
        <v>1207</v>
      </c>
      <c r="D1227" s="191"/>
      <c r="E1227" s="192" t="n">
        <v>-19.95</v>
      </c>
      <c r="F1227" s="193"/>
      <c r="G1227" s="194"/>
      <c r="H1227" s="195"/>
      <c r="I1227" s="196"/>
      <c r="J1227" s="197"/>
      <c r="K1227" s="196"/>
      <c r="M1227" s="198" t="s">
        <v>1207</v>
      </c>
      <c r="O1227" s="180"/>
    </row>
    <row r="1228" customFormat="false" ht="12.75" hidden="false" customHeight="true" outlineLevel="0" collapsed="false">
      <c r="A1228" s="189"/>
      <c r="B1228" s="190"/>
      <c r="C1228" s="191" t="s">
        <v>671</v>
      </c>
      <c r="D1228" s="191"/>
      <c r="E1228" s="192" t="n">
        <v>2.86</v>
      </c>
      <c r="F1228" s="193"/>
      <c r="G1228" s="194"/>
      <c r="H1228" s="195"/>
      <c r="I1228" s="196"/>
      <c r="J1228" s="197"/>
      <c r="K1228" s="196"/>
      <c r="M1228" s="198" t="s">
        <v>671</v>
      </c>
      <c r="O1228" s="180"/>
    </row>
    <row r="1229" customFormat="false" ht="12.75" hidden="false" customHeight="true" outlineLevel="0" collapsed="false">
      <c r="A1229" s="189"/>
      <c r="B1229" s="190"/>
      <c r="C1229" s="191" t="s">
        <v>1208</v>
      </c>
      <c r="D1229" s="191"/>
      <c r="E1229" s="192" t="n">
        <v>1.368</v>
      </c>
      <c r="F1229" s="193"/>
      <c r="G1229" s="194"/>
      <c r="H1229" s="195"/>
      <c r="I1229" s="196"/>
      <c r="J1229" s="197"/>
      <c r="K1229" s="196"/>
      <c r="M1229" s="198" t="s">
        <v>1208</v>
      </c>
      <c r="O1229" s="180"/>
    </row>
    <row r="1230" customFormat="false" ht="12.75" hidden="false" customHeight="true" outlineLevel="0" collapsed="false">
      <c r="A1230" s="189"/>
      <c r="B1230" s="190"/>
      <c r="C1230" s="191" t="s">
        <v>1209</v>
      </c>
      <c r="D1230" s="191"/>
      <c r="E1230" s="192" t="n">
        <v>4.2</v>
      </c>
      <c r="F1230" s="193"/>
      <c r="G1230" s="194"/>
      <c r="H1230" s="195"/>
      <c r="I1230" s="196"/>
      <c r="J1230" s="197"/>
      <c r="K1230" s="196"/>
      <c r="M1230" s="198" t="s">
        <v>1209</v>
      </c>
      <c r="O1230" s="180"/>
    </row>
    <row r="1231" customFormat="false" ht="22.5" hidden="false" customHeight="false" outlineLevel="0" collapsed="false">
      <c r="A1231" s="181" t="n">
        <v>170</v>
      </c>
      <c r="B1231" s="182" t="s">
        <v>1212</v>
      </c>
      <c r="C1231" s="183" t="s">
        <v>1213</v>
      </c>
      <c r="D1231" s="184" t="s">
        <v>194</v>
      </c>
      <c r="E1231" s="185" t="n">
        <v>397.0378</v>
      </c>
      <c r="F1231" s="185" t="n">
        <v>0</v>
      </c>
      <c r="G1231" s="186" t="n">
        <f aca="false">E1231*F1231</f>
        <v>0</v>
      </c>
      <c r="H1231" s="187" t="n">
        <v>0</v>
      </c>
      <c r="I1231" s="188" t="n">
        <f aca="false">E1231*H1231</f>
        <v>0</v>
      </c>
      <c r="J1231" s="187" t="n">
        <v>0</v>
      </c>
      <c r="K1231" s="188" t="n">
        <f aca="false">E1231*J1231</f>
        <v>0</v>
      </c>
      <c r="O1231" s="180" t="n">
        <v>2</v>
      </c>
      <c r="AA1231" s="150" t="n">
        <v>1</v>
      </c>
      <c r="AB1231" s="150" t="n">
        <v>7</v>
      </c>
      <c r="AC1231" s="150" t="n">
        <v>7</v>
      </c>
      <c r="AZ1231" s="150" t="n">
        <v>2</v>
      </c>
      <c r="BA1231" s="150" t="n">
        <f aca="false">IF(AZ1231=1,G1231,0)</f>
        <v>0</v>
      </c>
      <c r="BB1231" s="150" t="n">
        <f aca="false">IF(AZ1231=2,G1231,0)</f>
        <v>0</v>
      </c>
      <c r="BC1231" s="150" t="n">
        <f aca="false">IF(AZ1231=3,G1231,0)</f>
        <v>0</v>
      </c>
      <c r="BD1231" s="150" t="n">
        <f aca="false">IF(AZ1231=4,G1231,0)</f>
        <v>0</v>
      </c>
      <c r="BE1231" s="150" t="n">
        <f aca="false">IF(AZ1231=5,G1231,0)</f>
        <v>0</v>
      </c>
      <c r="CA1231" s="180" t="n">
        <v>1</v>
      </c>
      <c r="CB1231" s="180" t="n">
        <v>7</v>
      </c>
    </row>
    <row r="1232" customFormat="false" ht="12.75" hidden="false" customHeight="true" outlineLevel="0" collapsed="false">
      <c r="A1232" s="189"/>
      <c r="B1232" s="190"/>
      <c r="C1232" s="191" t="s">
        <v>1214</v>
      </c>
      <c r="D1232" s="191"/>
      <c r="E1232" s="192" t="n">
        <v>0</v>
      </c>
      <c r="F1232" s="193"/>
      <c r="G1232" s="194"/>
      <c r="H1232" s="195"/>
      <c r="I1232" s="196"/>
      <c r="J1232" s="197"/>
      <c r="K1232" s="196"/>
      <c r="M1232" s="198" t="s">
        <v>1214</v>
      </c>
      <c r="O1232" s="180"/>
    </row>
    <row r="1233" customFormat="false" ht="12.75" hidden="false" customHeight="true" outlineLevel="0" collapsed="false">
      <c r="A1233" s="189"/>
      <c r="B1233" s="190"/>
      <c r="C1233" s="191" t="s">
        <v>1215</v>
      </c>
      <c r="D1233" s="191"/>
      <c r="E1233" s="192" t="n">
        <v>106.7015</v>
      </c>
      <c r="F1233" s="193"/>
      <c r="G1233" s="194"/>
      <c r="H1233" s="195"/>
      <c r="I1233" s="196"/>
      <c r="J1233" s="197"/>
      <c r="K1233" s="196"/>
      <c r="M1233" s="198" t="s">
        <v>1215</v>
      </c>
      <c r="O1233" s="180"/>
    </row>
    <row r="1234" customFormat="false" ht="12.75" hidden="false" customHeight="true" outlineLevel="0" collapsed="false">
      <c r="A1234" s="189"/>
      <c r="B1234" s="190"/>
      <c r="C1234" s="191" t="s">
        <v>1188</v>
      </c>
      <c r="D1234" s="191"/>
      <c r="E1234" s="192" t="n">
        <v>290.3363</v>
      </c>
      <c r="F1234" s="193"/>
      <c r="G1234" s="194"/>
      <c r="H1234" s="195"/>
      <c r="I1234" s="196"/>
      <c r="J1234" s="197"/>
      <c r="K1234" s="196"/>
      <c r="M1234" s="198" t="s">
        <v>1188</v>
      </c>
      <c r="O1234" s="180"/>
    </row>
    <row r="1235" customFormat="false" ht="22.5" hidden="false" customHeight="false" outlineLevel="0" collapsed="false">
      <c r="A1235" s="181" t="n">
        <v>171</v>
      </c>
      <c r="B1235" s="182" t="s">
        <v>1216</v>
      </c>
      <c r="C1235" s="183" t="s">
        <v>1217</v>
      </c>
      <c r="D1235" s="184" t="s">
        <v>194</v>
      </c>
      <c r="E1235" s="185" t="n">
        <v>397.0378</v>
      </c>
      <c r="F1235" s="185" t="n">
        <v>0</v>
      </c>
      <c r="G1235" s="186" t="n">
        <f aca="false">E1235*F1235</f>
        <v>0</v>
      </c>
      <c r="H1235" s="187" t="n">
        <v>0</v>
      </c>
      <c r="I1235" s="188" t="n">
        <f aca="false">E1235*H1235</f>
        <v>0</v>
      </c>
      <c r="J1235" s="187" t="n">
        <v>0</v>
      </c>
      <c r="K1235" s="188" t="n">
        <f aca="false">E1235*J1235</f>
        <v>0</v>
      </c>
      <c r="O1235" s="180" t="n">
        <v>2</v>
      </c>
      <c r="AA1235" s="150" t="n">
        <v>1</v>
      </c>
      <c r="AB1235" s="150" t="n">
        <v>7</v>
      </c>
      <c r="AC1235" s="150" t="n">
        <v>7</v>
      </c>
      <c r="AZ1235" s="150" t="n">
        <v>2</v>
      </c>
      <c r="BA1235" s="150" t="n">
        <f aca="false">IF(AZ1235=1,G1235,0)</f>
        <v>0</v>
      </c>
      <c r="BB1235" s="150" t="n">
        <f aca="false">IF(AZ1235=2,G1235,0)</f>
        <v>0</v>
      </c>
      <c r="BC1235" s="150" t="n">
        <f aca="false">IF(AZ1235=3,G1235,0)</f>
        <v>0</v>
      </c>
      <c r="BD1235" s="150" t="n">
        <f aca="false">IF(AZ1235=4,G1235,0)</f>
        <v>0</v>
      </c>
      <c r="BE1235" s="150" t="n">
        <f aca="false">IF(AZ1235=5,G1235,0)</f>
        <v>0</v>
      </c>
      <c r="CA1235" s="180" t="n">
        <v>1</v>
      </c>
      <c r="CB1235" s="180" t="n">
        <v>7</v>
      </c>
    </row>
    <row r="1236" customFormat="false" ht="12.75" hidden="false" customHeight="true" outlineLevel="0" collapsed="false">
      <c r="A1236" s="189"/>
      <c r="B1236" s="190"/>
      <c r="C1236" s="191" t="s">
        <v>1214</v>
      </c>
      <c r="D1236" s="191"/>
      <c r="E1236" s="192" t="n">
        <v>0</v>
      </c>
      <c r="F1236" s="193"/>
      <c r="G1236" s="194"/>
      <c r="H1236" s="195"/>
      <c r="I1236" s="196"/>
      <c r="J1236" s="197"/>
      <c r="K1236" s="196"/>
      <c r="M1236" s="198" t="s">
        <v>1214</v>
      </c>
      <c r="O1236" s="180"/>
    </row>
    <row r="1237" customFormat="false" ht="12.75" hidden="false" customHeight="true" outlineLevel="0" collapsed="false">
      <c r="A1237" s="189"/>
      <c r="B1237" s="190"/>
      <c r="C1237" s="191" t="s">
        <v>1215</v>
      </c>
      <c r="D1237" s="191"/>
      <c r="E1237" s="192" t="n">
        <v>106.7015</v>
      </c>
      <c r="F1237" s="193"/>
      <c r="G1237" s="194"/>
      <c r="H1237" s="195"/>
      <c r="I1237" s="196"/>
      <c r="J1237" s="197"/>
      <c r="K1237" s="196"/>
      <c r="M1237" s="198" t="s">
        <v>1215</v>
      </c>
      <c r="O1237" s="180"/>
    </row>
    <row r="1238" customFormat="false" ht="12.75" hidden="false" customHeight="true" outlineLevel="0" collapsed="false">
      <c r="A1238" s="189"/>
      <c r="B1238" s="190"/>
      <c r="C1238" s="191" t="s">
        <v>1188</v>
      </c>
      <c r="D1238" s="191"/>
      <c r="E1238" s="192" t="n">
        <v>290.3363</v>
      </c>
      <c r="F1238" s="193"/>
      <c r="G1238" s="194"/>
      <c r="H1238" s="195"/>
      <c r="I1238" s="196"/>
      <c r="J1238" s="197"/>
      <c r="K1238" s="196"/>
      <c r="M1238" s="198" t="s">
        <v>1188</v>
      </c>
      <c r="O1238" s="180"/>
    </row>
    <row r="1239" customFormat="false" ht="22.5" hidden="false" customHeight="false" outlineLevel="0" collapsed="false">
      <c r="A1239" s="181" t="n">
        <v>172</v>
      </c>
      <c r="B1239" s="182" t="s">
        <v>1218</v>
      </c>
      <c r="C1239" s="183" t="s">
        <v>1219</v>
      </c>
      <c r="D1239" s="184" t="s">
        <v>194</v>
      </c>
      <c r="E1239" s="185" t="n">
        <v>483.6959</v>
      </c>
      <c r="F1239" s="185" t="n">
        <v>0</v>
      </c>
      <c r="G1239" s="186" t="n">
        <f aca="false">E1239*F1239</f>
        <v>0</v>
      </c>
      <c r="H1239" s="187" t="n">
        <v>0.000170000000000003</v>
      </c>
      <c r="I1239" s="188" t="n">
        <f aca="false">E1239*H1239</f>
        <v>0.0822283030000014</v>
      </c>
      <c r="J1239" s="187" t="n">
        <v>0</v>
      </c>
      <c r="K1239" s="188" t="n">
        <f aca="false">E1239*J1239</f>
        <v>0</v>
      </c>
      <c r="O1239" s="180" t="n">
        <v>2</v>
      </c>
      <c r="AA1239" s="150" t="n">
        <v>1</v>
      </c>
      <c r="AB1239" s="150" t="n">
        <v>7</v>
      </c>
      <c r="AC1239" s="150" t="n">
        <v>7</v>
      </c>
      <c r="AZ1239" s="150" t="n">
        <v>2</v>
      </c>
      <c r="BA1239" s="150" t="n">
        <f aca="false">IF(AZ1239=1,G1239,0)</f>
        <v>0</v>
      </c>
      <c r="BB1239" s="150" t="n">
        <f aca="false">IF(AZ1239=2,G1239,0)</f>
        <v>0</v>
      </c>
      <c r="BC1239" s="150" t="n">
        <f aca="false">IF(AZ1239=3,G1239,0)</f>
        <v>0</v>
      </c>
      <c r="BD1239" s="150" t="n">
        <f aca="false">IF(AZ1239=4,G1239,0)</f>
        <v>0</v>
      </c>
      <c r="BE1239" s="150" t="n">
        <f aca="false">IF(AZ1239=5,G1239,0)</f>
        <v>0</v>
      </c>
      <c r="CA1239" s="180" t="n">
        <v>1</v>
      </c>
      <c r="CB1239" s="180" t="n">
        <v>7</v>
      </c>
    </row>
    <row r="1240" customFormat="false" ht="12.75" hidden="false" customHeight="true" outlineLevel="0" collapsed="false">
      <c r="A1240" s="189"/>
      <c r="B1240" s="190"/>
      <c r="C1240" s="191" t="s">
        <v>1220</v>
      </c>
      <c r="D1240" s="191"/>
      <c r="E1240" s="192" t="n">
        <v>0</v>
      </c>
      <c r="F1240" s="193"/>
      <c r="G1240" s="194"/>
      <c r="H1240" s="195"/>
      <c r="I1240" s="196"/>
      <c r="J1240" s="197"/>
      <c r="K1240" s="196"/>
      <c r="M1240" s="198" t="s">
        <v>1220</v>
      </c>
      <c r="O1240" s="180"/>
    </row>
    <row r="1241" customFormat="false" ht="12.75" hidden="false" customHeight="true" outlineLevel="0" collapsed="false">
      <c r="A1241" s="189"/>
      <c r="B1241" s="190"/>
      <c r="C1241" s="191" t="s">
        <v>1191</v>
      </c>
      <c r="D1241" s="191"/>
      <c r="E1241" s="192" t="n">
        <v>131.2635</v>
      </c>
      <c r="F1241" s="193"/>
      <c r="G1241" s="194"/>
      <c r="H1241" s="195"/>
      <c r="I1241" s="196"/>
      <c r="J1241" s="197"/>
      <c r="K1241" s="196"/>
      <c r="M1241" s="198" t="s">
        <v>1191</v>
      </c>
      <c r="O1241" s="180"/>
    </row>
    <row r="1242" customFormat="false" ht="12.75" hidden="false" customHeight="true" outlineLevel="0" collapsed="false">
      <c r="A1242" s="189"/>
      <c r="B1242" s="190"/>
      <c r="C1242" s="191" t="s">
        <v>1192</v>
      </c>
      <c r="D1242" s="191"/>
      <c r="E1242" s="192" t="n">
        <v>259.5408</v>
      </c>
      <c r="F1242" s="193"/>
      <c r="G1242" s="194"/>
      <c r="H1242" s="195"/>
      <c r="I1242" s="196"/>
      <c r="J1242" s="197"/>
      <c r="K1242" s="196"/>
      <c r="M1242" s="198" t="s">
        <v>1192</v>
      </c>
      <c r="O1242" s="180"/>
    </row>
    <row r="1243" customFormat="false" ht="12.75" hidden="false" customHeight="true" outlineLevel="0" collapsed="false">
      <c r="A1243" s="189"/>
      <c r="B1243" s="190"/>
      <c r="C1243" s="191" t="s">
        <v>1221</v>
      </c>
      <c r="D1243" s="191"/>
      <c r="E1243" s="192" t="n">
        <v>92.8916</v>
      </c>
      <c r="F1243" s="193"/>
      <c r="G1243" s="194"/>
      <c r="H1243" s="195"/>
      <c r="I1243" s="196"/>
      <c r="J1243" s="197"/>
      <c r="K1243" s="196"/>
      <c r="M1243" s="198" t="s">
        <v>1221</v>
      </c>
      <c r="O1243" s="180"/>
    </row>
    <row r="1244" customFormat="false" ht="22.5" hidden="false" customHeight="false" outlineLevel="0" collapsed="false">
      <c r="A1244" s="181" t="n">
        <v>173</v>
      </c>
      <c r="B1244" s="182" t="s">
        <v>1222</v>
      </c>
      <c r="C1244" s="183" t="s">
        <v>1223</v>
      </c>
      <c r="D1244" s="184" t="s">
        <v>194</v>
      </c>
      <c r="E1244" s="185" t="n">
        <v>483.6959</v>
      </c>
      <c r="F1244" s="185" t="n">
        <v>0</v>
      </c>
      <c r="G1244" s="186" t="n">
        <f aca="false">E1244*F1244</f>
        <v>0</v>
      </c>
      <c r="H1244" s="187" t="n">
        <v>0.000189999999999912</v>
      </c>
      <c r="I1244" s="188" t="n">
        <f aca="false">E1244*H1244</f>
        <v>0.0919022209999574</v>
      </c>
      <c r="J1244" s="187" t="n">
        <v>0</v>
      </c>
      <c r="K1244" s="188" t="n">
        <f aca="false">E1244*J1244</f>
        <v>0</v>
      </c>
      <c r="O1244" s="180" t="n">
        <v>2</v>
      </c>
      <c r="AA1244" s="150" t="n">
        <v>1</v>
      </c>
      <c r="AB1244" s="150" t="n">
        <v>7</v>
      </c>
      <c r="AC1244" s="150" t="n">
        <v>7</v>
      </c>
      <c r="AZ1244" s="150" t="n">
        <v>2</v>
      </c>
      <c r="BA1244" s="150" t="n">
        <f aca="false">IF(AZ1244=1,G1244,0)</f>
        <v>0</v>
      </c>
      <c r="BB1244" s="150" t="n">
        <f aca="false">IF(AZ1244=2,G1244,0)</f>
        <v>0</v>
      </c>
      <c r="BC1244" s="150" t="n">
        <f aca="false">IF(AZ1244=3,G1244,0)</f>
        <v>0</v>
      </c>
      <c r="BD1244" s="150" t="n">
        <f aca="false">IF(AZ1244=4,G1244,0)</f>
        <v>0</v>
      </c>
      <c r="BE1244" s="150" t="n">
        <f aca="false">IF(AZ1244=5,G1244,0)</f>
        <v>0</v>
      </c>
      <c r="CA1244" s="180" t="n">
        <v>1</v>
      </c>
      <c r="CB1244" s="180" t="n">
        <v>7</v>
      </c>
    </row>
    <row r="1245" customFormat="false" ht="12.75" hidden="false" customHeight="true" outlineLevel="0" collapsed="false">
      <c r="A1245" s="189"/>
      <c r="B1245" s="190"/>
      <c r="C1245" s="191" t="s">
        <v>1220</v>
      </c>
      <c r="D1245" s="191"/>
      <c r="E1245" s="192" t="n">
        <v>0</v>
      </c>
      <c r="F1245" s="193"/>
      <c r="G1245" s="194"/>
      <c r="H1245" s="195"/>
      <c r="I1245" s="196"/>
      <c r="J1245" s="197"/>
      <c r="K1245" s="196"/>
      <c r="M1245" s="198" t="s">
        <v>1220</v>
      </c>
      <c r="O1245" s="180"/>
    </row>
    <row r="1246" customFormat="false" ht="12.75" hidden="false" customHeight="true" outlineLevel="0" collapsed="false">
      <c r="A1246" s="189"/>
      <c r="B1246" s="190"/>
      <c r="C1246" s="191" t="s">
        <v>1191</v>
      </c>
      <c r="D1246" s="191"/>
      <c r="E1246" s="192" t="n">
        <v>131.2635</v>
      </c>
      <c r="F1246" s="193"/>
      <c r="G1246" s="194"/>
      <c r="H1246" s="195"/>
      <c r="I1246" s="196"/>
      <c r="J1246" s="197"/>
      <c r="K1246" s="196"/>
      <c r="M1246" s="198" t="s">
        <v>1191</v>
      </c>
      <c r="O1246" s="180"/>
    </row>
    <row r="1247" customFormat="false" ht="12.75" hidden="false" customHeight="true" outlineLevel="0" collapsed="false">
      <c r="A1247" s="189"/>
      <c r="B1247" s="190"/>
      <c r="C1247" s="191" t="s">
        <v>1192</v>
      </c>
      <c r="D1247" s="191"/>
      <c r="E1247" s="192" t="n">
        <v>259.5408</v>
      </c>
      <c r="F1247" s="193"/>
      <c r="G1247" s="194"/>
      <c r="H1247" s="195"/>
      <c r="I1247" s="196"/>
      <c r="J1247" s="197"/>
      <c r="K1247" s="196"/>
      <c r="M1247" s="198" t="s">
        <v>1192</v>
      </c>
      <c r="O1247" s="180"/>
    </row>
    <row r="1248" customFormat="false" ht="12.75" hidden="false" customHeight="true" outlineLevel="0" collapsed="false">
      <c r="A1248" s="189"/>
      <c r="B1248" s="190"/>
      <c r="C1248" s="191" t="s">
        <v>1221</v>
      </c>
      <c r="D1248" s="191"/>
      <c r="E1248" s="192" t="n">
        <v>92.8916</v>
      </c>
      <c r="F1248" s="193"/>
      <c r="G1248" s="194"/>
      <c r="H1248" s="195"/>
      <c r="I1248" s="196"/>
      <c r="J1248" s="197"/>
      <c r="K1248" s="196"/>
      <c r="M1248" s="198" t="s">
        <v>1221</v>
      </c>
      <c r="O1248" s="180"/>
    </row>
    <row r="1249" customFormat="false" ht="22.5" hidden="false" customHeight="false" outlineLevel="0" collapsed="false">
      <c r="A1249" s="181" t="n">
        <v>174</v>
      </c>
      <c r="B1249" s="182" t="s">
        <v>1224</v>
      </c>
      <c r="C1249" s="183" t="s">
        <v>1225</v>
      </c>
      <c r="D1249" s="184" t="s">
        <v>194</v>
      </c>
      <c r="E1249" s="185" t="n">
        <v>43.2485</v>
      </c>
      <c r="F1249" s="185" t="n">
        <v>0</v>
      </c>
      <c r="G1249" s="186" t="n">
        <f aca="false">E1249*F1249</f>
        <v>0</v>
      </c>
      <c r="H1249" s="187" t="n">
        <v>0.00063000000000013</v>
      </c>
      <c r="I1249" s="188" t="n">
        <f aca="false">E1249*H1249</f>
        <v>0.0272465550000056</v>
      </c>
      <c r="J1249" s="187" t="n">
        <v>0</v>
      </c>
      <c r="K1249" s="188" t="n">
        <f aca="false">E1249*J1249</f>
        <v>0</v>
      </c>
      <c r="O1249" s="180" t="n">
        <v>2</v>
      </c>
      <c r="AA1249" s="150" t="n">
        <v>1</v>
      </c>
      <c r="AB1249" s="150" t="n">
        <v>7</v>
      </c>
      <c r="AC1249" s="150" t="n">
        <v>7</v>
      </c>
      <c r="AZ1249" s="150" t="n">
        <v>2</v>
      </c>
      <c r="BA1249" s="150" t="n">
        <f aca="false">IF(AZ1249=1,G1249,0)</f>
        <v>0</v>
      </c>
      <c r="BB1249" s="150" t="n">
        <f aca="false">IF(AZ1249=2,G1249,0)</f>
        <v>0</v>
      </c>
      <c r="BC1249" s="150" t="n">
        <f aca="false">IF(AZ1249=3,G1249,0)</f>
        <v>0</v>
      </c>
      <c r="BD1249" s="150" t="n">
        <f aca="false">IF(AZ1249=4,G1249,0)</f>
        <v>0</v>
      </c>
      <c r="BE1249" s="150" t="n">
        <f aca="false">IF(AZ1249=5,G1249,0)</f>
        <v>0</v>
      </c>
      <c r="CA1249" s="180" t="n">
        <v>1</v>
      </c>
      <c r="CB1249" s="180" t="n">
        <v>7</v>
      </c>
    </row>
    <row r="1250" customFormat="false" ht="12.75" hidden="false" customHeight="true" outlineLevel="0" collapsed="false">
      <c r="A1250" s="189"/>
      <c r="B1250" s="190"/>
      <c r="C1250" s="191" t="s">
        <v>1181</v>
      </c>
      <c r="D1250" s="191"/>
      <c r="E1250" s="192" t="n">
        <v>0</v>
      </c>
      <c r="F1250" s="193"/>
      <c r="G1250" s="194"/>
      <c r="H1250" s="195"/>
      <c r="I1250" s="196"/>
      <c r="J1250" s="197"/>
      <c r="K1250" s="196"/>
      <c r="M1250" s="198" t="s">
        <v>1181</v>
      </c>
      <c r="O1250" s="180"/>
    </row>
    <row r="1251" customFormat="false" ht="12.75" hidden="false" customHeight="true" outlineLevel="0" collapsed="false">
      <c r="A1251" s="189"/>
      <c r="B1251" s="190"/>
      <c r="C1251" s="191" t="s">
        <v>1226</v>
      </c>
      <c r="D1251" s="191"/>
      <c r="E1251" s="192" t="n">
        <v>22.1615</v>
      </c>
      <c r="F1251" s="193"/>
      <c r="G1251" s="194"/>
      <c r="H1251" s="195"/>
      <c r="I1251" s="196"/>
      <c r="J1251" s="197"/>
      <c r="K1251" s="196"/>
      <c r="M1251" s="198" t="s">
        <v>1226</v>
      </c>
      <c r="O1251" s="180"/>
    </row>
    <row r="1252" customFormat="false" ht="12.75" hidden="false" customHeight="true" outlineLevel="0" collapsed="false">
      <c r="A1252" s="189"/>
      <c r="B1252" s="190"/>
      <c r="C1252" s="191" t="s">
        <v>1227</v>
      </c>
      <c r="D1252" s="191"/>
      <c r="E1252" s="192" t="n">
        <v>21.087</v>
      </c>
      <c r="F1252" s="193"/>
      <c r="G1252" s="194"/>
      <c r="H1252" s="195"/>
      <c r="I1252" s="196"/>
      <c r="J1252" s="197"/>
      <c r="K1252" s="196"/>
      <c r="M1252" s="198" t="s">
        <v>1227</v>
      </c>
      <c r="O1252" s="180"/>
    </row>
    <row r="1253" customFormat="false" ht="22.5" hidden="false" customHeight="false" outlineLevel="0" collapsed="false">
      <c r="A1253" s="181" t="n">
        <v>175</v>
      </c>
      <c r="B1253" s="182" t="s">
        <v>1228</v>
      </c>
      <c r="C1253" s="183" t="s">
        <v>1229</v>
      </c>
      <c r="D1253" s="184" t="s">
        <v>267</v>
      </c>
      <c r="E1253" s="185" t="n">
        <v>25.76</v>
      </c>
      <c r="F1253" s="185" t="n">
        <v>0</v>
      </c>
      <c r="G1253" s="186" t="n">
        <f aca="false">E1253*F1253</f>
        <v>0</v>
      </c>
      <c r="H1253" s="187" t="n">
        <v>0.000530000000000364</v>
      </c>
      <c r="I1253" s="188" t="n">
        <f aca="false">E1253*H1253</f>
        <v>0.0136528000000094</v>
      </c>
      <c r="J1253" s="187" t="n">
        <v>0</v>
      </c>
      <c r="K1253" s="188" t="n">
        <f aca="false">E1253*J1253</f>
        <v>0</v>
      </c>
      <c r="O1253" s="180" t="n">
        <v>2</v>
      </c>
      <c r="AA1253" s="150" t="n">
        <v>1</v>
      </c>
      <c r="AB1253" s="150" t="n">
        <v>7</v>
      </c>
      <c r="AC1253" s="150" t="n">
        <v>7</v>
      </c>
      <c r="AZ1253" s="150" t="n">
        <v>2</v>
      </c>
      <c r="BA1253" s="150" t="n">
        <f aca="false">IF(AZ1253=1,G1253,0)</f>
        <v>0</v>
      </c>
      <c r="BB1253" s="150" t="n">
        <f aca="false">IF(AZ1253=2,G1253,0)</f>
        <v>0</v>
      </c>
      <c r="BC1253" s="150" t="n">
        <f aca="false">IF(AZ1253=3,G1253,0)</f>
        <v>0</v>
      </c>
      <c r="BD1253" s="150" t="n">
        <f aca="false">IF(AZ1253=4,G1253,0)</f>
        <v>0</v>
      </c>
      <c r="BE1253" s="150" t="n">
        <f aca="false">IF(AZ1253=5,G1253,0)</f>
        <v>0</v>
      </c>
      <c r="CA1253" s="180" t="n">
        <v>1</v>
      </c>
      <c r="CB1253" s="180" t="n">
        <v>7</v>
      </c>
    </row>
    <row r="1254" customFormat="false" ht="12.75" hidden="false" customHeight="true" outlineLevel="0" collapsed="false">
      <c r="A1254" s="189"/>
      <c r="B1254" s="190"/>
      <c r="C1254" s="191" t="s">
        <v>1181</v>
      </c>
      <c r="D1254" s="191"/>
      <c r="E1254" s="192" t="n">
        <v>0</v>
      </c>
      <c r="F1254" s="193"/>
      <c r="G1254" s="194"/>
      <c r="H1254" s="195"/>
      <c r="I1254" s="196"/>
      <c r="J1254" s="197"/>
      <c r="K1254" s="196"/>
      <c r="M1254" s="198" t="s">
        <v>1181</v>
      </c>
      <c r="O1254" s="180"/>
    </row>
    <row r="1255" customFormat="false" ht="12.75" hidden="false" customHeight="true" outlineLevel="0" collapsed="false">
      <c r="A1255" s="189"/>
      <c r="B1255" s="190"/>
      <c r="C1255" s="191" t="s">
        <v>1230</v>
      </c>
      <c r="D1255" s="191"/>
      <c r="E1255" s="192" t="n">
        <v>25.76</v>
      </c>
      <c r="F1255" s="193"/>
      <c r="G1255" s="194"/>
      <c r="H1255" s="195"/>
      <c r="I1255" s="196"/>
      <c r="J1255" s="197"/>
      <c r="K1255" s="196"/>
      <c r="M1255" s="198" t="s">
        <v>1230</v>
      </c>
      <c r="O1255" s="180"/>
    </row>
    <row r="1256" customFormat="false" ht="12.75" hidden="false" customHeight="false" outlineLevel="0" collapsed="false">
      <c r="A1256" s="181" t="n">
        <v>176</v>
      </c>
      <c r="B1256" s="182" t="s">
        <v>1231</v>
      </c>
      <c r="C1256" s="183" t="s">
        <v>1232</v>
      </c>
      <c r="D1256" s="184" t="s">
        <v>194</v>
      </c>
      <c r="E1256" s="185" t="n">
        <v>1119.6691</v>
      </c>
      <c r="F1256" s="185" t="n">
        <v>0</v>
      </c>
      <c r="G1256" s="186" t="n">
        <f aca="false">E1256*F1256</f>
        <v>0</v>
      </c>
      <c r="H1256" s="187" t="n">
        <v>0.00179999999999936</v>
      </c>
      <c r="I1256" s="188" t="n">
        <f aca="false">E1256*H1256</f>
        <v>2.01540437999928</v>
      </c>
      <c r="J1256" s="187"/>
      <c r="K1256" s="188" t="n">
        <f aca="false">E1256*J1256</f>
        <v>0</v>
      </c>
      <c r="O1256" s="180" t="n">
        <v>2</v>
      </c>
      <c r="AA1256" s="150" t="n">
        <v>3</v>
      </c>
      <c r="AB1256" s="150" t="n">
        <v>7</v>
      </c>
      <c r="AC1256" s="150" t="n">
        <v>283220182</v>
      </c>
      <c r="AZ1256" s="150" t="n">
        <v>2</v>
      </c>
      <c r="BA1256" s="150" t="n">
        <f aca="false">IF(AZ1256=1,G1256,0)</f>
        <v>0</v>
      </c>
      <c r="BB1256" s="150" t="n">
        <f aca="false">IF(AZ1256=2,G1256,0)</f>
        <v>0</v>
      </c>
      <c r="BC1256" s="150" t="n">
        <f aca="false">IF(AZ1256=3,G1256,0)</f>
        <v>0</v>
      </c>
      <c r="BD1256" s="150" t="n">
        <f aca="false">IF(AZ1256=4,G1256,0)</f>
        <v>0</v>
      </c>
      <c r="BE1256" s="150" t="n">
        <f aca="false">IF(AZ1256=5,G1256,0)</f>
        <v>0</v>
      </c>
      <c r="CA1256" s="180" t="n">
        <v>3</v>
      </c>
      <c r="CB1256" s="180" t="n">
        <v>7</v>
      </c>
    </row>
    <row r="1257" customFormat="false" ht="12.75" hidden="false" customHeight="true" outlineLevel="0" collapsed="false">
      <c r="A1257" s="189"/>
      <c r="B1257" s="190"/>
      <c r="C1257" s="191" t="s">
        <v>1233</v>
      </c>
      <c r="D1257" s="191"/>
      <c r="E1257" s="192" t="n">
        <v>0</v>
      </c>
      <c r="F1257" s="193"/>
      <c r="G1257" s="194"/>
      <c r="H1257" s="195"/>
      <c r="I1257" s="196"/>
      <c r="J1257" s="197"/>
      <c r="K1257" s="196"/>
      <c r="M1257" s="198" t="s">
        <v>1233</v>
      </c>
      <c r="O1257" s="180"/>
    </row>
    <row r="1258" customFormat="false" ht="12.75" hidden="false" customHeight="true" outlineLevel="0" collapsed="false">
      <c r="A1258" s="189"/>
      <c r="B1258" s="190"/>
      <c r="C1258" s="191" t="s">
        <v>1214</v>
      </c>
      <c r="D1258" s="191"/>
      <c r="E1258" s="192" t="n">
        <v>0</v>
      </c>
      <c r="F1258" s="193"/>
      <c r="G1258" s="194"/>
      <c r="H1258" s="195"/>
      <c r="I1258" s="196"/>
      <c r="J1258" s="197"/>
      <c r="K1258" s="196"/>
      <c r="M1258" s="198" t="s">
        <v>1214</v>
      </c>
      <c r="O1258" s="180"/>
    </row>
    <row r="1259" customFormat="false" ht="12.75" hidden="false" customHeight="true" outlineLevel="0" collapsed="false">
      <c r="A1259" s="189"/>
      <c r="B1259" s="190"/>
      <c r="C1259" s="191" t="s">
        <v>1234</v>
      </c>
      <c r="D1259" s="191"/>
      <c r="E1259" s="192" t="n">
        <v>122.7067</v>
      </c>
      <c r="F1259" s="193"/>
      <c r="G1259" s="194"/>
      <c r="H1259" s="195"/>
      <c r="I1259" s="196"/>
      <c r="J1259" s="197"/>
      <c r="K1259" s="196"/>
      <c r="M1259" s="198" t="s">
        <v>1234</v>
      </c>
      <c r="O1259" s="180"/>
    </row>
    <row r="1260" customFormat="false" ht="12.75" hidden="false" customHeight="true" outlineLevel="0" collapsed="false">
      <c r="A1260" s="189"/>
      <c r="B1260" s="190"/>
      <c r="C1260" s="191" t="s">
        <v>1235</v>
      </c>
      <c r="D1260" s="191"/>
      <c r="E1260" s="192" t="n">
        <v>333.8867</v>
      </c>
      <c r="F1260" s="193"/>
      <c r="G1260" s="194"/>
      <c r="H1260" s="195"/>
      <c r="I1260" s="196"/>
      <c r="J1260" s="197"/>
      <c r="K1260" s="196"/>
      <c r="M1260" s="198" t="s">
        <v>1235</v>
      </c>
      <c r="O1260" s="180"/>
    </row>
    <row r="1261" customFormat="false" ht="12.75" hidden="false" customHeight="true" outlineLevel="0" collapsed="false">
      <c r="A1261" s="189"/>
      <c r="B1261" s="190"/>
      <c r="C1261" s="191" t="s">
        <v>1236</v>
      </c>
      <c r="D1261" s="191"/>
      <c r="E1261" s="192" t="n">
        <v>106.8253</v>
      </c>
      <c r="F1261" s="193"/>
      <c r="G1261" s="194"/>
      <c r="H1261" s="195"/>
      <c r="I1261" s="196"/>
      <c r="J1261" s="197"/>
      <c r="K1261" s="196"/>
      <c r="M1261" s="198" t="s">
        <v>1236</v>
      </c>
      <c r="O1261" s="180"/>
    </row>
    <row r="1262" customFormat="false" ht="12.75" hidden="false" customHeight="true" outlineLevel="0" collapsed="false">
      <c r="A1262" s="189"/>
      <c r="B1262" s="190"/>
      <c r="C1262" s="191" t="s">
        <v>1220</v>
      </c>
      <c r="D1262" s="191"/>
      <c r="E1262" s="192" t="n">
        <v>0</v>
      </c>
      <c r="F1262" s="193"/>
      <c r="G1262" s="194"/>
      <c r="H1262" s="195"/>
      <c r="I1262" s="196"/>
      <c r="J1262" s="197"/>
      <c r="K1262" s="196"/>
      <c r="M1262" s="198" t="s">
        <v>1220</v>
      </c>
      <c r="O1262" s="180"/>
    </row>
    <row r="1263" customFormat="false" ht="12.75" hidden="false" customHeight="true" outlineLevel="0" collapsed="false">
      <c r="A1263" s="189"/>
      <c r="B1263" s="190"/>
      <c r="C1263" s="191" t="s">
        <v>1237</v>
      </c>
      <c r="D1263" s="191"/>
      <c r="E1263" s="192" t="n">
        <v>150.953</v>
      </c>
      <c r="F1263" s="193"/>
      <c r="G1263" s="194"/>
      <c r="H1263" s="195"/>
      <c r="I1263" s="196"/>
      <c r="J1263" s="197"/>
      <c r="K1263" s="196"/>
      <c r="M1263" s="198" t="s">
        <v>1237</v>
      </c>
      <c r="O1263" s="180"/>
    </row>
    <row r="1264" customFormat="false" ht="12.75" hidden="false" customHeight="true" outlineLevel="0" collapsed="false">
      <c r="A1264" s="189"/>
      <c r="B1264" s="190"/>
      <c r="C1264" s="191" t="s">
        <v>1238</v>
      </c>
      <c r="D1264" s="191"/>
      <c r="E1264" s="192" t="n">
        <v>298.4719</v>
      </c>
      <c r="F1264" s="193"/>
      <c r="G1264" s="194"/>
      <c r="H1264" s="195"/>
      <c r="I1264" s="196"/>
      <c r="J1264" s="197"/>
      <c r="K1264" s="196"/>
      <c r="M1264" s="198" t="s">
        <v>1238</v>
      </c>
      <c r="O1264" s="180"/>
    </row>
    <row r="1265" customFormat="false" ht="12.75" hidden="false" customHeight="true" outlineLevel="0" collapsed="false">
      <c r="A1265" s="189"/>
      <c r="B1265" s="190"/>
      <c r="C1265" s="191" t="s">
        <v>1236</v>
      </c>
      <c r="D1265" s="191"/>
      <c r="E1265" s="192" t="n">
        <v>106.8253</v>
      </c>
      <c r="F1265" s="193"/>
      <c r="G1265" s="194"/>
      <c r="H1265" s="195"/>
      <c r="I1265" s="196"/>
      <c r="J1265" s="197"/>
      <c r="K1265" s="196"/>
      <c r="M1265" s="198" t="s">
        <v>1236</v>
      </c>
      <c r="O1265" s="180"/>
    </row>
    <row r="1266" customFormat="false" ht="12.75" hidden="false" customHeight="false" outlineLevel="0" collapsed="false">
      <c r="A1266" s="181" t="n">
        <v>177</v>
      </c>
      <c r="B1266" s="182" t="s">
        <v>1239</v>
      </c>
      <c r="C1266" s="183" t="s">
        <v>1240</v>
      </c>
      <c r="D1266" s="184" t="s">
        <v>194</v>
      </c>
      <c r="E1266" s="185" t="n">
        <v>1119.6691</v>
      </c>
      <c r="F1266" s="185" t="n">
        <v>0</v>
      </c>
      <c r="G1266" s="186" t="n">
        <f aca="false">E1266*F1266</f>
        <v>0</v>
      </c>
      <c r="H1266" s="187" t="n">
        <v>0.000300000000000189</v>
      </c>
      <c r="I1266" s="188" t="n">
        <f aca="false">E1266*H1266</f>
        <v>0.335900730000212</v>
      </c>
      <c r="J1266" s="187"/>
      <c r="K1266" s="188" t="n">
        <f aca="false">E1266*J1266</f>
        <v>0</v>
      </c>
      <c r="O1266" s="180" t="n">
        <v>2</v>
      </c>
      <c r="AA1266" s="150" t="n">
        <v>3</v>
      </c>
      <c r="AB1266" s="150" t="n">
        <v>7</v>
      </c>
      <c r="AC1266" s="150" t="n">
        <v>69366198</v>
      </c>
      <c r="AZ1266" s="150" t="n">
        <v>2</v>
      </c>
      <c r="BA1266" s="150" t="n">
        <f aca="false">IF(AZ1266=1,G1266,0)</f>
        <v>0</v>
      </c>
      <c r="BB1266" s="150" t="n">
        <f aca="false">IF(AZ1266=2,G1266,0)</f>
        <v>0</v>
      </c>
      <c r="BC1266" s="150" t="n">
        <f aca="false">IF(AZ1266=3,G1266,0)</f>
        <v>0</v>
      </c>
      <c r="BD1266" s="150" t="n">
        <f aca="false">IF(AZ1266=4,G1266,0)</f>
        <v>0</v>
      </c>
      <c r="BE1266" s="150" t="n">
        <f aca="false">IF(AZ1266=5,G1266,0)</f>
        <v>0</v>
      </c>
      <c r="CA1266" s="180" t="n">
        <v>3</v>
      </c>
      <c r="CB1266" s="180" t="n">
        <v>7</v>
      </c>
    </row>
    <row r="1267" customFormat="false" ht="12.75" hidden="false" customHeight="true" outlineLevel="0" collapsed="false">
      <c r="A1267" s="189"/>
      <c r="B1267" s="190"/>
      <c r="C1267" s="191" t="s">
        <v>1233</v>
      </c>
      <c r="D1267" s="191"/>
      <c r="E1267" s="192" t="n">
        <v>0</v>
      </c>
      <c r="F1267" s="193"/>
      <c r="G1267" s="194"/>
      <c r="H1267" s="195"/>
      <c r="I1267" s="196"/>
      <c r="J1267" s="197"/>
      <c r="K1267" s="196"/>
      <c r="M1267" s="198" t="s">
        <v>1233</v>
      </c>
      <c r="O1267" s="180"/>
    </row>
    <row r="1268" customFormat="false" ht="12.75" hidden="false" customHeight="true" outlineLevel="0" collapsed="false">
      <c r="A1268" s="189"/>
      <c r="B1268" s="190"/>
      <c r="C1268" s="191" t="s">
        <v>1214</v>
      </c>
      <c r="D1268" s="191"/>
      <c r="E1268" s="192" t="n">
        <v>0</v>
      </c>
      <c r="F1268" s="193"/>
      <c r="G1268" s="194"/>
      <c r="H1268" s="195"/>
      <c r="I1268" s="196"/>
      <c r="J1268" s="197"/>
      <c r="K1268" s="196"/>
      <c r="M1268" s="198" t="s">
        <v>1214</v>
      </c>
      <c r="O1268" s="180"/>
    </row>
    <row r="1269" customFormat="false" ht="12.75" hidden="false" customHeight="true" outlineLevel="0" collapsed="false">
      <c r="A1269" s="189"/>
      <c r="B1269" s="190"/>
      <c r="C1269" s="191" t="s">
        <v>1234</v>
      </c>
      <c r="D1269" s="191"/>
      <c r="E1269" s="192" t="n">
        <v>122.7067</v>
      </c>
      <c r="F1269" s="193"/>
      <c r="G1269" s="194"/>
      <c r="H1269" s="195"/>
      <c r="I1269" s="196"/>
      <c r="J1269" s="197"/>
      <c r="K1269" s="196"/>
      <c r="M1269" s="198" t="s">
        <v>1234</v>
      </c>
      <c r="O1269" s="180"/>
    </row>
    <row r="1270" customFormat="false" ht="12.75" hidden="false" customHeight="true" outlineLevel="0" collapsed="false">
      <c r="A1270" s="189"/>
      <c r="B1270" s="190"/>
      <c r="C1270" s="191" t="s">
        <v>1235</v>
      </c>
      <c r="D1270" s="191"/>
      <c r="E1270" s="192" t="n">
        <v>333.8867</v>
      </c>
      <c r="F1270" s="193"/>
      <c r="G1270" s="194"/>
      <c r="H1270" s="195"/>
      <c r="I1270" s="196"/>
      <c r="J1270" s="197"/>
      <c r="K1270" s="196"/>
      <c r="M1270" s="198" t="s">
        <v>1235</v>
      </c>
      <c r="O1270" s="180"/>
    </row>
    <row r="1271" customFormat="false" ht="12.75" hidden="false" customHeight="true" outlineLevel="0" collapsed="false">
      <c r="A1271" s="189"/>
      <c r="B1271" s="190"/>
      <c r="C1271" s="191" t="s">
        <v>1236</v>
      </c>
      <c r="D1271" s="191"/>
      <c r="E1271" s="192" t="n">
        <v>106.8253</v>
      </c>
      <c r="F1271" s="193"/>
      <c r="G1271" s="194"/>
      <c r="H1271" s="195"/>
      <c r="I1271" s="196"/>
      <c r="J1271" s="197"/>
      <c r="K1271" s="196"/>
      <c r="M1271" s="198" t="s">
        <v>1236</v>
      </c>
      <c r="O1271" s="180"/>
    </row>
    <row r="1272" customFormat="false" ht="12.75" hidden="false" customHeight="true" outlineLevel="0" collapsed="false">
      <c r="A1272" s="189"/>
      <c r="B1272" s="190"/>
      <c r="C1272" s="191" t="s">
        <v>1220</v>
      </c>
      <c r="D1272" s="191"/>
      <c r="E1272" s="192" t="n">
        <v>0</v>
      </c>
      <c r="F1272" s="193"/>
      <c r="G1272" s="194"/>
      <c r="H1272" s="195"/>
      <c r="I1272" s="196"/>
      <c r="J1272" s="197"/>
      <c r="K1272" s="196"/>
      <c r="M1272" s="198" t="s">
        <v>1220</v>
      </c>
      <c r="O1272" s="180"/>
    </row>
    <row r="1273" customFormat="false" ht="12.75" hidden="false" customHeight="true" outlineLevel="0" collapsed="false">
      <c r="A1273" s="189"/>
      <c r="B1273" s="190"/>
      <c r="C1273" s="191" t="s">
        <v>1237</v>
      </c>
      <c r="D1273" s="191"/>
      <c r="E1273" s="192" t="n">
        <v>150.953</v>
      </c>
      <c r="F1273" s="193"/>
      <c r="G1273" s="194"/>
      <c r="H1273" s="195"/>
      <c r="I1273" s="196"/>
      <c r="J1273" s="197"/>
      <c r="K1273" s="196"/>
      <c r="M1273" s="198" t="s">
        <v>1237</v>
      </c>
      <c r="O1273" s="180"/>
    </row>
    <row r="1274" customFormat="false" ht="12.75" hidden="false" customHeight="true" outlineLevel="0" collapsed="false">
      <c r="A1274" s="189"/>
      <c r="B1274" s="190"/>
      <c r="C1274" s="191" t="s">
        <v>1238</v>
      </c>
      <c r="D1274" s="191"/>
      <c r="E1274" s="192" t="n">
        <v>298.4719</v>
      </c>
      <c r="F1274" s="193"/>
      <c r="G1274" s="194"/>
      <c r="H1274" s="195"/>
      <c r="I1274" s="196"/>
      <c r="J1274" s="197"/>
      <c r="K1274" s="196"/>
      <c r="M1274" s="198" t="s">
        <v>1238</v>
      </c>
      <c r="O1274" s="180"/>
    </row>
    <row r="1275" customFormat="false" ht="12.75" hidden="false" customHeight="true" outlineLevel="0" collapsed="false">
      <c r="A1275" s="189"/>
      <c r="B1275" s="190"/>
      <c r="C1275" s="191" t="s">
        <v>1236</v>
      </c>
      <c r="D1275" s="191"/>
      <c r="E1275" s="192" t="n">
        <v>106.8253</v>
      </c>
      <c r="F1275" s="193"/>
      <c r="G1275" s="194"/>
      <c r="H1275" s="195"/>
      <c r="I1275" s="196"/>
      <c r="J1275" s="197"/>
      <c r="K1275" s="196"/>
      <c r="M1275" s="198" t="s">
        <v>1236</v>
      </c>
      <c r="O1275" s="180"/>
    </row>
    <row r="1276" customFormat="false" ht="12.75" hidden="false" customHeight="false" outlineLevel="0" collapsed="false">
      <c r="A1276" s="181" t="n">
        <v>178</v>
      </c>
      <c r="B1276" s="182" t="s">
        <v>1241</v>
      </c>
      <c r="C1276" s="183" t="s">
        <v>1242</v>
      </c>
      <c r="D1276" s="184" t="s">
        <v>334</v>
      </c>
      <c r="E1276" s="185" t="n">
        <v>3.90216255999941</v>
      </c>
      <c r="F1276" s="185" t="n">
        <v>0</v>
      </c>
      <c r="G1276" s="186" t="n">
        <f aca="false">E1276*F1276</f>
        <v>0</v>
      </c>
      <c r="H1276" s="187" t="n">
        <v>0</v>
      </c>
      <c r="I1276" s="188" t="n">
        <f aca="false">E1276*H1276</f>
        <v>0</v>
      </c>
      <c r="J1276" s="187"/>
      <c r="K1276" s="188" t="n">
        <f aca="false">E1276*J1276</f>
        <v>0</v>
      </c>
      <c r="O1276" s="180" t="n">
        <v>2</v>
      </c>
      <c r="AA1276" s="150" t="n">
        <v>7</v>
      </c>
      <c r="AB1276" s="150" t="n">
        <v>1001</v>
      </c>
      <c r="AC1276" s="150" t="n">
        <v>5</v>
      </c>
      <c r="AZ1276" s="150" t="n">
        <v>2</v>
      </c>
      <c r="BA1276" s="150" t="n">
        <f aca="false">IF(AZ1276=1,G1276,0)</f>
        <v>0</v>
      </c>
      <c r="BB1276" s="150" t="n">
        <f aca="false">IF(AZ1276=2,G1276,0)</f>
        <v>0</v>
      </c>
      <c r="BC1276" s="150" t="n">
        <f aca="false">IF(AZ1276=3,G1276,0)</f>
        <v>0</v>
      </c>
      <c r="BD1276" s="150" t="n">
        <f aca="false">IF(AZ1276=4,G1276,0)</f>
        <v>0</v>
      </c>
      <c r="BE1276" s="150" t="n">
        <f aca="false">IF(AZ1276=5,G1276,0)</f>
        <v>0</v>
      </c>
      <c r="CA1276" s="180" t="n">
        <v>7</v>
      </c>
      <c r="CB1276" s="180" t="n">
        <v>1001</v>
      </c>
    </row>
    <row r="1277" customFormat="false" ht="12.75" hidden="false" customHeight="false" outlineLevel="0" collapsed="false">
      <c r="A1277" s="200"/>
      <c r="B1277" s="201" t="s">
        <v>270</v>
      </c>
      <c r="C1277" s="202" t="s">
        <v>1243</v>
      </c>
      <c r="D1277" s="203"/>
      <c r="E1277" s="204"/>
      <c r="F1277" s="205"/>
      <c r="G1277" s="206" t="n">
        <f aca="false">SUM(G1143:G1276)</f>
        <v>0</v>
      </c>
      <c r="H1277" s="207"/>
      <c r="I1277" s="208" t="n">
        <f aca="false">SUM(I1143:I1276)</f>
        <v>3.90216255999941</v>
      </c>
      <c r="J1277" s="207"/>
      <c r="K1277" s="208" t="n">
        <f aca="false">SUM(K1143:K1276)</f>
        <v>0</v>
      </c>
      <c r="O1277" s="180" t="n">
        <v>4</v>
      </c>
      <c r="BA1277" s="209" t="n">
        <f aca="false">SUM(BA1143:BA1276)</f>
        <v>0</v>
      </c>
      <c r="BB1277" s="209" t="n">
        <f aca="false">SUM(BB1143:BB1276)</f>
        <v>0</v>
      </c>
      <c r="BC1277" s="209" t="n">
        <f aca="false">SUM(BC1143:BC1276)</f>
        <v>0</v>
      </c>
      <c r="BD1277" s="209" t="n">
        <f aca="false">SUM(BD1143:BD1276)</f>
        <v>0</v>
      </c>
      <c r="BE1277" s="209" t="n">
        <f aca="false">SUM(BE1143:BE1276)</f>
        <v>0</v>
      </c>
    </row>
    <row r="1278" customFormat="false" ht="12.75" hidden="false" customHeight="false" outlineLevel="0" collapsed="false">
      <c r="A1278" s="170" t="s">
        <v>91</v>
      </c>
      <c r="B1278" s="171" t="s">
        <v>1244</v>
      </c>
      <c r="C1278" s="172" t="s">
        <v>1245</v>
      </c>
      <c r="D1278" s="173"/>
      <c r="E1278" s="174"/>
      <c r="F1278" s="174"/>
      <c r="G1278" s="175"/>
      <c r="H1278" s="176"/>
      <c r="I1278" s="177"/>
      <c r="J1278" s="178"/>
      <c r="K1278" s="179"/>
      <c r="O1278" s="180" t="n">
        <v>1</v>
      </c>
    </row>
    <row r="1279" customFormat="false" ht="12.75" hidden="false" customHeight="false" outlineLevel="0" collapsed="false">
      <c r="A1279" s="181" t="n">
        <v>179</v>
      </c>
      <c r="B1279" s="182" t="s">
        <v>1246</v>
      </c>
      <c r="C1279" s="183" t="s">
        <v>1247</v>
      </c>
      <c r="D1279" s="184" t="s">
        <v>194</v>
      </c>
      <c r="E1279" s="185" t="n">
        <v>458.8068</v>
      </c>
      <c r="F1279" s="185" t="n">
        <v>0</v>
      </c>
      <c r="G1279" s="186" t="n">
        <f aca="false">E1279*F1279</f>
        <v>0</v>
      </c>
      <c r="H1279" s="187" t="n">
        <v>0</v>
      </c>
      <c r="I1279" s="188" t="n">
        <f aca="false">E1279*H1279</f>
        <v>0</v>
      </c>
      <c r="J1279" s="187" t="n">
        <v>0</v>
      </c>
      <c r="K1279" s="188" t="n">
        <f aca="false">E1279*J1279</f>
        <v>0</v>
      </c>
      <c r="O1279" s="180" t="n">
        <v>2</v>
      </c>
      <c r="AA1279" s="150" t="n">
        <v>1</v>
      </c>
      <c r="AB1279" s="150" t="n">
        <v>7</v>
      </c>
      <c r="AC1279" s="150" t="n">
        <v>7</v>
      </c>
      <c r="AZ1279" s="150" t="n">
        <v>2</v>
      </c>
      <c r="BA1279" s="150" t="n">
        <f aca="false">IF(AZ1279=1,G1279,0)</f>
        <v>0</v>
      </c>
      <c r="BB1279" s="150" t="n">
        <f aca="false">IF(AZ1279=2,G1279,0)</f>
        <v>0</v>
      </c>
      <c r="BC1279" s="150" t="n">
        <f aca="false">IF(AZ1279=3,G1279,0)</f>
        <v>0</v>
      </c>
      <c r="BD1279" s="150" t="n">
        <f aca="false">IF(AZ1279=4,G1279,0)</f>
        <v>0</v>
      </c>
      <c r="BE1279" s="150" t="n">
        <f aca="false">IF(AZ1279=5,G1279,0)</f>
        <v>0</v>
      </c>
      <c r="CA1279" s="180" t="n">
        <v>1</v>
      </c>
      <c r="CB1279" s="180" t="n">
        <v>7</v>
      </c>
    </row>
    <row r="1280" customFormat="false" ht="12.75" hidden="false" customHeight="true" outlineLevel="0" collapsed="false">
      <c r="A1280" s="189"/>
      <c r="B1280" s="190"/>
      <c r="C1280" s="191" t="s">
        <v>542</v>
      </c>
      <c r="D1280" s="191"/>
      <c r="E1280" s="192" t="n">
        <v>0</v>
      </c>
      <c r="F1280" s="193"/>
      <c r="G1280" s="194"/>
      <c r="H1280" s="195"/>
      <c r="I1280" s="196"/>
      <c r="J1280" s="197"/>
      <c r="K1280" s="196"/>
      <c r="M1280" s="198" t="s">
        <v>542</v>
      </c>
      <c r="O1280" s="180"/>
    </row>
    <row r="1281" customFormat="false" ht="12.75" hidden="false" customHeight="true" outlineLevel="0" collapsed="false">
      <c r="A1281" s="189"/>
      <c r="B1281" s="190"/>
      <c r="C1281" s="191" t="s">
        <v>543</v>
      </c>
      <c r="D1281" s="191"/>
      <c r="E1281" s="192" t="n">
        <v>0</v>
      </c>
      <c r="F1281" s="193"/>
      <c r="G1281" s="194"/>
      <c r="H1281" s="195"/>
      <c r="I1281" s="196"/>
      <c r="J1281" s="197"/>
      <c r="K1281" s="196"/>
      <c r="M1281" s="198" t="s">
        <v>543</v>
      </c>
      <c r="O1281" s="180"/>
    </row>
    <row r="1282" customFormat="false" ht="12.75" hidden="false" customHeight="true" outlineLevel="0" collapsed="false">
      <c r="A1282" s="189"/>
      <c r="B1282" s="190"/>
      <c r="C1282" s="191" t="s">
        <v>1248</v>
      </c>
      <c r="D1282" s="191"/>
      <c r="E1282" s="192" t="n">
        <v>17.045</v>
      </c>
      <c r="F1282" s="193"/>
      <c r="G1282" s="194"/>
      <c r="H1282" s="195"/>
      <c r="I1282" s="196"/>
      <c r="J1282" s="197"/>
      <c r="K1282" s="196"/>
      <c r="M1282" s="198" t="s">
        <v>1248</v>
      </c>
      <c r="O1282" s="180"/>
    </row>
    <row r="1283" customFormat="false" ht="12.75" hidden="false" customHeight="true" outlineLevel="0" collapsed="false">
      <c r="A1283" s="189"/>
      <c r="B1283" s="190"/>
      <c r="C1283" s="191" t="s">
        <v>1249</v>
      </c>
      <c r="D1283" s="191"/>
      <c r="E1283" s="192" t="n">
        <v>9.74</v>
      </c>
      <c r="F1283" s="193"/>
      <c r="G1283" s="194"/>
      <c r="H1283" s="195"/>
      <c r="I1283" s="196"/>
      <c r="J1283" s="197"/>
      <c r="K1283" s="196"/>
      <c r="M1283" s="198" t="s">
        <v>1249</v>
      </c>
      <c r="O1283" s="180"/>
    </row>
    <row r="1284" customFormat="false" ht="12.75" hidden="false" customHeight="true" outlineLevel="0" collapsed="false">
      <c r="A1284" s="189"/>
      <c r="B1284" s="190"/>
      <c r="C1284" s="191" t="s">
        <v>545</v>
      </c>
      <c r="D1284" s="191"/>
      <c r="E1284" s="192" t="n">
        <v>0</v>
      </c>
      <c r="F1284" s="193"/>
      <c r="G1284" s="194"/>
      <c r="H1284" s="195"/>
      <c r="I1284" s="196"/>
      <c r="J1284" s="197"/>
      <c r="K1284" s="196"/>
      <c r="M1284" s="198" t="s">
        <v>545</v>
      </c>
      <c r="O1284" s="180"/>
    </row>
    <row r="1285" customFormat="false" ht="12.75" hidden="false" customHeight="true" outlineLevel="0" collapsed="false">
      <c r="A1285" s="189"/>
      <c r="B1285" s="190"/>
      <c r="C1285" s="191" t="s">
        <v>546</v>
      </c>
      <c r="D1285" s="191"/>
      <c r="E1285" s="192" t="n">
        <v>0</v>
      </c>
      <c r="F1285" s="193"/>
      <c r="G1285" s="194"/>
      <c r="H1285" s="195"/>
      <c r="I1285" s="196"/>
      <c r="J1285" s="197"/>
      <c r="K1285" s="196"/>
      <c r="M1285" s="198" t="s">
        <v>546</v>
      </c>
      <c r="O1285" s="180"/>
    </row>
    <row r="1286" customFormat="false" ht="12.75" hidden="false" customHeight="true" outlineLevel="0" collapsed="false">
      <c r="A1286" s="189"/>
      <c r="B1286" s="190"/>
      <c r="C1286" s="191" t="s">
        <v>1250</v>
      </c>
      <c r="D1286" s="191"/>
      <c r="E1286" s="192" t="n">
        <v>22.5068</v>
      </c>
      <c r="F1286" s="193"/>
      <c r="G1286" s="194"/>
      <c r="H1286" s="195"/>
      <c r="I1286" s="196"/>
      <c r="J1286" s="197"/>
      <c r="K1286" s="196"/>
      <c r="M1286" s="198" t="s">
        <v>1250</v>
      </c>
      <c r="O1286" s="180"/>
    </row>
    <row r="1287" customFormat="false" ht="12.75" hidden="false" customHeight="true" outlineLevel="0" collapsed="false">
      <c r="A1287" s="189"/>
      <c r="B1287" s="190"/>
      <c r="C1287" s="191" t="s">
        <v>1251</v>
      </c>
      <c r="D1287" s="191"/>
      <c r="E1287" s="192" t="n">
        <v>8.0868</v>
      </c>
      <c r="F1287" s="193"/>
      <c r="G1287" s="194"/>
      <c r="H1287" s="195"/>
      <c r="I1287" s="196"/>
      <c r="J1287" s="197"/>
      <c r="K1287" s="196"/>
      <c r="M1287" s="198" t="s">
        <v>1251</v>
      </c>
      <c r="O1287" s="180"/>
    </row>
    <row r="1288" customFormat="false" ht="12.75" hidden="false" customHeight="true" outlineLevel="0" collapsed="false">
      <c r="A1288" s="189"/>
      <c r="B1288" s="190"/>
      <c r="C1288" s="191" t="s">
        <v>1252</v>
      </c>
      <c r="D1288" s="191"/>
      <c r="E1288" s="192" t="n">
        <v>12.861</v>
      </c>
      <c r="F1288" s="193"/>
      <c r="G1288" s="194"/>
      <c r="H1288" s="195"/>
      <c r="I1288" s="196"/>
      <c r="J1288" s="197"/>
      <c r="K1288" s="196"/>
      <c r="M1288" s="198" t="s">
        <v>1252</v>
      </c>
      <c r="O1288" s="180"/>
    </row>
    <row r="1289" customFormat="false" ht="12.75" hidden="false" customHeight="true" outlineLevel="0" collapsed="false">
      <c r="A1289" s="189"/>
      <c r="B1289" s="190"/>
      <c r="C1289" s="191" t="s">
        <v>1253</v>
      </c>
      <c r="D1289" s="191"/>
      <c r="E1289" s="192" t="n">
        <v>4.621</v>
      </c>
      <c r="F1289" s="193"/>
      <c r="G1289" s="194"/>
      <c r="H1289" s="195"/>
      <c r="I1289" s="196"/>
      <c r="J1289" s="197"/>
      <c r="K1289" s="196"/>
      <c r="M1289" s="198" t="s">
        <v>1253</v>
      </c>
      <c r="O1289" s="180"/>
    </row>
    <row r="1290" customFormat="false" ht="12.75" hidden="false" customHeight="true" outlineLevel="0" collapsed="false">
      <c r="A1290" s="189"/>
      <c r="B1290" s="190"/>
      <c r="C1290" s="191" t="s">
        <v>1254</v>
      </c>
      <c r="D1290" s="191"/>
      <c r="E1290" s="192" t="n">
        <v>0</v>
      </c>
      <c r="F1290" s="193"/>
      <c r="G1290" s="194"/>
      <c r="H1290" s="195"/>
      <c r="I1290" s="196"/>
      <c r="J1290" s="197"/>
      <c r="K1290" s="196"/>
      <c r="M1290" s="198" t="s">
        <v>1254</v>
      </c>
      <c r="O1290" s="180"/>
    </row>
    <row r="1291" customFormat="false" ht="12.75" hidden="false" customHeight="true" outlineLevel="0" collapsed="false">
      <c r="A1291" s="189"/>
      <c r="B1291" s="190"/>
      <c r="C1291" s="191" t="s">
        <v>1255</v>
      </c>
      <c r="D1291" s="191"/>
      <c r="E1291" s="192" t="n">
        <v>0</v>
      </c>
      <c r="F1291" s="193"/>
      <c r="G1291" s="194"/>
      <c r="H1291" s="195"/>
      <c r="I1291" s="196"/>
      <c r="J1291" s="197"/>
      <c r="K1291" s="196"/>
      <c r="M1291" s="198" t="s">
        <v>1255</v>
      </c>
      <c r="O1291" s="180"/>
    </row>
    <row r="1292" customFormat="false" ht="12.75" hidden="false" customHeight="true" outlineLevel="0" collapsed="false">
      <c r="A1292" s="189"/>
      <c r="B1292" s="190"/>
      <c r="C1292" s="191" t="s">
        <v>1256</v>
      </c>
      <c r="D1292" s="191"/>
      <c r="E1292" s="192" t="n">
        <v>108</v>
      </c>
      <c r="F1292" s="193"/>
      <c r="G1292" s="194"/>
      <c r="H1292" s="195"/>
      <c r="I1292" s="196"/>
      <c r="J1292" s="197"/>
      <c r="K1292" s="196"/>
      <c r="M1292" s="198" t="s">
        <v>1256</v>
      </c>
      <c r="O1292" s="180"/>
    </row>
    <row r="1293" customFormat="false" ht="12.75" hidden="false" customHeight="true" outlineLevel="0" collapsed="false">
      <c r="A1293" s="189"/>
      <c r="B1293" s="190"/>
      <c r="C1293" s="191" t="s">
        <v>1257</v>
      </c>
      <c r="D1293" s="191"/>
      <c r="E1293" s="192" t="n">
        <v>0</v>
      </c>
      <c r="F1293" s="193"/>
      <c r="G1293" s="194"/>
      <c r="H1293" s="195"/>
      <c r="I1293" s="196"/>
      <c r="J1293" s="197"/>
      <c r="K1293" s="196"/>
      <c r="M1293" s="198" t="s">
        <v>1257</v>
      </c>
      <c r="O1293" s="180"/>
    </row>
    <row r="1294" customFormat="false" ht="12.75" hidden="false" customHeight="true" outlineLevel="0" collapsed="false">
      <c r="A1294" s="189"/>
      <c r="B1294" s="190"/>
      <c r="C1294" s="191" t="s">
        <v>1258</v>
      </c>
      <c r="D1294" s="191"/>
      <c r="E1294" s="192" t="n">
        <v>41.1863</v>
      </c>
      <c r="F1294" s="193"/>
      <c r="G1294" s="194"/>
      <c r="H1294" s="195"/>
      <c r="I1294" s="196"/>
      <c r="J1294" s="197"/>
      <c r="K1294" s="196"/>
      <c r="M1294" s="198" t="s">
        <v>1258</v>
      </c>
      <c r="O1294" s="180"/>
    </row>
    <row r="1295" customFormat="false" ht="12.75" hidden="false" customHeight="true" outlineLevel="0" collapsed="false">
      <c r="A1295" s="189"/>
      <c r="B1295" s="190"/>
      <c r="C1295" s="191" t="s">
        <v>1259</v>
      </c>
      <c r="D1295" s="191"/>
      <c r="E1295" s="192" t="n">
        <v>213.1256</v>
      </c>
      <c r="F1295" s="193"/>
      <c r="G1295" s="194"/>
      <c r="H1295" s="195"/>
      <c r="I1295" s="196"/>
      <c r="J1295" s="197"/>
      <c r="K1295" s="196"/>
      <c r="M1295" s="198" t="s">
        <v>1259</v>
      </c>
      <c r="O1295" s="180"/>
    </row>
    <row r="1296" customFormat="false" ht="12.75" hidden="false" customHeight="true" outlineLevel="0" collapsed="false">
      <c r="A1296" s="189"/>
      <c r="B1296" s="190"/>
      <c r="C1296" s="191" t="s">
        <v>1260</v>
      </c>
      <c r="D1296" s="191"/>
      <c r="E1296" s="192" t="n">
        <v>0</v>
      </c>
      <c r="F1296" s="193"/>
      <c r="G1296" s="194"/>
      <c r="H1296" s="195"/>
      <c r="I1296" s="196"/>
      <c r="J1296" s="197"/>
      <c r="K1296" s="196"/>
      <c r="M1296" s="198" t="s">
        <v>1260</v>
      </c>
      <c r="O1296" s="180"/>
    </row>
    <row r="1297" customFormat="false" ht="12.75" hidden="false" customHeight="true" outlineLevel="0" collapsed="false">
      <c r="A1297" s="189"/>
      <c r="B1297" s="190"/>
      <c r="C1297" s="191" t="s">
        <v>1261</v>
      </c>
      <c r="D1297" s="191"/>
      <c r="E1297" s="192" t="n">
        <v>4.4256</v>
      </c>
      <c r="F1297" s="193"/>
      <c r="G1297" s="194"/>
      <c r="H1297" s="195"/>
      <c r="I1297" s="196"/>
      <c r="J1297" s="197"/>
      <c r="K1297" s="196"/>
      <c r="M1297" s="198" t="s">
        <v>1261</v>
      </c>
      <c r="O1297" s="180"/>
    </row>
    <row r="1298" customFormat="false" ht="12.75" hidden="false" customHeight="true" outlineLevel="0" collapsed="false">
      <c r="A1298" s="189"/>
      <c r="B1298" s="190"/>
      <c r="C1298" s="191" t="s">
        <v>1262</v>
      </c>
      <c r="D1298" s="191"/>
      <c r="E1298" s="192" t="n">
        <v>17.2088</v>
      </c>
      <c r="F1298" s="193"/>
      <c r="G1298" s="194"/>
      <c r="H1298" s="195"/>
      <c r="I1298" s="196"/>
      <c r="J1298" s="197"/>
      <c r="K1298" s="196"/>
      <c r="M1298" s="198" t="s">
        <v>1262</v>
      </c>
      <c r="O1298" s="180"/>
    </row>
    <row r="1299" customFormat="false" ht="22.5" hidden="false" customHeight="false" outlineLevel="0" collapsed="false">
      <c r="A1299" s="181" t="n">
        <v>180</v>
      </c>
      <c r="B1299" s="182" t="s">
        <v>1263</v>
      </c>
      <c r="C1299" s="183" t="s">
        <v>1264</v>
      </c>
      <c r="D1299" s="184" t="s">
        <v>194</v>
      </c>
      <c r="E1299" s="185" t="n">
        <v>522.0015</v>
      </c>
      <c r="F1299" s="185" t="n">
        <v>0</v>
      </c>
      <c r="G1299" s="186" t="n">
        <f aca="false">E1299*F1299</f>
        <v>0</v>
      </c>
      <c r="H1299" s="187" t="n">
        <v>0.000350000000000072</v>
      </c>
      <c r="I1299" s="188" t="n">
        <f aca="false">E1299*H1299</f>
        <v>0.182700525000038</v>
      </c>
      <c r="J1299" s="187" t="n">
        <v>0</v>
      </c>
      <c r="K1299" s="188" t="n">
        <f aca="false">E1299*J1299</f>
        <v>0</v>
      </c>
      <c r="O1299" s="180" t="n">
        <v>2</v>
      </c>
      <c r="AA1299" s="150" t="n">
        <v>1</v>
      </c>
      <c r="AB1299" s="150" t="n">
        <v>7</v>
      </c>
      <c r="AC1299" s="150" t="n">
        <v>7</v>
      </c>
      <c r="AZ1299" s="150" t="n">
        <v>2</v>
      </c>
      <c r="BA1299" s="150" t="n">
        <f aca="false">IF(AZ1299=1,G1299,0)</f>
        <v>0</v>
      </c>
      <c r="BB1299" s="150" t="n">
        <f aca="false">IF(AZ1299=2,G1299,0)</f>
        <v>0</v>
      </c>
      <c r="BC1299" s="150" t="n">
        <f aca="false">IF(AZ1299=3,G1299,0)</f>
        <v>0</v>
      </c>
      <c r="BD1299" s="150" t="n">
        <f aca="false">IF(AZ1299=4,G1299,0)</f>
        <v>0</v>
      </c>
      <c r="BE1299" s="150" t="n">
        <f aca="false">IF(AZ1299=5,G1299,0)</f>
        <v>0</v>
      </c>
      <c r="CA1299" s="180" t="n">
        <v>1</v>
      </c>
      <c r="CB1299" s="180" t="n">
        <v>7</v>
      </c>
    </row>
    <row r="1300" customFormat="false" ht="12.75" hidden="false" customHeight="true" outlineLevel="0" collapsed="false">
      <c r="A1300" s="189"/>
      <c r="B1300" s="190"/>
      <c r="C1300" s="191" t="s">
        <v>542</v>
      </c>
      <c r="D1300" s="191"/>
      <c r="E1300" s="192" t="n">
        <v>0</v>
      </c>
      <c r="F1300" s="193"/>
      <c r="G1300" s="194"/>
      <c r="H1300" s="195"/>
      <c r="I1300" s="196"/>
      <c r="J1300" s="197"/>
      <c r="K1300" s="196"/>
      <c r="M1300" s="198" t="s">
        <v>542</v>
      </c>
      <c r="O1300" s="180"/>
    </row>
    <row r="1301" customFormat="false" ht="12.75" hidden="false" customHeight="true" outlineLevel="0" collapsed="false">
      <c r="A1301" s="189"/>
      <c r="B1301" s="190"/>
      <c r="C1301" s="191" t="s">
        <v>543</v>
      </c>
      <c r="D1301" s="191"/>
      <c r="E1301" s="192" t="n">
        <v>0</v>
      </c>
      <c r="F1301" s="193"/>
      <c r="G1301" s="194"/>
      <c r="H1301" s="195"/>
      <c r="I1301" s="196"/>
      <c r="J1301" s="197"/>
      <c r="K1301" s="196"/>
      <c r="M1301" s="198" t="s">
        <v>543</v>
      </c>
      <c r="O1301" s="180"/>
    </row>
    <row r="1302" customFormat="false" ht="12.75" hidden="false" customHeight="true" outlineLevel="0" collapsed="false">
      <c r="A1302" s="189"/>
      <c r="B1302" s="190"/>
      <c r="C1302" s="191" t="s">
        <v>1248</v>
      </c>
      <c r="D1302" s="191"/>
      <c r="E1302" s="192" t="n">
        <v>17.045</v>
      </c>
      <c r="F1302" s="193"/>
      <c r="G1302" s="194"/>
      <c r="H1302" s="195"/>
      <c r="I1302" s="196"/>
      <c r="J1302" s="197"/>
      <c r="K1302" s="196"/>
      <c r="M1302" s="198" t="s">
        <v>1248</v>
      </c>
      <c r="O1302" s="180"/>
    </row>
    <row r="1303" customFormat="false" ht="12.75" hidden="false" customHeight="true" outlineLevel="0" collapsed="false">
      <c r="A1303" s="189"/>
      <c r="B1303" s="190"/>
      <c r="C1303" s="191" t="s">
        <v>1265</v>
      </c>
      <c r="D1303" s="191"/>
      <c r="E1303" s="192" t="n">
        <v>32.3855</v>
      </c>
      <c r="F1303" s="193"/>
      <c r="G1303" s="194"/>
      <c r="H1303" s="195"/>
      <c r="I1303" s="196"/>
      <c r="J1303" s="197"/>
      <c r="K1303" s="196"/>
      <c r="M1303" s="198" t="s">
        <v>1265</v>
      </c>
      <c r="O1303" s="180"/>
    </row>
    <row r="1304" customFormat="false" ht="12.75" hidden="false" customHeight="true" outlineLevel="0" collapsed="false">
      <c r="A1304" s="189"/>
      <c r="B1304" s="190"/>
      <c r="C1304" s="212" t="s">
        <v>792</v>
      </c>
      <c r="D1304" s="212"/>
      <c r="E1304" s="213" t="n">
        <v>49.4305</v>
      </c>
      <c r="F1304" s="193"/>
      <c r="G1304" s="194"/>
      <c r="H1304" s="195"/>
      <c r="I1304" s="196"/>
      <c r="J1304" s="197"/>
      <c r="K1304" s="196"/>
      <c r="M1304" s="198" t="s">
        <v>792</v>
      </c>
      <c r="O1304" s="180"/>
    </row>
    <row r="1305" customFormat="false" ht="12.75" hidden="false" customHeight="true" outlineLevel="0" collapsed="false">
      <c r="A1305" s="189"/>
      <c r="B1305" s="190"/>
      <c r="C1305" s="191" t="s">
        <v>545</v>
      </c>
      <c r="D1305" s="191"/>
      <c r="E1305" s="192" t="n">
        <v>0</v>
      </c>
      <c r="F1305" s="193"/>
      <c r="G1305" s="194"/>
      <c r="H1305" s="195"/>
      <c r="I1305" s="196"/>
      <c r="J1305" s="197"/>
      <c r="K1305" s="196"/>
      <c r="M1305" s="198" t="s">
        <v>545</v>
      </c>
      <c r="O1305" s="180"/>
    </row>
    <row r="1306" customFormat="false" ht="12.75" hidden="false" customHeight="true" outlineLevel="0" collapsed="false">
      <c r="A1306" s="189"/>
      <c r="B1306" s="190"/>
      <c r="C1306" s="191" t="s">
        <v>546</v>
      </c>
      <c r="D1306" s="191"/>
      <c r="E1306" s="192" t="n">
        <v>0</v>
      </c>
      <c r="F1306" s="193"/>
      <c r="G1306" s="194"/>
      <c r="H1306" s="195"/>
      <c r="I1306" s="196"/>
      <c r="J1306" s="197"/>
      <c r="K1306" s="196"/>
      <c r="M1306" s="198" t="s">
        <v>546</v>
      </c>
      <c r="O1306" s="180"/>
    </row>
    <row r="1307" customFormat="false" ht="12.75" hidden="false" customHeight="true" outlineLevel="0" collapsed="false">
      <c r="A1307" s="189"/>
      <c r="B1307" s="190"/>
      <c r="C1307" s="191" t="s">
        <v>1250</v>
      </c>
      <c r="D1307" s="191"/>
      <c r="E1307" s="192" t="n">
        <v>22.5068</v>
      </c>
      <c r="F1307" s="193"/>
      <c r="G1307" s="194"/>
      <c r="H1307" s="195"/>
      <c r="I1307" s="196"/>
      <c r="J1307" s="197"/>
      <c r="K1307" s="196"/>
      <c r="M1307" s="198" t="s">
        <v>1250</v>
      </c>
      <c r="O1307" s="180"/>
    </row>
    <row r="1308" customFormat="false" ht="12.75" hidden="false" customHeight="true" outlineLevel="0" collapsed="false">
      <c r="A1308" s="189"/>
      <c r="B1308" s="190"/>
      <c r="C1308" s="191" t="s">
        <v>1251</v>
      </c>
      <c r="D1308" s="191"/>
      <c r="E1308" s="192" t="n">
        <v>8.0868</v>
      </c>
      <c r="F1308" s="193"/>
      <c r="G1308" s="194"/>
      <c r="H1308" s="195"/>
      <c r="I1308" s="196"/>
      <c r="J1308" s="197"/>
      <c r="K1308" s="196"/>
      <c r="M1308" s="198" t="s">
        <v>1251</v>
      </c>
      <c r="O1308" s="180"/>
    </row>
    <row r="1309" customFormat="false" ht="12.75" hidden="false" customHeight="true" outlineLevel="0" collapsed="false">
      <c r="A1309" s="189"/>
      <c r="B1309" s="190"/>
      <c r="C1309" s="191" t="s">
        <v>1266</v>
      </c>
      <c r="D1309" s="191"/>
      <c r="E1309" s="192" t="n">
        <v>43.4478</v>
      </c>
      <c r="F1309" s="193"/>
      <c r="G1309" s="194"/>
      <c r="H1309" s="195"/>
      <c r="I1309" s="196"/>
      <c r="J1309" s="197"/>
      <c r="K1309" s="196"/>
      <c r="M1309" s="198" t="s">
        <v>1266</v>
      </c>
      <c r="O1309" s="180"/>
    </row>
    <row r="1310" customFormat="false" ht="12.75" hidden="false" customHeight="true" outlineLevel="0" collapsed="false">
      <c r="A1310" s="189"/>
      <c r="B1310" s="190"/>
      <c r="C1310" s="191" t="s">
        <v>1267</v>
      </c>
      <c r="D1310" s="191"/>
      <c r="E1310" s="192" t="n">
        <v>14.5835</v>
      </c>
      <c r="F1310" s="193"/>
      <c r="G1310" s="194"/>
      <c r="H1310" s="195"/>
      <c r="I1310" s="196"/>
      <c r="J1310" s="197"/>
      <c r="K1310" s="196"/>
      <c r="M1310" s="198" t="s">
        <v>1267</v>
      </c>
      <c r="O1310" s="180"/>
    </row>
    <row r="1311" customFormat="false" ht="12.75" hidden="false" customHeight="true" outlineLevel="0" collapsed="false">
      <c r="A1311" s="189"/>
      <c r="B1311" s="190"/>
      <c r="C1311" s="212" t="s">
        <v>792</v>
      </c>
      <c r="D1311" s="212"/>
      <c r="E1311" s="213" t="n">
        <v>88.6249</v>
      </c>
      <c r="F1311" s="193"/>
      <c r="G1311" s="194"/>
      <c r="H1311" s="195"/>
      <c r="I1311" s="196"/>
      <c r="J1311" s="197"/>
      <c r="K1311" s="196"/>
      <c r="M1311" s="198" t="s">
        <v>792</v>
      </c>
      <c r="O1311" s="180"/>
    </row>
    <row r="1312" customFormat="false" ht="12.75" hidden="false" customHeight="true" outlineLevel="0" collapsed="false">
      <c r="A1312" s="189"/>
      <c r="B1312" s="190"/>
      <c r="C1312" s="191" t="s">
        <v>1254</v>
      </c>
      <c r="D1312" s="191"/>
      <c r="E1312" s="192" t="n">
        <v>0</v>
      </c>
      <c r="F1312" s="193"/>
      <c r="G1312" s="194"/>
      <c r="H1312" s="195"/>
      <c r="I1312" s="196"/>
      <c r="J1312" s="197"/>
      <c r="K1312" s="196"/>
      <c r="M1312" s="198" t="s">
        <v>1254</v>
      </c>
      <c r="O1312" s="180"/>
    </row>
    <row r="1313" customFormat="false" ht="12.75" hidden="false" customHeight="true" outlineLevel="0" collapsed="false">
      <c r="A1313" s="189"/>
      <c r="B1313" s="190"/>
      <c r="C1313" s="191" t="s">
        <v>1255</v>
      </c>
      <c r="D1313" s="191"/>
      <c r="E1313" s="192" t="n">
        <v>0</v>
      </c>
      <c r="F1313" s="193"/>
      <c r="G1313" s="194"/>
      <c r="H1313" s="195"/>
      <c r="I1313" s="196"/>
      <c r="J1313" s="197"/>
      <c r="K1313" s="196"/>
      <c r="M1313" s="198" t="s">
        <v>1255</v>
      </c>
      <c r="O1313" s="180"/>
    </row>
    <row r="1314" customFormat="false" ht="12.75" hidden="false" customHeight="true" outlineLevel="0" collapsed="false">
      <c r="A1314" s="189"/>
      <c r="B1314" s="190"/>
      <c r="C1314" s="191" t="s">
        <v>1256</v>
      </c>
      <c r="D1314" s="191"/>
      <c r="E1314" s="192" t="n">
        <v>108</v>
      </c>
      <c r="F1314" s="193"/>
      <c r="G1314" s="194"/>
      <c r="H1314" s="195"/>
      <c r="I1314" s="196"/>
      <c r="J1314" s="197"/>
      <c r="K1314" s="196"/>
      <c r="M1314" s="198" t="s">
        <v>1256</v>
      </c>
      <c r="O1314" s="180"/>
    </row>
    <row r="1315" customFormat="false" ht="12.75" hidden="false" customHeight="true" outlineLevel="0" collapsed="false">
      <c r="A1315" s="189"/>
      <c r="B1315" s="190"/>
      <c r="C1315" s="212" t="s">
        <v>792</v>
      </c>
      <c r="D1315" s="212"/>
      <c r="E1315" s="213" t="n">
        <v>108</v>
      </c>
      <c r="F1315" s="193"/>
      <c r="G1315" s="194"/>
      <c r="H1315" s="195"/>
      <c r="I1315" s="196"/>
      <c r="J1315" s="197"/>
      <c r="K1315" s="196"/>
      <c r="M1315" s="198" t="s">
        <v>792</v>
      </c>
      <c r="O1315" s="180"/>
    </row>
    <row r="1316" customFormat="false" ht="12.75" hidden="false" customHeight="true" outlineLevel="0" collapsed="false">
      <c r="A1316" s="189"/>
      <c r="B1316" s="190"/>
      <c r="C1316" s="191" t="s">
        <v>1257</v>
      </c>
      <c r="D1316" s="191"/>
      <c r="E1316" s="192" t="n">
        <v>0</v>
      </c>
      <c r="F1316" s="193"/>
      <c r="G1316" s="194"/>
      <c r="H1316" s="195"/>
      <c r="I1316" s="196"/>
      <c r="J1316" s="197"/>
      <c r="K1316" s="196"/>
      <c r="M1316" s="198" t="s">
        <v>1257</v>
      </c>
      <c r="O1316" s="180"/>
    </row>
    <row r="1317" customFormat="false" ht="12.75" hidden="false" customHeight="true" outlineLevel="0" collapsed="false">
      <c r="A1317" s="189"/>
      <c r="B1317" s="190"/>
      <c r="C1317" s="191" t="s">
        <v>1258</v>
      </c>
      <c r="D1317" s="191"/>
      <c r="E1317" s="192" t="n">
        <v>41.1863</v>
      </c>
      <c r="F1317" s="193"/>
      <c r="G1317" s="194"/>
      <c r="H1317" s="195"/>
      <c r="I1317" s="196"/>
      <c r="J1317" s="197"/>
      <c r="K1317" s="196"/>
      <c r="M1317" s="198" t="s">
        <v>1258</v>
      </c>
      <c r="O1317" s="180"/>
    </row>
    <row r="1318" customFormat="false" ht="12.75" hidden="false" customHeight="true" outlineLevel="0" collapsed="false">
      <c r="A1318" s="189"/>
      <c r="B1318" s="190"/>
      <c r="C1318" s="191" t="s">
        <v>1259</v>
      </c>
      <c r="D1318" s="191"/>
      <c r="E1318" s="192" t="n">
        <v>213.1256</v>
      </c>
      <c r="F1318" s="193"/>
      <c r="G1318" s="194"/>
      <c r="H1318" s="195"/>
      <c r="I1318" s="196"/>
      <c r="J1318" s="197"/>
      <c r="K1318" s="196"/>
      <c r="M1318" s="198" t="s">
        <v>1259</v>
      </c>
      <c r="O1318" s="180"/>
    </row>
    <row r="1319" customFormat="false" ht="12.75" hidden="false" customHeight="true" outlineLevel="0" collapsed="false">
      <c r="A1319" s="189"/>
      <c r="B1319" s="190"/>
      <c r="C1319" s="212" t="s">
        <v>792</v>
      </c>
      <c r="D1319" s="212"/>
      <c r="E1319" s="213" t="n">
        <v>254.3119</v>
      </c>
      <c r="F1319" s="193"/>
      <c r="G1319" s="194"/>
      <c r="H1319" s="195"/>
      <c r="I1319" s="196"/>
      <c r="J1319" s="197"/>
      <c r="K1319" s="196"/>
      <c r="M1319" s="198" t="s">
        <v>792</v>
      </c>
      <c r="O1319" s="180"/>
    </row>
    <row r="1320" customFormat="false" ht="12.75" hidden="false" customHeight="true" outlineLevel="0" collapsed="false">
      <c r="A1320" s="189"/>
      <c r="B1320" s="190"/>
      <c r="C1320" s="191" t="s">
        <v>1260</v>
      </c>
      <c r="D1320" s="191"/>
      <c r="E1320" s="192" t="n">
        <v>0</v>
      </c>
      <c r="F1320" s="193"/>
      <c r="G1320" s="194"/>
      <c r="H1320" s="195"/>
      <c r="I1320" s="196"/>
      <c r="J1320" s="197"/>
      <c r="K1320" s="196"/>
      <c r="M1320" s="198" t="s">
        <v>1260</v>
      </c>
      <c r="O1320" s="180"/>
    </row>
    <row r="1321" customFormat="false" ht="12.75" hidden="false" customHeight="true" outlineLevel="0" collapsed="false">
      <c r="A1321" s="189"/>
      <c r="B1321" s="190"/>
      <c r="C1321" s="191" t="s">
        <v>1261</v>
      </c>
      <c r="D1321" s="191"/>
      <c r="E1321" s="192" t="n">
        <v>4.4256</v>
      </c>
      <c r="F1321" s="193"/>
      <c r="G1321" s="194"/>
      <c r="H1321" s="195"/>
      <c r="I1321" s="196"/>
      <c r="J1321" s="197"/>
      <c r="K1321" s="196"/>
      <c r="M1321" s="198" t="s">
        <v>1261</v>
      </c>
      <c r="O1321" s="180"/>
    </row>
    <row r="1322" customFormat="false" ht="12.75" hidden="false" customHeight="true" outlineLevel="0" collapsed="false">
      <c r="A1322" s="189"/>
      <c r="B1322" s="190"/>
      <c r="C1322" s="191" t="s">
        <v>1262</v>
      </c>
      <c r="D1322" s="191"/>
      <c r="E1322" s="192" t="n">
        <v>17.2088</v>
      </c>
      <c r="F1322" s="193"/>
      <c r="G1322" s="194"/>
      <c r="H1322" s="195"/>
      <c r="I1322" s="196"/>
      <c r="J1322" s="197"/>
      <c r="K1322" s="196"/>
      <c r="M1322" s="198" t="s">
        <v>1262</v>
      </c>
      <c r="O1322" s="180"/>
    </row>
    <row r="1323" customFormat="false" ht="12.75" hidden="false" customHeight="true" outlineLevel="0" collapsed="false">
      <c r="A1323" s="189"/>
      <c r="B1323" s="190"/>
      <c r="C1323" s="212" t="s">
        <v>792</v>
      </c>
      <c r="D1323" s="212"/>
      <c r="E1323" s="213" t="n">
        <v>21.6344</v>
      </c>
      <c r="F1323" s="193"/>
      <c r="G1323" s="194"/>
      <c r="H1323" s="195"/>
      <c r="I1323" s="196"/>
      <c r="J1323" s="197"/>
      <c r="K1323" s="196"/>
      <c r="M1323" s="198" t="s">
        <v>792</v>
      </c>
      <c r="O1323" s="180"/>
    </row>
    <row r="1324" customFormat="false" ht="22.5" hidden="false" customHeight="false" outlineLevel="0" collapsed="false">
      <c r="A1324" s="181" t="n">
        <v>181</v>
      </c>
      <c r="B1324" s="182" t="s">
        <v>1268</v>
      </c>
      <c r="C1324" s="183" t="s">
        <v>1269</v>
      </c>
      <c r="D1324" s="184" t="s">
        <v>194</v>
      </c>
      <c r="E1324" s="185" t="n">
        <v>501.585</v>
      </c>
      <c r="F1324" s="185" t="n">
        <v>0</v>
      </c>
      <c r="G1324" s="186" t="n">
        <f aca="false">E1324*F1324</f>
        <v>0</v>
      </c>
      <c r="H1324" s="187" t="n">
        <v>0.000829999999999664</v>
      </c>
      <c r="I1324" s="188" t="n">
        <f aca="false">E1324*H1324</f>
        <v>0.416315549999831</v>
      </c>
      <c r="J1324" s="187" t="n">
        <v>0</v>
      </c>
      <c r="K1324" s="188" t="n">
        <f aca="false">E1324*J1324</f>
        <v>0</v>
      </c>
      <c r="O1324" s="180" t="n">
        <v>2</v>
      </c>
      <c r="AA1324" s="150" t="n">
        <v>1</v>
      </c>
      <c r="AB1324" s="150" t="n">
        <v>7</v>
      </c>
      <c r="AC1324" s="150" t="n">
        <v>7</v>
      </c>
      <c r="AZ1324" s="150" t="n">
        <v>2</v>
      </c>
      <c r="BA1324" s="150" t="n">
        <f aca="false">IF(AZ1324=1,G1324,0)</f>
        <v>0</v>
      </c>
      <c r="BB1324" s="150" t="n">
        <f aca="false">IF(AZ1324=2,G1324,0)</f>
        <v>0</v>
      </c>
      <c r="BC1324" s="150" t="n">
        <f aca="false">IF(AZ1324=3,G1324,0)</f>
        <v>0</v>
      </c>
      <c r="BD1324" s="150" t="n">
        <f aca="false">IF(AZ1324=4,G1324,0)</f>
        <v>0</v>
      </c>
      <c r="BE1324" s="150" t="n">
        <f aca="false">IF(AZ1324=5,G1324,0)</f>
        <v>0</v>
      </c>
      <c r="CA1324" s="180" t="n">
        <v>1</v>
      </c>
      <c r="CB1324" s="180" t="n">
        <v>7</v>
      </c>
    </row>
    <row r="1325" customFormat="false" ht="12.75" hidden="false" customHeight="true" outlineLevel="0" collapsed="false">
      <c r="A1325" s="189"/>
      <c r="B1325" s="210"/>
      <c r="C1325" s="211" t="s">
        <v>1270</v>
      </c>
      <c r="D1325" s="211"/>
      <c r="E1325" s="211"/>
      <c r="F1325" s="211"/>
      <c r="G1325" s="211"/>
      <c r="I1325" s="196"/>
      <c r="K1325" s="196"/>
      <c r="L1325" s="198" t="s">
        <v>1270</v>
      </c>
      <c r="O1325" s="180" t="n">
        <v>3</v>
      </c>
    </row>
    <row r="1326" customFormat="false" ht="12.75" hidden="false" customHeight="true" outlineLevel="0" collapsed="false">
      <c r="A1326" s="189"/>
      <c r="B1326" s="190"/>
      <c r="C1326" s="191" t="s">
        <v>542</v>
      </c>
      <c r="D1326" s="191"/>
      <c r="E1326" s="192" t="n">
        <v>0</v>
      </c>
      <c r="F1326" s="193"/>
      <c r="G1326" s="194"/>
      <c r="H1326" s="195"/>
      <c r="I1326" s="196"/>
      <c r="J1326" s="197"/>
      <c r="K1326" s="196"/>
      <c r="M1326" s="198" t="s">
        <v>542</v>
      </c>
      <c r="O1326" s="180"/>
    </row>
    <row r="1327" customFormat="false" ht="12.75" hidden="false" customHeight="true" outlineLevel="0" collapsed="false">
      <c r="A1327" s="189"/>
      <c r="B1327" s="190"/>
      <c r="C1327" s="191" t="s">
        <v>543</v>
      </c>
      <c r="D1327" s="191"/>
      <c r="E1327" s="192" t="n">
        <v>0</v>
      </c>
      <c r="F1327" s="193"/>
      <c r="G1327" s="194"/>
      <c r="H1327" s="195"/>
      <c r="I1327" s="196"/>
      <c r="J1327" s="197"/>
      <c r="K1327" s="196"/>
      <c r="M1327" s="198" t="s">
        <v>543</v>
      </c>
      <c r="O1327" s="180"/>
    </row>
    <row r="1328" customFormat="false" ht="12.75" hidden="false" customHeight="true" outlineLevel="0" collapsed="false">
      <c r="A1328" s="189"/>
      <c r="B1328" s="190"/>
      <c r="C1328" s="191" t="s">
        <v>1249</v>
      </c>
      <c r="D1328" s="191"/>
      <c r="E1328" s="192" t="n">
        <v>9.74</v>
      </c>
      <c r="F1328" s="193"/>
      <c r="G1328" s="194"/>
      <c r="H1328" s="195"/>
      <c r="I1328" s="196"/>
      <c r="J1328" s="197"/>
      <c r="K1328" s="196"/>
      <c r="M1328" s="198" t="s">
        <v>1249</v>
      </c>
      <c r="O1328" s="180"/>
    </row>
    <row r="1329" customFormat="false" ht="12.75" hidden="false" customHeight="true" outlineLevel="0" collapsed="false">
      <c r="A1329" s="189"/>
      <c r="B1329" s="190"/>
      <c r="C1329" s="191" t="s">
        <v>1265</v>
      </c>
      <c r="D1329" s="191"/>
      <c r="E1329" s="192" t="n">
        <v>32.3855</v>
      </c>
      <c r="F1329" s="193"/>
      <c r="G1329" s="194"/>
      <c r="H1329" s="195"/>
      <c r="I1329" s="196"/>
      <c r="J1329" s="197"/>
      <c r="K1329" s="196"/>
      <c r="M1329" s="198" t="s">
        <v>1265</v>
      </c>
      <c r="O1329" s="180"/>
    </row>
    <row r="1330" customFormat="false" ht="12.75" hidden="false" customHeight="true" outlineLevel="0" collapsed="false">
      <c r="A1330" s="189"/>
      <c r="B1330" s="190"/>
      <c r="C1330" s="212" t="s">
        <v>792</v>
      </c>
      <c r="D1330" s="212"/>
      <c r="E1330" s="213" t="n">
        <v>42.1255</v>
      </c>
      <c r="F1330" s="193"/>
      <c r="G1330" s="194"/>
      <c r="H1330" s="195"/>
      <c r="I1330" s="196"/>
      <c r="J1330" s="197"/>
      <c r="K1330" s="196"/>
      <c r="M1330" s="198" t="s">
        <v>792</v>
      </c>
      <c r="O1330" s="180"/>
    </row>
    <row r="1331" customFormat="false" ht="12.75" hidden="false" customHeight="true" outlineLevel="0" collapsed="false">
      <c r="A1331" s="189"/>
      <c r="B1331" s="190"/>
      <c r="C1331" s="191" t="s">
        <v>545</v>
      </c>
      <c r="D1331" s="191"/>
      <c r="E1331" s="192" t="n">
        <v>0</v>
      </c>
      <c r="F1331" s="193"/>
      <c r="G1331" s="194"/>
      <c r="H1331" s="195"/>
      <c r="I1331" s="196"/>
      <c r="J1331" s="197"/>
      <c r="K1331" s="196"/>
      <c r="M1331" s="198" t="s">
        <v>545</v>
      </c>
      <c r="O1331" s="180"/>
    </row>
    <row r="1332" customFormat="false" ht="12.75" hidden="false" customHeight="true" outlineLevel="0" collapsed="false">
      <c r="A1332" s="189"/>
      <c r="B1332" s="190"/>
      <c r="C1332" s="191" t="s">
        <v>546</v>
      </c>
      <c r="D1332" s="191"/>
      <c r="E1332" s="192" t="n">
        <v>0</v>
      </c>
      <c r="F1332" s="193"/>
      <c r="G1332" s="194"/>
      <c r="H1332" s="195"/>
      <c r="I1332" s="196"/>
      <c r="J1332" s="197"/>
      <c r="K1332" s="196"/>
      <c r="M1332" s="198" t="s">
        <v>546</v>
      </c>
      <c r="O1332" s="180"/>
    </row>
    <row r="1333" customFormat="false" ht="12.75" hidden="false" customHeight="true" outlineLevel="0" collapsed="false">
      <c r="A1333" s="189"/>
      <c r="B1333" s="190"/>
      <c r="C1333" s="191" t="s">
        <v>1252</v>
      </c>
      <c r="D1333" s="191"/>
      <c r="E1333" s="192" t="n">
        <v>12.861</v>
      </c>
      <c r="F1333" s="193"/>
      <c r="G1333" s="194"/>
      <c r="H1333" s="195"/>
      <c r="I1333" s="196"/>
      <c r="J1333" s="197"/>
      <c r="K1333" s="196"/>
      <c r="M1333" s="198" t="s">
        <v>1252</v>
      </c>
      <c r="O1333" s="180"/>
    </row>
    <row r="1334" customFormat="false" ht="12.75" hidden="false" customHeight="true" outlineLevel="0" collapsed="false">
      <c r="A1334" s="189"/>
      <c r="B1334" s="190"/>
      <c r="C1334" s="191" t="s">
        <v>1253</v>
      </c>
      <c r="D1334" s="191"/>
      <c r="E1334" s="192" t="n">
        <v>4.621</v>
      </c>
      <c r="F1334" s="193"/>
      <c r="G1334" s="194"/>
      <c r="H1334" s="195"/>
      <c r="I1334" s="196"/>
      <c r="J1334" s="197"/>
      <c r="K1334" s="196"/>
      <c r="M1334" s="198" t="s">
        <v>1253</v>
      </c>
      <c r="O1334" s="180"/>
    </row>
    <row r="1335" customFormat="false" ht="12.75" hidden="false" customHeight="true" outlineLevel="0" collapsed="false">
      <c r="A1335" s="189"/>
      <c r="B1335" s="190"/>
      <c r="C1335" s="191" t="s">
        <v>1266</v>
      </c>
      <c r="D1335" s="191"/>
      <c r="E1335" s="192" t="n">
        <v>43.4478</v>
      </c>
      <c r="F1335" s="193"/>
      <c r="G1335" s="194"/>
      <c r="H1335" s="195"/>
      <c r="I1335" s="196"/>
      <c r="J1335" s="197"/>
      <c r="K1335" s="196"/>
      <c r="M1335" s="198" t="s">
        <v>1266</v>
      </c>
      <c r="O1335" s="180"/>
    </row>
    <row r="1336" customFormat="false" ht="12.75" hidden="false" customHeight="true" outlineLevel="0" collapsed="false">
      <c r="A1336" s="189"/>
      <c r="B1336" s="190"/>
      <c r="C1336" s="191" t="s">
        <v>1267</v>
      </c>
      <c r="D1336" s="191"/>
      <c r="E1336" s="192" t="n">
        <v>14.5835</v>
      </c>
      <c r="F1336" s="193"/>
      <c r="G1336" s="194"/>
      <c r="H1336" s="195"/>
      <c r="I1336" s="196"/>
      <c r="J1336" s="197"/>
      <c r="K1336" s="196"/>
      <c r="M1336" s="198" t="s">
        <v>1267</v>
      </c>
      <c r="O1336" s="180"/>
    </row>
    <row r="1337" customFormat="false" ht="12.75" hidden="false" customHeight="true" outlineLevel="0" collapsed="false">
      <c r="A1337" s="189"/>
      <c r="B1337" s="190"/>
      <c r="C1337" s="212" t="s">
        <v>792</v>
      </c>
      <c r="D1337" s="212"/>
      <c r="E1337" s="213" t="n">
        <v>75.5133</v>
      </c>
      <c r="F1337" s="193"/>
      <c r="G1337" s="194"/>
      <c r="H1337" s="195"/>
      <c r="I1337" s="196"/>
      <c r="J1337" s="197"/>
      <c r="K1337" s="196"/>
      <c r="M1337" s="198" t="s">
        <v>792</v>
      </c>
      <c r="O1337" s="180"/>
    </row>
    <row r="1338" customFormat="false" ht="12.75" hidden="false" customHeight="true" outlineLevel="0" collapsed="false">
      <c r="A1338" s="189"/>
      <c r="B1338" s="190"/>
      <c r="C1338" s="191" t="s">
        <v>1254</v>
      </c>
      <c r="D1338" s="191"/>
      <c r="E1338" s="192" t="n">
        <v>0</v>
      </c>
      <c r="F1338" s="193"/>
      <c r="G1338" s="194"/>
      <c r="H1338" s="195"/>
      <c r="I1338" s="196"/>
      <c r="J1338" s="197"/>
      <c r="K1338" s="196"/>
      <c r="M1338" s="198" t="s">
        <v>1254</v>
      </c>
      <c r="O1338" s="180"/>
    </row>
    <row r="1339" customFormat="false" ht="12.75" hidden="false" customHeight="true" outlineLevel="0" collapsed="false">
      <c r="A1339" s="189"/>
      <c r="B1339" s="190"/>
      <c r="C1339" s="191" t="s">
        <v>1255</v>
      </c>
      <c r="D1339" s="191"/>
      <c r="E1339" s="192" t="n">
        <v>0</v>
      </c>
      <c r="F1339" s="193"/>
      <c r="G1339" s="194"/>
      <c r="H1339" s="195"/>
      <c r="I1339" s="196"/>
      <c r="J1339" s="197"/>
      <c r="K1339" s="196"/>
      <c r="M1339" s="198" t="s">
        <v>1255</v>
      </c>
      <c r="O1339" s="180"/>
    </row>
    <row r="1340" customFormat="false" ht="12.75" hidden="false" customHeight="true" outlineLevel="0" collapsed="false">
      <c r="A1340" s="189"/>
      <c r="B1340" s="190"/>
      <c r="C1340" s="191" t="s">
        <v>1256</v>
      </c>
      <c r="D1340" s="191"/>
      <c r="E1340" s="192" t="n">
        <v>108</v>
      </c>
      <c r="F1340" s="193"/>
      <c r="G1340" s="194"/>
      <c r="H1340" s="195"/>
      <c r="I1340" s="196"/>
      <c r="J1340" s="197"/>
      <c r="K1340" s="196"/>
      <c r="M1340" s="198" t="s">
        <v>1256</v>
      </c>
      <c r="O1340" s="180"/>
    </row>
    <row r="1341" customFormat="false" ht="12.75" hidden="false" customHeight="true" outlineLevel="0" collapsed="false">
      <c r="A1341" s="189"/>
      <c r="B1341" s="190"/>
      <c r="C1341" s="212" t="s">
        <v>792</v>
      </c>
      <c r="D1341" s="212"/>
      <c r="E1341" s="213" t="n">
        <v>108</v>
      </c>
      <c r="F1341" s="193"/>
      <c r="G1341" s="194"/>
      <c r="H1341" s="195"/>
      <c r="I1341" s="196"/>
      <c r="J1341" s="197"/>
      <c r="K1341" s="196"/>
      <c r="M1341" s="198" t="s">
        <v>792</v>
      </c>
      <c r="O1341" s="180"/>
    </row>
    <row r="1342" customFormat="false" ht="12.75" hidden="false" customHeight="true" outlineLevel="0" collapsed="false">
      <c r="A1342" s="189"/>
      <c r="B1342" s="190"/>
      <c r="C1342" s="191" t="s">
        <v>1257</v>
      </c>
      <c r="D1342" s="191"/>
      <c r="E1342" s="192" t="n">
        <v>0</v>
      </c>
      <c r="F1342" s="193"/>
      <c r="G1342" s="194"/>
      <c r="H1342" s="195"/>
      <c r="I1342" s="196"/>
      <c r="J1342" s="197"/>
      <c r="K1342" s="196"/>
      <c r="M1342" s="198" t="s">
        <v>1257</v>
      </c>
      <c r="O1342" s="180"/>
    </row>
    <row r="1343" customFormat="false" ht="12.75" hidden="false" customHeight="true" outlineLevel="0" collapsed="false">
      <c r="A1343" s="189"/>
      <c r="B1343" s="190"/>
      <c r="C1343" s="191" t="s">
        <v>1258</v>
      </c>
      <c r="D1343" s="191"/>
      <c r="E1343" s="192" t="n">
        <v>41.1863</v>
      </c>
      <c r="F1343" s="193"/>
      <c r="G1343" s="194"/>
      <c r="H1343" s="195"/>
      <c r="I1343" s="196"/>
      <c r="J1343" s="197"/>
      <c r="K1343" s="196"/>
      <c r="M1343" s="198" t="s">
        <v>1258</v>
      </c>
      <c r="O1343" s="180"/>
    </row>
    <row r="1344" customFormat="false" ht="12.75" hidden="false" customHeight="true" outlineLevel="0" collapsed="false">
      <c r="A1344" s="189"/>
      <c r="B1344" s="190"/>
      <c r="C1344" s="191" t="s">
        <v>1259</v>
      </c>
      <c r="D1344" s="191"/>
      <c r="E1344" s="192" t="n">
        <v>213.1256</v>
      </c>
      <c r="F1344" s="193"/>
      <c r="G1344" s="194"/>
      <c r="H1344" s="195"/>
      <c r="I1344" s="196"/>
      <c r="J1344" s="197"/>
      <c r="K1344" s="196"/>
      <c r="M1344" s="198" t="s">
        <v>1259</v>
      </c>
      <c r="O1344" s="180"/>
    </row>
    <row r="1345" customFormat="false" ht="12.75" hidden="false" customHeight="true" outlineLevel="0" collapsed="false">
      <c r="A1345" s="189"/>
      <c r="B1345" s="190"/>
      <c r="C1345" s="212" t="s">
        <v>792</v>
      </c>
      <c r="D1345" s="212"/>
      <c r="E1345" s="213" t="n">
        <v>254.3119</v>
      </c>
      <c r="F1345" s="193"/>
      <c r="G1345" s="194"/>
      <c r="H1345" s="195"/>
      <c r="I1345" s="196"/>
      <c r="J1345" s="197"/>
      <c r="K1345" s="196"/>
      <c r="M1345" s="198" t="s">
        <v>792</v>
      </c>
      <c r="O1345" s="180"/>
    </row>
    <row r="1346" customFormat="false" ht="12.75" hidden="false" customHeight="true" outlineLevel="0" collapsed="false">
      <c r="A1346" s="189"/>
      <c r="B1346" s="190"/>
      <c r="C1346" s="191" t="s">
        <v>1260</v>
      </c>
      <c r="D1346" s="191"/>
      <c r="E1346" s="192" t="n">
        <v>0</v>
      </c>
      <c r="F1346" s="193"/>
      <c r="G1346" s="194"/>
      <c r="H1346" s="195"/>
      <c r="I1346" s="196"/>
      <c r="J1346" s="197"/>
      <c r="K1346" s="196"/>
      <c r="M1346" s="198" t="s">
        <v>1260</v>
      </c>
      <c r="O1346" s="180"/>
    </row>
    <row r="1347" customFormat="false" ht="12.75" hidden="false" customHeight="true" outlineLevel="0" collapsed="false">
      <c r="A1347" s="189"/>
      <c r="B1347" s="190"/>
      <c r="C1347" s="191" t="s">
        <v>1261</v>
      </c>
      <c r="D1347" s="191"/>
      <c r="E1347" s="192" t="n">
        <v>4.4256</v>
      </c>
      <c r="F1347" s="193"/>
      <c r="G1347" s="194"/>
      <c r="H1347" s="195"/>
      <c r="I1347" s="196"/>
      <c r="J1347" s="197"/>
      <c r="K1347" s="196"/>
      <c r="M1347" s="198" t="s">
        <v>1261</v>
      </c>
      <c r="O1347" s="180"/>
    </row>
    <row r="1348" customFormat="false" ht="12.75" hidden="false" customHeight="true" outlineLevel="0" collapsed="false">
      <c r="A1348" s="189"/>
      <c r="B1348" s="190"/>
      <c r="C1348" s="191" t="s">
        <v>1262</v>
      </c>
      <c r="D1348" s="191"/>
      <c r="E1348" s="192" t="n">
        <v>17.2088</v>
      </c>
      <c r="F1348" s="193"/>
      <c r="G1348" s="194"/>
      <c r="H1348" s="195"/>
      <c r="I1348" s="196"/>
      <c r="J1348" s="197"/>
      <c r="K1348" s="196"/>
      <c r="M1348" s="198" t="s">
        <v>1262</v>
      </c>
      <c r="O1348" s="180"/>
    </row>
    <row r="1349" customFormat="false" ht="22.5" hidden="false" customHeight="false" outlineLevel="0" collapsed="false">
      <c r="A1349" s="181" t="n">
        <v>182</v>
      </c>
      <c r="B1349" s="182" t="s">
        <v>1271</v>
      </c>
      <c r="C1349" s="183" t="s">
        <v>1272</v>
      </c>
      <c r="D1349" s="184" t="s">
        <v>194</v>
      </c>
      <c r="E1349" s="185" t="n">
        <v>409.9504</v>
      </c>
      <c r="F1349" s="185" t="n">
        <v>0</v>
      </c>
      <c r="G1349" s="186" t="n">
        <f aca="false">E1349*F1349</f>
        <v>0</v>
      </c>
      <c r="H1349" s="187" t="n">
        <v>0</v>
      </c>
      <c r="I1349" s="188" t="n">
        <f aca="false">E1349*H1349</f>
        <v>0</v>
      </c>
      <c r="J1349" s="187" t="n">
        <v>0</v>
      </c>
      <c r="K1349" s="188" t="n">
        <f aca="false">E1349*J1349</f>
        <v>0</v>
      </c>
      <c r="O1349" s="180" t="n">
        <v>2</v>
      </c>
      <c r="AA1349" s="150" t="n">
        <v>1</v>
      </c>
      <c r="AB1349" s="150" t="n">
        <v>7</v>
      </c>
      <c r="AC1349" s="150" t="n">
        <v>7</v>
      </c>
      <c r="AZ1349" s="150" t="n">
        <v>2</v>
      </c>
      <c r="BA1349" s="150" t="n">
        <f aca="false">IF(AZ1349=1,G1349,0)</f>
        <v>0</v>
      </c>
      <c r="BB1349" s="150" t="n">
        <f aca="false">IF(AZ1349=2,G1349,0)</f>
        <v>0</v>
      </c>
      <c r="BC1349" s="150" t="n">
        <f aca="false">IF(AZ1349=3,G1349,0)</f>
        <v>0</v>
      </c>
      <c r="BD1349" s="150" t="n">
        <f aca="false">IF(AZ1349=4,G1349,0)</f>
        <v>0</v>
      </c>
      <c r="BE1349" s="150" t="n">
        <f aca="false">IF(AZ1349=5,G1349,0)</f>
        <v>0</v>
      </c>
      <c r="CA1349" s="180" t="n">
        <v>1</v>
      </c>
      <c r="CB1349" s="180" t="n">
        <v>7</v>
      </c>
    </row>
    <row r="1350" customFormat="false" ht="12.75" hidden="false" customHeight="true" outlineLevel="0" collapsed="false">
      <c r="A1350" s="189"/>
      <c r="B1350" s="190"/>
      <c r="C1350" s="191" t="s">
        <v>542</v>
      </c>
      <c r="D1350" s="191"/>
      <c r="E1350" s="192" t="n">
        <v>0</v>
      </c>
      <c r="F1350" s="193"/>
      <c r="G1350" s="194"/>
      <c r="H1350" s="195"/>
      <c r="I1350" s="196"/>
      <c r="J1350" s="197"/>
      <c r="K1350" s="196"/>
      <c r="M1350" s="198" t="s">
        <v>542</v>
      </c>
      <c r="O1350" s="180"/>
    </row>
    <row r="1351" customFormat="false" ht="12.75" hidden="false" customHeight="true" outlineLevel="0" collapsed="false">
      <c r="A1351" s="189"/>
      <c r="B1351" s="190"/>
      <c r="C1351" s="191" t="s">
        <v>543</v>
      </c>
      <c r="D1351" s="191"/>
      <c r="E1351" s="192" t="n">
        <v>0</v>
      </c>
      <c r="F1351" s="193"/>
      <c r="G1351" s="194"/>
      <c r="H1351" s="195"/>
      <c r="I1351" s="196"/>
      <c r="J1351" s="197"/>
      <c r="K1351" s="196"/>
      <c r="M1351" s="198" t="s">
        <v>543</v>
      </c>
      <c r="O1351" s="180"/>
    </row>
    <row r="1352" customFormat="false" ht="12.75" hidden="false" customHeight="true" outlineLevel="0" collapsed="false">
      <c r="A1352" s="189"/>
      <c r="B1352" s="190"/>
      <c r="C1352" s="191" t="s">
        <v>1248</v>
      </c>
      <c r="D1352" s="191"/>
      <c r="E1352" s="192" t="n">
        <v>17.045</v>
      </c>
      <c r="F1352" s="193"/>
      <c r="G1352" s="194"/>
      <c r="H1352" s="195"/>
      <c r="I1352" s="196"/>
      <c r="J1352" s="197"/>
      <c r="K1352" s="196"/>
      <c r="M1352" s="198" t="s">
        <v>1248</v>
      </c>
      <c r="O1352" s="180"/>
    </row>
    <row r="1353" customFormat="false" ht="12.75" hidden="false" customHeight="true" outlineLevel="0" collapsed="false">
      <c r="A1353" s="189"/>
      <c r="B1353" s="190"/>
      <c r="C1353" s="191" t="s">
        <v>545</v>
      </c>
      <c r="D1353" s="191"/>
      <c r="E1353" s="192" t="n">
        <v>0</v>
      </c>
      <c r="F1353" s="193"/>
      <c r="G1353" s="194"/>
      <c r="H1353" s="195"/>
      <c r="I1353" s="196"/>
      <c r="J1353" s="197"/>
      <c r="K1353" s="196"/>
      <c r="M1353" s="198" t="s">
        <v>545</v>
      </c>
      <c r="O1353" s="180"/>
    </row>
    <row r="1354" customFormat="false" ht="12.75" hidden="false" customHeight="true" outlineLevel="0" collapsed="false">
      <c r="A1354" s="189"/>
      <c r="B1354" s="190"/>
      <c r="C1354" s="191" t="s">
        <v>546</v>
      </c>
      <c r="D1354" s="191"/>
      <c r="E1354" s="192" t="n">
        <v>0</v>
      </c>
      <c r="F1354" s="193"/>
      <c r="G1354" s="194"/>
      <c r="H1354" s="195"/>
      <c r="I1354" s="196"/>
      <c r="J1354" s="197"/>
      <c r="K1354" s="196"/>
      <c r="M1354" s="198" t="s">
        <v>546</v>
      </c>
      <c r="O1354" s="180"/>
    </row>
    <row r="1355" customFormat="false" ht="12.75" hidden="false" customHeight="true" outlineLevel="0" collapsed="false">
      <c r="A1355" s="189"/>
      <c r="B1355" s="190"/>
      <c r="C1355" s="191" t="s">
        <v>1250</v>
      </c>
      <c r="D1355" s="191"/>
      <c r="E1355" s="192" t="n">
        <v>22.5068</v>
      </c>
      <c r="F1355" s="193"/>
      <c r="G1355" s="194"/>
      <c r="H1355" s="195"/>
      <c r="I1355" s="196"/>
      <c r="J1355" s="197"/>
      <c r="K1355" s="196"/>
      <c r="M1355" s="198" t="s">
        <v>1250</v>
      </c>
      <c r="O1355" s="180"/>
    </row>
    <row r="1356" customFormat="false" ht="12.75" hidden="false" customHeight="true" outlineLevel="0" collapsed="false">
      <c r="A1356" s="189"/>
      <c r="B1356" s="190"/>
      <c r="C1356" s="191" t="s">
        <v>1251</v>
      </c>
      <c r="D1356" s="191"/>
      <c r="E1356" s="192" t="n">
        <v>8.0868</v>
      </c>
      <c r="F1356" s="193"/>
      <c r="G1356" s="194"/>
      <c r="H1356" s="195"/>
      <c r="I1356" s="196"/>
      <c r="J1356" s="197"/>
      <c r="K1356" s="196"/>
      <c r="M1356" s="198" t="s">
        <v>1251</v>
      </c>
      <c r="O1356" s="180"/>
    </row>
    <row r="1357" customFormat="false" ht="12.75" hidden="false" customHeight="true" outlineLevel="0" collapsed="false">
      <c r="A1357" s="189"/>
      <c r="B1357" s="190"/>
      <c r="C1357" s="191" t="s">
        <v>1254</v>
      </c>
      <c r="D1357" s="191"/>
      <c r="E1357" s="192" t="n">
        <v>0</v>
      </c>
      <c r="F1357" s="193"/>
      <c r="G1357" s="194"/>
      <c r="H1357" s="195"/>
      <c r="I1357" s="196"/>
      <c r="J1357" s="197"/>
      <c r="K1357" s="196"/>
      <c r="M1357" s="198" t="s">
        <v>1254</v>
      </c>
      <c r="O1357" s="180"/>
    </row>
    <row r="1358" customFormat="false" ht="12.75" hidden="false" customHeight="true" outlineLevel="0" collapsed="false">
      <c r="A1358" s="189"/>
      <c r="B1358" s="190"/>
      <c r="C1358" s="191" t="s">
        <v>1255</v>
      </c>
      <c r="D1358" s="191"/>
      <c r="E1358" s="192" t="n">
        <v>0</v>
      </c>
      <c r="F1358" s="193"/>
      <c r="G1358" s="194"/>
      <c r="H1358" s="195"/>
      <c r="I1358" s="196"/>
      <c r="J1358" s="197"/>
      <c r="K1358" s="196"/>
      <c r="M1358" s="198" t="s">
        <v>1255</v>
      </c>
      <c r="O1358" s="180"/>
    </row>
    <row r="1359" customFormat="false" ht="12.75" hidden="false" customHeight="true" outlineLevel="0" collapsed="false">
      <c r="A1359" s="189"/>
      <c r="B1359" s="190"/>
      <c r="C1359" s="191" t="s">
        <v>1256</v>
      </c>
      <c r="D1359" s="191"/>
      <c r="E1359" s="192" t="n">
        <v>108</v>
      </c>
      <c r="F1359" s="193"/>
      <c r="G1359" s="194"/>
      <c r="H1359" s="195"/>
      <c r="I1359" s="196"/>
      <c r="J1359" s="197"/>
      <c r="K1359" s="196"/>
      <c r="M1359" s="198" t="s">
        <v>1256</v>
      </c>
      <c r="O1359" s="180"/>
    </row>
    <row r="1360" customFormat="false" ht="12.75" hidden="false" customHeight="true" outlineLevel="0" collapsed="false">
      <c r="A1360" s="189"/>
      <c r="B1360" s="190"/>
      <c r="C1360" s="191" t="s">
        <v>1257</v>
      </c>
      <c r="D1360" s="191"/>
      <c r="E1360" s="192" t="n">
        <v>0</v>
      </c>
      <c r="F1360" s="193"/>
      <c r="G1360" s="194"/>
      <c r="H1360" s="195"/>
      <c r="I1360" s="196"/>
      <c r="J1360" s="197"/>
      <c r="K1360" s="196"/>
      <c r="M1360" s="198" t="s">
        <v>1257</v>
      </c>
      <c r="O1360" s="180"/>
    </row>
    <row r="1361" customFormat="false" ht="12.75" hidden="false" customHeight="true" outlineLevel="0" collapsed="false">
      <c r="A1361" s="189"/>
      <c r="B1361" s="190"/>
      <c r="C1361" s="191" t="s">
        <v>1258</v>
      </c>
      <c r="D1361" s="191"/>
      <c r="E1361" s="192" t="n">
        <v>41.1863</v>
      </c>
      <c r="F1361" s="193"/>
      <c r="G1361" s="194"/>
      <c r="H1361" s="195"/>
      <c r="I1361" s="196"/>
      <c r="J1361" s="197"/>
      <c r="K1361" s="196"/>
      <c r="M1361" s="198" t="s">
        <v>1258</v>
      </c>
      <c r="O1361" s="180"/>
    </row>
    <row r="1362" customFormat="false" ht="12.75" hidden="false" customHeight="true" outlineLevel="0" collapsed="false">
      <c r="A1362" s="189"/>
      <c r="B1362" s="190"/>
      <c r="C1362" s="191" t="s">
        <v>1259</v>
      </c>
      <c r="D1362" s="191"/>
      <c r="E1362" s="192" t="n">
        <v>213.1256</v>
      </c>
      <c r="F1362" s="193"/>
      <c r="G1362" s="194"/>
      <c r="H1362" s="195"/>
      <c r="I1362" s="196"/>
      <c r="J1362" s="197"/>
      <c r="K1362" s="196"/>
      <c r="M1362" s="198" t="s">
        <v>1259</v>
      </c>
      <c r="O1362" s="180"/>
    </row>
    <row r="1363" customFormat="false" ht="22.5" hidden="false" customHeight="false" outlineLevel="0" collapsed="false">
      <c r="A1363" s="181" t="n">
        <v>183</v>
      </c>
      <c r="B1363" s="182" t="s">
        <v>1273</v>
      </c>
      <c r="C1363" s="183" t="s">
        <v>1274</v>
      </c>
      <c r="D1363" s="184" t="s">
        <v>267</v>
      </c>
      <c r="E1363" s="185" t="n">
        <v>95.6678</v>
      </c>
      <c r="F1363" s="185" t="n">
        <v>0</v>
      </c>
      <c r="G1363" s="186" t="n">
        <f aca="false">E1363*F1363</f>
        <v>0</v>
      </c>
      <c r="H1363" s="187" t="n">
        <v>0.000410000000000021</v>
      </c>
      <c r="I1363" s="188" t="n">
        <f aca="false">E1363*H1363</f>
        <v>0.039223798000002</v>
      </c>
      <c r="J1363" s="187" t="n">
        <v>0</v>
      </c>
      <c r="K1363" s="188" t="n">
        <f aca="false">E1363*J1363</f>
        <v>0</v>
      </c>
      <c r="O1363" s="180" t="n">
        <v>2</v>
      </c>
      <c r="AA1363" s="150" t="n">
        <v>1</v>
      </c>
      <c r="AB1363" s="150" t="n">
        <v>7</v>
      </c>
      <c r="AC1363" s="150" t="n">
        <v>7</v>
      </c>
      <c r="AZ1363" s="150" t="n">
        <v>2</v>
      </c>
      <c r="BA1363" s="150" t="n">
        <f aca="false">IF(AZ1363=1,G1363,0)</f>
        <v>0</v>
      </c>
      <c r="BB1363" s="150" t="n">
        <f aca="false">IF(AZ1363=2,G1363,0)</f>
        <v>0</v>
      </c>
      <c r="BC1363" s="150" t="n">
        <f aca="false">IF(AZ1363=3,G1363,0)</f>
        <v>0</v>
      </c>
      <c r="BD1363" s="150" t="n">
        <f aca="false">IF(AZ1363=4,G1363,0)</f>
        <v>0</v>
      </c>
      <c r="BE1363" s="150" t="n">
        <f aca="false">IF(AZ1363=5,G1363,0)</f>
        <v>0</v>
      </c>
      <c r="CA1363" s="180" t="n">
        <v>1</v>
      </c>
      <c r="CB1363" s="180" t="n">
        <v>7</v>
      </c>
    </row>
    <row r="1364" customFormat="false" ht="12.75" hidden="false" customHeight="true" outlineLevel="0" collapsed="false">
      <c r="A1364" s="189"/>
      <c r="B1364" s="190"/>
      <c r="C1364" s="191" t="s">
        <v>542</v>
      </c>
      <c r="D1364" s="191"/>
      <c r="E1364" s="192" t="n">
        <v>0</v>
      </c>
      <c r="F1364" s="193"/>
      <c r="G1364" s="194"/>
      <c r="H1364" s="195"/>
      <c r="I1364" s="196"/>
      <c r="J1364" s="197"/>
      <c r="K1364" s="196"/>
      <c r="M1364" s="198" t="s">
        <v>542</v>
      </c>
      <c r="O1364" s="180"/>
    </row>
    <row r="1365" customFormat="false" ht="12.75" hidden="false" customHeight="true" outlineLevel="0" collapsed="false">
      <c r="A1365" s="189"/>
      <c r="B1365" s="190"/>
      <c r="C1365" s="191" t="s">
        <v>543</v>
      </c>
      <c r="D1365" s="191"/>
      <c r="E1365" s="192" t="n">
        <v>0</v>
      </c>
      <c r="F1365" s="193"/>
      <c r="G1365" s="194"/>
      <c r="H1365" s="195"/>
      <c r="I1365" s="196"/>
      <c r="J1365" s="197"/>
      <c r="K1365" s="196"/>
      <c r="M1365" s="198" t="s">
        <v>543</v>
      </c>
      <c r="O1365" s="180"/>
    </row>
    <row r="1366" customFormat="false" ht="12.75" hidden="false" customHeight="true" outlineLevel="0" collapsed="false">
      <c r="A1366" s="189"/>
      <c r="B1366" s="190"/>
      <c r="C1366" s="191" t="s">
        <v>1265</v>
      </c>
      <c r="D1366" s="191"/>
      <c r="E1366" s="192" t="n">
        <v>32.3855</v>
      </c>
      <c r="F1366" s="193"/>
      <c r="G1366" s="194"/>
      <c r="H1366" s="195"/>
      <c r="I1366" s="196"/>
      <c r="J1366" s="197"/>
      <c r="K1366" s="196"/>
      <c r="M1366" s="198" t="s">
        <v>1265</v>
      </c>
      <c r="O1366" s="180"/>
    </row>
    <row r="1367" customFormat="false" ht="12.75" hidden="false" customHeight="true" outlineLevel="0" collapsed="false">
      <c r="A1367" s="189"/>
      <c r="B1367" s="190"/>
      <c r="C1367" s="191" t="s">
        <v>545</v>
      </c>
      <c r="D1367" s="191"/>
      <c r="E1367" s="192" t="n">
        <v>0</v>
      </c>
      <c r="F1367" s="193"/>
      <c r="G1367" s="194"/>
      <c r="H1367" s="195"/>
      <c r="I1367" s="196"/>
      <c r="J1367" s="197"/>
      <c r="K1367" s="196"/>
      <c r="M1367" s="198" t="s">
        <v>545</v>
      </c>
      <c r="O1367" s="180"/>
    </row>
    <row r="1368" customFormat="false" ht="12.75" hidden="false" customHeight="true" outlineLevel="0" collapsed="false">
      <c r="A1368" s="189"/>
      <c r="B1368" s="190"/>
      <c r="C1368" s="191" t="s">
        <v>546</v>
      </c>
      <c r="D1368" s="191"/>
      <c r="E1368" s="192" t="n">
        <v>0</v>
      </c>
      <c r="F1368" s="193"/>
      <c r="G1368" s="194"/>
      <c r="H1368" s="195"/>
      <c r="I1368" s="196"/>
      <c r="J1368" s="197"/>
      <c r="K1368" s="196"/>
      <c r="M1368" s="198" t="s">
        <v>546</v>
      </c>
      <c r="O1368" s="180"/>
    </row>
    <row r="1369" customFormat="false" ht="12.75" hidden="false" customHeight="true" outlineLevel="0" collapsed="false">
      <c r="A1369" s="189"/>
      <c r="B1369" s="190"/>
      <c r="C1369" s="191" t="s">
        <v>1275</v>
      </c>
      <c r="D1369" s="191"/>
      <c r="E1369" s="192" t="n">
        <v>42.4677</v>
      </c>
      <c r="F1369" s="193"/>
      <c r="G1369" s="194"/>
      <c r="H1369" s="195"/>
      <c r="I1369" s="196"/>
      <c r="J1369" s="197"/>
      <c r="K1369" s="196"/>
      <c r="M1369" s="198" t="s">
        <v>1275</v>
      </c>
      <c r="O1369" s="180"/>
    </row>
    <row r="1370" customFormat="false" ht="12.75" hidden="false" customHeight="true" outlineLevel="0" collapsed="false">
      <c r="A1370" s="189"/>
      <c r="B1370" s="190"/>
      <c r="C1370" s="191" t="s">
        <v>1276</v>
      </c>
      <c r="D1370" s="191"/>
      <c r="E1370" s="192" t="n">
        <v>14.2545</v>
      </c>
      <c r="F1370" s="193"/>
      <c r="G1370" s="194"/>
      <c r="H1370" s="195"/>
      <c r="I1370" s="196"/>
      <c r="J1370" s="197"/>
      <c r="K1370" s="196"/>
      <c r="M1370" s="198" t="s">
        <v>1276</v>
      </c>
      <c r="O1370" s="180"/>
    </row>
    <row r="1371" customFormat="false" ht="12.75" hidden="false" customHeight="true" outlineLevel="0" collapsed="false">
      <c r="A1371" s="189"/>
      <c r="B1371" s="190"/>
      <c r="C1371" s="191" t="s">
        <v>1254</v>
      </c>
      <c r="D1371" s="191"/>
      <c r="E1371" s="192" t="n">
        <v>0</v>
      </c>
      <c r="F1371" s="193"/>
      <c r="G1371" s="194"/>
      <c r="H1371" s="195"/>
      <c r="I1371" s="196"/>
      <c r="J1371" s="197"/>
      <c r="K1371" s="196"/>
      <c r="M1371" s="198" t="s">
        <v>1254</v>
      </c>
      <c r="O1371" s="180"/>
    </row>
    <row r="1372" customFormat="false" ht="12.75" hidden="false" customHeight="true" outlineLevel="0" collapsed="false">
      <c r="A1372" s="189"/>
      <c r="B1372" s="190"/>
      <c r="C1372" s="191" t="s">
        <v>1257</v>
      </c>
      <c r="D1372" s="191"/>
      <c r="E1372" s="192" t="n">
        <v>0</v>
      </c>
      <c r="F1372" s="193"/>
      <c r="G1372" s="194"/>
      <c r="H1372" s="195"/>
      <c r="I1372" s="196"/>
      <c r="J1372" s="197"/>
      <c r="K1372" s="196"/>
      <c r="M1372" s="198" t="s">
        <v>1257</v>
      </c>
      <c r="O1372" s="180"/>
    </row>
    <row r="1373" customFormat="false" ht="12.75" hidden="false" customHeight="true" outlineLevel="0" collapsed="false">
      <c r="A1373" s="189"/>
      <c r="B1373" s="190"/>
      <c r="C1373" s="191" t="s">
        <v>1277</v>
      </c>
      <c r="D1373" s="191"/>
      <c r="E1373" s="192" t="n">
        <v>6.56</v>
      </c>
      <c r="F1373" s="193"/>
      <c r="G1373" s="194"/>
      <c r="H1373" s="195"/>
      <c r="I1373" s="196"/>
      <c r="J1373" s="197"/>
      <c r="K1373" s="196"/>
      <c r="M1373" s="198" t="s">
        <v>1277</v>
      </c>
      <c r="O1373" s="180"/>
    </row>
    <row r="1374" customFormat="false" ht="22.5" hidden="false" customHeight="false" outlineLevel="0" collapsed="false">
      <c r="A1374" s="181" t="n">
        <v>184</v>
      </c>
      <c r="B1374" s="182" t="s">
        <v>1278</v>
      </c>
      <c r="C1374" s="183" t="s">
        <v>1279</v>
      </c>
      <c r="D1374" s="184" t="s">
        <v>267</v>
      </c>
      <c r="E1374" s="185" t="n">
        <v>95.6678</v>
      </c>
      <c r="F1374" s="185" t="n">
        <v>0</v>
      </c>
      <c r="G1374" s="186" t="n">
        <f aca="false">E1374*F1374</f>
        <v>0</v>
      </c>
      <c r="H1374" s="187" t="n">
        <v>0.00156999999999918</v>
      </c>
      <c r="I1374" s="188" t="n">
        <f aca="false">E1374*H1374</f>
        <v>0.150198445999922</v>
      </c>
      <c r="J1374" s="187" t="n">
        <v>0</v>
      </c>
      <c r="K1374" s="188" t="n">
        <f aca="false">E1374*J1374</f>
        <v>0</v>
      </c>
      <c r="O1374" s="180" t="n">
        <v>2</v>
      </c>
      <c r="AA1374" s="150" t="n">
        <v>1</v>
      </c>
      <c r="AB1374" s="150" t="n">
        <v>7</v>
      </c>
      <c r="AC1374" s="150" t="n">
        <v>7</v>
      </c>
      <c r="AZ1374" s="150" t="n">
        <v>2</v>
      </c>
      <c r="BA1374" s="150" t="n">
        <f aca="false">IF(AZ1374=1,G1374,0)</f>
        <v>0</v>
      </c>
      <c r="BB1374" s="150" t="n">
        <f aca="false">IF(AZ1374=2,G1374,0)</f>
        <v>0</v>
      </c>
      <c r="BC1374" s="150" t="n">
        <f aca="false">IF(AZ1374=3,G1374,0)</f>
        <v>0</v>
      </c>
      <c r="BD1374" s="150" t="n">
        <f aca="false">IF(AZ1374=4,G1374,0)</f>
        <v>0</v>
      </c>
      <c r="BE1374" s="150" t="n">
        <f aca="false">IF(AZ1374=5,G1374,0)</f>
        <v>0</v>
      </c>
      <c r="CA1374" s="180" t="n">
        <v>1</v>
      </c>
      <c r="CB1374" s="180" t="n">
        <v>7</v>
      </c>
    </row>
    <row r="1375" customFormat="false" ht="12.75" hidden="false" customHeight="true" outlineLevel="0" collapsed="false">
      <c r="A1375" s="189"/>
      <c r="B1375" s="190"/>
      <c r="C1375" s="191" t="s">
        <v>542</v>
      </c>
      <c r="D1375" s="191"/>
      <c r="E1375" s="192" t="n">
        <v>0</v>
      </c>
      <c r="F1375" s="193"/>
      <c r="G1375" s="194"/>
      <c r="H1375" s="195"/>
      <c r="I1375" s="196"/>
      <c r="J1375" s="197"/>
      <c r="K1375" s="196"/>
      <c r="M1375" s="198" t="s">
        <v>542</v>
      </c>
      <c r="O1375" s="180"/>
    </row>
    <row r="1376" customFormat="false" ht="12.75" hidden="false" customHeight="true" outlineLevel="0" collapsed="false">
      <c r="A1376" s="189"/>
      <c r="B1376" s="190"/>
      <c r="C1376" s="191" t="s">
        <v>543</v>
      </c>
      <c r="D1376" s="191"/>
      <c r="E1376" s="192" t="n">
        <v>0</v>
      </c>
      <c r="F1376" s="193"/>
      <c r="G1376" s="194"/>
      <c r="H1376" s="195"/>
      <c r="I1376" s="196"/>
      <c r="J1376" s="197"/>
      <c r="K1376" s="196"/>
      <c r="M1376" s="198" t="s">
        <v>543</v>
      </c>
      <c r="O1376" s="180"/>
    </row>
    <row r="1377" customFormat="false" ht="12.75" hidden="false" customHeight="true" outlineLevel="0" collapsed="false">
      <c r="A1377" s="189"/>
      <c r="B1377" s="190"/>
      <c r="C1377" s="191" t="s">
        <v>1265</v>
      </c>
      <c r="D1377" s="191"/>
      <c r="E1377" s="192" t="n">
        <v>32.3855</v>
      </c>
      <c r="F1377" s="193"/>
      <c r="G1377" s="194"/>
      <c r="H1377" s="195"/>
      <c r="I1377" s="196"/>
      <c r="J1377" s="197"/>
      <c r="K1377" s="196"/>
      <c r="M1377" s="198" t="s">
        <v>1265</v>
      </c>
      <c r="O1377" s="180"/>
    </row>
    <row r="1378" customFormat="false" ht="12.75" hidden="false" customHeight="true" outlineLevel="0" collapsed="false">
      <c r="A1378" s="189"/>
      <c r="B1378" s="190"/>
      <c r="C1378" s="191" t="s">
        <v>545</v>
      </c>
      <c r="D1378" s="191"/>
      <c r="E1378" s="192" t="n">
        <v>0</v>
      </c>
      <c r="F1378" s="193"/>
      <c r="G1378" s="194"/>
      <c r="H1378" s="195"/>
      <c r="I1378" s="196"/>
      <c r="J1378" s="197"/>
      <c r="K1378" s="196"/>
      <c r="M1378" s="198" t="s">
        <v>545</v>
      </c>
      <c r="O1378" s="180"/>
    </row>
    <row r="1379" customFormat="false" ht="12.75" hidden="false" customHeight="true" outlineLevel="0" collapsed="false">
      <c r="A1379" s="189"/>
      <c r="B1379" s="190"/>
      <c r="C1379" s="191" t="s">
        <v>546</v>
      </c>
      <c r="D1379" s="191"/>
      <c r="E1379" s="192" t="n">
        <v>0</v>
      </c>
      <c r="F1379" s="193"/>
      <c r="G1379" s="194"/>
      <c r="H1379" s="195"/>
      <c r="I1379" s="196"/>
      <c r="J1379" s="197"/>
      <c r="K1379" s="196"/>
      <c r="M1379" s="198" t="s">
        <v>546</v>
      </c>
      <c r="O1379" s="180"/>
    </row>
    <row r="1380" customFormat="false" ht="12.75" hidden="false" customHeight="true" outlineLevel="0" collapsed="false">
      <c r="A1380" s="189"/>
      <c r="B1380" s="190"/>
      <c r="C1380" s="191" t="s">
        <v>1275</v>
      </c>
      <c r="D1380" s="191"/>
      <c r="E1380" s="192" t="n">
        <v>42.4677</v>
      </c>
      <c r="F1380" s="193"/>
      <c r="G1380" s="194"/>
      <c r="H1380" s="195"/>
      <c r="I1380" s="196"/>
      <c r="J1380" s="197"/>
      <c r="K1380" s="196"/>
      <c r="M1380" s="198" t="s">
        <v>1275</v>
      </c>
      <c r="O1380" s="180"/>
    </row>
    <row r="1381" customFormat="false" ht="12.75" hidden="false" customHeight="true" outlineLevel="0" collapsed="false">
      <c r="A1381" s="189"/>
      <c r="B1381" s="190"/>
      <c r="C1381" s="191" t="s">
        <v>1276</v>
      </c>
      <c r="D1381" s="191"/>
      <c r="E1381" s="192" t="n">
        <v>14.2545</v>
      </c>
      <c r="F1381" s="193"/>
      <c r="G1381" s="194"/>
      <c r="H1381" s="195"/>
      <c r="I1381" s="196"/>
      <c r="J1381" s="197"/>
      <c r="K1381" s="196"/>
      <c r="M1381" s="198" t="s">
        <v>1276</v>
      </c>
      <c r="O1381" s="180"/>
    </row>
    <row r="1382" customFormat="false" ht="12.75" hidden="false" customHeight="true" outlineLevel="0" collapsed="false">
      <c r="A1382" s="189"/>
      <c r="B1382" s="190"/>
      <c r="C1382" s="191" t="s">
        <v>1254</v>
      </c>
      <c r="D1382" s="191"/>
      <c r="E1382" s="192" t="n">
        <v>0</v>
      </c>
      <c r="F1382" s="193"/>
      <c r="G1382" s="194"/>
      <c r="H1382" s="195"/>
      <c r="I1382" s="196"/>
      <c r="J1382" s="197"/>
      <c r="K1382" s="196"/>
      <c r="M1382" s="198" t="s">
        <v>1254</v>
      </c>
      <c r="O1382" s="180"/>
    </row>
    <row r="1383" customFormat="false" ht="12.75" hidden="false" customHeight="true" outlineLevel="0" collapsed="false">
      <c r="A1383" s="189"/>
      <c r="B1383" s="190"/>
      <c r="C1383" s="191" t="s">
        <v>1257</v>
      </c>
      <c r="D1383" s="191"/>
      <c r="E1383" s="192" t="n">
        <v>0</v>
      </c>
      <c r="F1383" s="193"/>
      <c r="G1383" s="194"/>
      <c r="H1383" s="195"/>
      <c r="I1383" s="196"/>
      <c r="J1383" s="197"/>
      <c r="K1383" s="196"/>
      <c r="M1383" s="198" t="s">
        <v>1257</v>
      </c>
      <c r="O1383" s="180"/>
    </row>
    <row r="1384" customFormat="false" ht="12.75" hidden="false" customHeight="true" outlineLevel="0" collapsed="false">
      <c r="A1384" s="189"/>
      <c r="B1384" s="190"/>
      <c r="C1384" s="191" t="s">
        <v>1277</v>
      </c>
      <c r="D1384" s="191"/>
      <c r="E1384" s="192" t="n">
        <v>6.56</v>
      </c>
      <c r="F1384" s="193"/>
      <c r="G1384" s="194"/>
      <c r="H1384" s="195"/>
      <c r="I1384" s="196"/>
      <c r="J1384" s="197"/>
      <c r="K1384" s="196"/>
      <c r="M1384" s="198" t="s">
        <v>1277</v>
      </c>
      <c r="O1384" s="180"/>
    </row>
    <row r="1385" customFormat="false" ht="12.75" hidden="false" customHeight="false" outlineLevel="0" collapsed="false">
      <c r="A1385" s="181" t="n">
        <v>185</v>
      </c>
      <c r="B1385" s="182" t="s">
        <v>1280</v>
      </c>
      <c r="C1385" s="183" t="s">
        <v>1281</v>
      </c>
      <c r="D1385" s="184" t="s">
        <v>194</v>
      </c>
      <c r="E1385" s="185" t="n">
        <v>471.443</v>
      </c>
      <c r="F1385" s="185" t="n">
        <v>0</v>
      </c>
      <c r="G1385" s="186" t="n">
        <f aca="false">E1385*F1385</f>
        <v>0</v>
      </c>
      <c r="H1385" s="187" t="n">
        <v>0.000300000000000189</v>
      </c>
      <c r="I1385" s="188" t="n">
        <f aca="false">E1385*H1385</f>
        <v>0.141432900000089</v>
      </c>
      <c r="J1385" s="187"/>
      <c r="K1385" s="188" t="n">
        <f aca="false">E1385*J1385</f>
        <v>0</v>
      </c>
      <c r="O1385" s="180" t="n">
        <v>2</v>
      </c>
      <c r="AA1385" s="150" t="n">
        <v>12</v>
      </c>
      <c r="AB1385" s="150" t="n">
        <v>0</v>
      </c>
      <c r="AC1385" s="150" t="n">
        <v>268</v>
      </c>
      <c r="AZ1385" s="150" t="n">
        <v>2</v>
      </c>
      <c r="BA1385" s="150" t="n">
        <f aca="false">IF(AZ1385=1,G1385,0)</f>
        <v>0</v>
      </c>
      <c r="BB1385" s="150" t="n">
        <f aca="false">IF(AZ1385=2,G1385,0)</f>
        <v>0</v>
      </c>
      <c r="BC1385" s="150" t="n">
        <f aca="false">IF(AZ1385=3,G1385,0)</f>
        <v>0</v>
      </c>
      <c r="BD1385" s="150" t="n">
        <f aca="false">IF(AZ1385=4,G1385,0)</f>
        <v>0</v>
      </c>
      <c r="BE1385" s="150" t="n">
        <f aca="false">IF(AZ1385=5,G1385,0)</f>
        <v>0</v>
      </c>
      <c r="CA1385" s="180" t="n">
        <v>12</v>
      </c>
      <c r="CB1385" s="180" t="n">
        <v>0</v>
      </c>
    </row>
    <row r="1386" customFormat="false" ht="12.75" hidden="false" customHeight="true" outlineLevel="0" collapsed="false">
      <c r="A1386" s="189"/>
      <c r="B1386" s="190"/>
      <c r="C1386" s="191" t="s">
        <v>1282</v>
      </c>
      <c r="D1386" s="191"/>
      <c r="E1386" s="192" t="n">
        <v>0</v>
      </c>
      <c r="F1386" s="193"/>
      <c r="G1386" s="194"/>
      <c r="H1386" s="195"/>
      <c r="I1386" s="196"/>
      <c r="J1386" s="197"/>
      <c r="K1386" s="196"/>
      <c r="M1386" s="198" t="s">
        <v>1282</v>
      </c>
      <c r="O1386" s="180"/>
    </row>
    <row r="1387" customFormat="false" ht="12.75" hidden="false" customHeight="true" outlineLevel="0" collapsed="false">
      <c r="A1387" s="189"/>
      <c r="B1387" s="190"/>
      <c r="C1387" s="191" t="s">
        <v>1283</v>
      </c>
      <c r="D1387" s="191"/>
      <c r="E1387" s="192" t="n">
        <v>471.443</v>
      </c>
      <c r="F1387" s="193"/>
      <c r="G1387" s="194"/>
      <c r="H1387" s="195"/>
      <c r="I1387" s="196"/>
      <c r="J1387" s="197"/>
      <c r="K1387" s="196"/>
      <c r="M1387" s="198" t="s">
        <v>1283</v>
      </c>
      <c r="O1387" s="180"/>
    </row>
    <row r="1388" customFormat="false" ht="12.75" hidden="false" customHeight="false" outlineLevel="0" collapsed="false">
      <c r="A1388" s="181" t="n">
        <v>186</v>
      </c>
      <c r="B1388" s="182" t="s">
        <v>1284</v>
      </c>
      <c r="C1388" s="183" t="s">
        <v>1285</v>
      </c>
      <c r="D1388" s="184" t="s">
        <v>1286</v>
      </c>
      <c r="E1388" s="185" t="n">
        <v>211.0511</v>
      </c>
      <c r="F1388" s="185" t="n">
        <v>0</v>
      </c>
      <c r="G1388" s="186" t="n">
        <f aca="false">E1388*F1388</f>
        <v>0</v>
      </c>
      <c r="H1388" s="187" t="n">
        <v>0.000999999999999446</v>
      </c>
      <c r="I1388" s="188" t="n">
        <f aca="false">E1388*H1388</f>
        <v>0.211051099999883</v>
      </c>
      <c r="J1388" s="187"/>
      <c r="K1388" s="188" t="n">
        <f aca="false">E1388*J1388</f>
        <v>0</v>
      </c>
      <c r="O1388" s="180" t="n">
        <v>2</v>
      </c>
      <c r="AA1388" s="150" t="n">
        <v>3</v>
      </c>
      <c r="AB1388" s="150" t="n">
        <v>7</v>
      </c>
      <c r="AC1388" s="150" t="n">
        <v>11163230</v>
      </c>
      <c r="AZ1388" s="150" t="n">
        <v>2</v>
      </c>
      <c r="BA1388" s="150" t="n">
        <f aca="false">IF(AZ1388=1,G1388,0)</f>
        <v>0</v>
      </c>
      <c r="BB1388" s="150" t="n">
        <f aca="false">IF(AZ1388=2,G1388,0)</f>
        <v>0</v>
      </c>
      <c r="BC1388" s="150" t="n">
        <f aca="false">IF(AZ1388=3,G1388,0)</f>
        <v>0</v>
      </c>
      <c r="BD1388" s="150" t="n">
        <f aca="false">IF(AZ1388=4,G1388,0)</f>
        <v>0</v>
      </c>
      <c r="BE1388" s="150" t="n">
        <f aca="false">IF(AZ1388=5,G1388,0)</f>
        <v>0</v>
      </c>
      <c r="CA1388" s="180" t="n">
        <v>3</v>
      </c>
      <c r="CB1388" s="180" t="n">
        <v>7</v>
      </c>
    </row>
    <row r="1389" customFormat="false" ht="12.75" hidden="false" customHeight="true" outlineLevel="0" collapsed="false">
      <c r="A1389" s="189"/>
      <c r="B1389" s="190"/>
      <c r="C1389" s="191" t="s">
        <v>1287</v>
      </c>
      <c r="D1389" s="191"/>
      <c r="E1389" s="192" t="n">
        <v>0</v>
      </c>
      <c r="F1389" s="193"/>
      <c r="G1389" s="194"/>
      <c r="H1389" s="195"/>
      <c r="I1389" s="196"/>
      <c r="J1389" s="197"/>
      <c r="K1389" s="196"/>
      <c r="M1389" s="198" t="s">
        <v>1287</v>
      </c>
      <c r="O1389" s="180"/>
    </row>
    <row r="1390" customFormat="false" ht="12.75" hidden="false" customHeight="true" outlineLevel="0" collapsed="false">
      <c r="A1390" s="189"/>
      <c r="B1390" s="190"/>
      <c r="C1390" s="191" t="s">
        <v>1288</v>
      </c>
      <c r="D1390" s="191"/>
      <c r="E1390" s="192" t="n">
        <v>0</v>
      </c>
      <c r="F1390" s="193"/>
      <c r="G1390" s="194"/>
      <c r="H1390" s="195"/>
      <c r="I1390" s="196"/>
      <c r="J1390" s="197"/>
      <c r="K1390" s="196"/>
      <c r="M1390" s="198" t="s">
        <v>1288</v>
      </c>
      <c r="O1390" s="180"/>
    </row>
    <row r="1391" customFormat="false" ht="12.75" hidden="false" customHeight="true" outlineLevel="0" collapsed="false">
      <c r="A1391" s="189"/>
      <c r="B1391" s="190"/>
      <c r="C1391" s="191" t="s">
        <v>1289</v>
      </c>
      <c r="D1391" s="191"/>
      <c r="E1391" s="192" t="n">
        <v>211.0511</v>
      </c>
      <c r="F1391" s="193"/>
      <c r="G1391" s="194"/>
      <c r="H1391" s="195"/>
      <c r="I1391" s="196"/>
      <c r="J1391" s="197"/>
      <c r="K1391" s="196"/>
      <c r="M1391" s="198" t="s">
        <v>1289</v>
      </c>
      <c r="O1391" s="180"/>
    </row>
    <row r="1392" customFormat="false" ht="12.75" hidden="false" customHeight="false" outlineLevel="0" collapsed="false">
      <c r="A1392" s="181" t="n">
        <v>187</v>
      </c>
      <c r="B1392" s="182" t="s">
        <v>1290</v>
      </c>
      <c r="C1392" s="183" t="s">
        <v>1291</v>
      </c>
      <c r="D1392" s="184" t="s">
        <v>194</v>
      </c>
      <c r="E1392" s="185" t="n">
        <v>576.8227</v>
      </c>
      <c r="F1392" s="185" t="n">
        <v>0</v>
      </c>
      <c r="G1392" s="186" t="n">
        <f aca="false">E1392*F1392</f>
        <v>0</v>
      </c>
      <c r="H1392" s="187" t="n">
        <v>0.00196000000000041</v>
      </c>
      <c r="I1392" s="188" t="n">
        <f aca="false">E1392*H1392</f>
        <v>1.13057249200024</v>
      </c>
      <c r="J1392" s="187"/>
      <c r="K1392" s="188" t="n">
        <f aca="false">E1392*J1392</f>
        <v>0</v>
      </c>
      <c r="O1392" s="180" t="n">
        <v>2</v>
      </c>
      <c r="AA1392" s="150" t="n">
        <v>3</v>
      </c>
      <c r="AB1392" s="150" t="n">
        <v>7</v>
      </c>
      <c r="AC1392" s="150" t="n">
        <v>28322011</v>
      </c>
      <c r="AZ1392" s="150" t="n">
        <v>2</v>
      </c>
      <c r="BA1392" s="150" t="n">
        <f aca="false">IF(AZ1392=1,G1392,0)</f>
        <v>0</v>
      </c>
      <c r="BB1392" s="150" t="n">
        <f aca="false">IF(AZ1392=2,G1392,0)</f>
        <v>0</v>
      </c>
      <c r="BC1392" s="150" t="n">
        <f aca="false">IF(AZ1392=3,G1392,0)</f>
        <v>0</v>
      </c>
      <c r="BD1392" s="150" t="n">
        <f aca="false">IF(AZ1392=4,G1392,0)</f>
        <v>0</v>
      </c>
      <c r="BE1392" s="150" t="n">
        <f aca="false">IF(AZ1392=5,G1392,0)</f>
        <v>0</v>
      </c>
      <c r="CA1392" s="180" t="n">
        <v>3</v>
      </c>
      <c r="CB1392" s="180" t="n">
        <v>7</v>
      </c>
    </row>
    <row r="1393" customFormat="false" ht="12.75" hidden="false" customHeight="true" outlineLevel="0" collapsed="false">
      <c r="A1393" s="189"/>
      <c r="B1393" s="190"/>
      <c r="C1393" s="191" t="s">
        <v>1292</v>
      </c>
      <c r="D1393" s="191"/>
      <c r="E1393" s="192" t="n">
        <v>0</v>
      </c>
      <c r="F1393" s="193"/>
      <c r="G1393" s="194"/>
      <c r="H1393" s="195"/>
      <c r="I1393" s="196"/>
      <c r="J1393" s="197"/>
      <c r="K1393" s="196"/>
      <c r="M1393" s="198" t="s">
        <v>1292</v>
      </c>
      <c r="O1393" s="180"/>
    </row>
    <row r="1394" customFormat="false" ht="12.75" hidden="false" customHeight="true" outlineLevel="0" collapsed="false">
      <c r="A1394" s="189"/>
      <c r="B1394" s="190"/>
      <c r="C1394" s="191" t="s">
        <v>1293</v>
      </c>
      <c r="D1394" s="191"/>
      <c r="E1394" s="192" t="n">
        <v>48.4443</v>
      </c>
      <c r="F1394" s="193"/>
      <c r="G1394" s="194"/>
      <c r="H1394" s="195"/>
      <c r="I1394" s="196"/>
      <c r="J1394" s="197"/>
      <c r="K1394" s="196"/>
      <c r="M1394" s="198" t="s">
        <v>1293</v>
      </c>
      <c r="O1394" s="180"/>
    </row>
    <row r="1395" customFormat="false" ht="12.75" hidden="false" customHeight="true" outlineLevel="0" collapsed="false">
      <c r="A1395" s="189"/>
      <c r="B1395" s="190"/>
      <c r="C1395" s="191" t="s">
        <v>1294</v>
      </c>
      <c r="D1395" s="191"/>
      <c r="E1395" s="192" t="n">
        <v>86.8402</v>
      </c>
      <c r="F1395" s="193"/>
      <c r="G1395" s="194"/>
      <c r="H1395" s="195"/>
      <c r="I1395" s="196"/>
      <c r="J1395" s="197"/>
      <c r="K1395" s="196"/>
      <c r="M1395" s="198" t="s">
        <v>1294</v>
      </c>
      <c r="O1395" s="180"/>
    </row>
    <row r="1396" customFormat="false" ht="12.75" hidden="false" customHeight="true" outlineLevel="0" collapsed="false">
      <c r="A1396" s="189"/>
      <c r="B1396" s="190"/>
      <c r="C1396" s="191" t="s">
        <v>1254</v>
      </c>
      <c r="D1396" s="191"/>
      <c r="E1396" s="192" t="n">
        <v>0</v>
      </c>
      <c r="F1396" s="193"/>
      <c r="G1396" s="194"/>
      <c r="H1396" s="195"/>
      <c r="I1396" s="196"/>
      <c r="J1396" s="197"/>
      <c r="K1396" s="196"/>
      <c r="M1396" s="198" t="s">
        <v>1254</v>
      </c>
      <c r="O1396" s="180"/>
    </row>
    <row r="1397" customFormat="false" ht="12.75" hidden="false" customHeight="true" outlineLevel="0" collapsed="false">
      <c r="A1397" s="189"/>
      <c r="B1397" s="190"/>
      <c r="C1397" s="191" t="s">
        <v>1295</v>
      </c>
      <c r="D1397" s="191"/>
      <c r="E1397" s="192" t="n">
        <v>124.2</v>
      </c>
      <c r="F1397" s="193"/>
      <c r="G1397" s="194"/>
      <c r="H1397" s="195"/>
      <c r="I1397" s="196"/>
      <c r="J1397" s="197"/>
      <c r="K1397" s="196"/>
      <c r="M1397" s="198" t="s">
        <v>1295</v>
      </c>
      <c r="O1397" s="180"/>
    </row>
    <row r="1398" customFormat="false" ht="12.75" hidden="false" customHeight="true" outlineLevel="0" collapsed="false">
      <c r="A1398" s="189"/>
      <c r="B1398" s="190"/>
      <c r="C1398" s="191" t="s">
        <v>1296</v>
      </c>
      <c r="D1398" s="191"/>
      <c r="E1398" s="192" t="n">
        <v>292.4587</v>
      </c>
      <c r="F1398" s="193"/>
      <c r="G1398" s="194"/>
      <c r="H1398" s="195"/>
      <c r="I1398" s="196"/>
      <c r="J1398" s="197"/>
      <c r="K1398" s="196"/>
      <c r="M1398" s="198" t="s">
        <v>1296</v>
      </c>
      <c r="O1398" s="180"/>
    </row>
    <row r="1399" customFormat="false" ht="12.75" hidden="false" customHeight="true" outlineLevel="0" collapsed="false">
      <c r="A1399" s="189"/>
      <c r="B1399" s="190"/>
      <c r="C1399" s="191" t="s">
        <v>1297</v>
      </c>
      <c r="D1399" s="191"/>
      <c r="E1399" s="192" t="n">
        <v>24.8796</v>
      </c>
      <c r="F1399" s="193"/>
      <c r="G1399" s="194"/>
      <c r="H1399" s="195"/>
      <c r="I1399" s="196"/>
      <c r="J1399" s="197"/>
      <c r="K1399" s="196"/>
      <c r="M1399" s="198" t="s">
        <v>1297</v>
      </c>
      <c r="O1399" s="180"/>
    </row>
    <row r="1400" customFormat="false" ht="12.75" hidden="false" customHeight="false" outlineLevel="0" collapsed="false">
      <c r="A1400" s="181" t="n">
        <v>188</v>
      </c>
      <c r="B1400" s="182" t="s">
        <v>1298</v>
      </c>
      <c r="C1400" s="183" t="s">
        <v>1299</v>
      </c>
      <c r="D1400" s="184" t="s">
        <v>194</v>
      </c>
      <c r="E1400" s="185" t="n">
        <v>600.3017</v>
      </c>
      <c r="F1400" s="185" t="n">
        <v>0</v>
      </c>
      <c r="G1400" s="186" t="n">
        <f aca="false">E1400*F1400</f>
        <v>0</v>
      </c>
      <c r="H1400" s="187" t="n">
        <v>0.00349999999999895</v>
      </c>
      <c r="I1400" s="188" t="n">
        <f aca="false">E1400*H1400</f>
        <v>2.10105594999937</v>
      </c>
      <c r="J1400" s="187"/>
      <c r="K1400" s="188" t="n">
        <f aca="false">E1400*J1400</f>
        <v>0</v>
      </c>
      <c r="O1400" s="180" t="n">
        <v>2</v>
      </c>
      <c r="AA1400" s="150" t="n">
        <v>3</v>
      </c>
      <c r="AB1400" s="150" t="n">
        <v>7</v>
      </c>
      <c r="AC1400" s="150" t="n">
        <v>62852269</v>
      </c>
      <c r="AZ1400" s="150" t="n">
        <v>2</v>
      </c>
      <c r="BA1400" s="150" t="n">
        <f aca="false">IF(AZ1400=1,G1400,0)</f>
        <v>0</v>
      </c>
      <c r="BB1400" s="150" t="n">
        <f aca="false">IF(AZ1400=2,G1400,0)</f>
        <v>0</v>
      </c>
      <c r="BC1400" s="150" t="n">
        <f aca="false">IF(AZ1400=3,G1400,0)</f>
        <v>0</v>
      </c>
      <c r="BD1400" s="150" t="n">
        <f aca="false">IF(AZ1400=4,G1400,0)</f>
        <v>0</v>
      </c>
      <c r="BE1400" s="150" t="n">
        <f aca="false">IF(AZ1400=5,G1400,0)</f>
        <v>0</v>
      </c>
      <c r="CA1400" s="180" t="n">
        <v>3</v>
      </c>
      <c r="CB1400" s="180" t="n">
        <v>7</v>
      </c>
    </row>
    <row r="1401" customFormat="false" ht="12.75" hidden="false" customHeight="true" outlineLevel="0" collapsed="false">
      <c r="A1401" s="189"/>
      <c r="B1401" s="190"/>
      <c r="C1401" s="191" t="s">
        <v>1292</v>
      </c>
      <c r="D1401" s="191"/>
      <c r="E1401" s="192" t="n">
        <v>0</v>
      </c>
      <c r="F1401" s="193"/>
      <c r="G1401" s="194"/>
      <c r="H1401" s="195"/>
      <c r="I1401" s="196"/>
      <c r="J1401" s="197"/>
      <c r="K1401" s="196"/>
      <c r="M1401" s="198" t="s">
        <v>1292</v>
      </c>
      <c r="O1401" s="180"/>
    </row>
    <row r="1402" customFormat="false" ht="12.75" hidden="false" customHeight="true" outlineLevel="0" collapsed="false">
      <c r="A1402" s="189"/>
      <c r="B1402" s="190"/>
      <c r="C1402" s="191" t="s">
        <v>1300</v>
      </c>
      <c r="D1402" s="191"/>
      <c r="E1402" s="192" t="n">
        <v>56.8451</v>
      </c>
      <c r="F1402" s="193"/>
      <c r="G1402" s="194"/>
      <c r="H1402" s="195"/>
      <c r="I1402" s="196"/>
      <c r="J1402" s="197"/>
      <c r="K1402" s="196"/>
      <c r="M1402" s="198" t="s">
        <v>1300</v>
      </c>
      <c r="O1402" s="180"/>
    </row>
    <row r="1403" customFormat="false" ht="12.75" hidden="false" customHeight="true" outlineLevel="0" collapsed="false">
      <c r="A1403" s="189"/>
      <c r="B1403" s="190"/>
      <c r="C1403" s="191" t="s">
        <v>1301</v>
      </c>
      <c r="D1403" s="191"/>
      <c r="E1403" s="192" t="n">
        <v>101.9184</v>
      </c>
      <c r="F1403" s="193"/>
      <c r="G1403" s="194"/>
      <c r="H1403" s="195"/>
      <c r="I1403" s="196"/>
      <c r="J1403" s="197"/>
      <c r="K1403" s="196"/>
      <c r="M1403" s="198" t="s">
        <v>1301</v>
      </c>
      <c r="O1403" s="180"/>
    </row>
    <row r="1404" customFormat="false" ht="12.75" hidden="false" customHeight="true" outlineLevel="0" collapsed="false">
      <c r="A1404" s="189"/>
      <c r="B1404" s="190"/>
      <c r="C1404" s="191" t="s">
        <v>1254</v>
      </c>
      <c r="D1404" s="191"/>
      <c r="E1404" s="192" t="n">
        <v>0</v>
      </c>
      <c r="F1404" s="193"/>
      <c r="G1404" s="194"/>
      <c r="H1404" s="195"/>
      <c r="I1404" s="196"/>
      <c r="J1404" s="197"/>
      <c r="K1404" s="196"/>
      <c r="M1404" s="198" t="s">
        <v>1254</v>
      </c>
      <c r="O1404" s="180"/>
    </row>
    <row r="1405" customFormat="false" ht="12.75" hidden="false" customHeight="true" outlineLevel="0" collapsed="false">
      <c r="A1405" s="189"/>
      <c r="B1405" s="190"/>
      <c r="C1405" s="191" t="s">
        <v>1295</v>
      </c>
      <c r="D1405" s="191"/>
      <c r="E1405" s="192" t="n">
        <v>124.2</v>
      </c>
      <c r="F1405" s="193"/>
      <c r="G1405" s="194"/>
      <c r="H1405" s="195"/>
      <c r="I1405" s="196"/>
      <c r="J1405" s="197"/>
      <c r="K1405" s="196"/>
      <c r="M1405" s="198" t="s">
        <v>1295</v>
      </c>
      <c r="O1405" s="180"/>
    </row>
    <row r="1406" customFormat="false" ht="12.75" hidden="false" customHeight="true" outlineLevel="0" collapsed="false">
      <c r="A1406" s="189"/>
      <c r="B1406" s="190"/>
      <c r="C1406" s="191" t="s">
        <v>1296</v>
      </c>
      <c r="D1406" s="191"/>
      <c r="E1406" s="192" t="n">
        <v>292.4587</v>
      </c>
      <c r="F1406" s="193"/>
      <c r="G1406" s="194"/>
      <c r="H1406" s="195"/>
      <c r="I1406" s="196"/>
      <c r="J1406" s="197"/>
      <c r="K1406" s="196"/>
      <c r="M1406" s="198" t="s">
        <v>1296</v>
      </c>
      <c r="O1406" s="180"/>
    </row>
    <row r="1407" customFormat="false" ht="12.75" hidden="false" customHeight="true" outlineLevel="0" collapsed="false">
      <c r="A1407" s="189"/>
      <c r="B1407" s="190"/>
      <c r="C1407" s="191" t="s">
        <v>1297</v>
      </c>
      <c r="D1407" s="191"/>
      <c r="E1407" s="192" t="n">
        <v>24.8796</v>
      </c>
      <c r="F1407" s="193"/>
      <c r="G1407" s="194"/>
      <c r="H1407" s="195"/>
      <c r="I1407" s="196"/>
      <c r="J1407" s="197"/>
      <c r="K1407" s="196"/>
      <c r="M1407" s="198" t="s">
        <v>1297</v>
      </c>
      <c r="O1407" s="180"/>
    </row>
    <row r="1408" customFormat="false" ht="12.75" hidden="false" customHeight="false" outlineLevel="0" collapsed="false">
      <c r="A1408" s="181" t="n">
        <v>189</v>
      </c>
      <c r="B1408" s="182" t="s">
        <v>1302</v>
      </c>
      <c r="C1408" s="183" t="s">
        <v>1303</v>
      </c>
      <c r="D1408" s="184" t="s">
        <v>334</v>
      </c>
      <c r="E1408" s="185" t="n">
        <v>4.37255076099937</v>
      </c>
      <c r="F1408" s="185" t="n">
        <v>0</v>
      </c>
      <c r="G1408" s="186" t="n">
        <f aca="false">E1408*F1408</f>
        <v>0</v>
      </c>
      <c r="H1408" s="187" t="n">
        <v>0</v>
      </c>
      <c r="I1408" s="188" t="n">
        <f aca="false">E1408*H1408</f>
        <v>0</v>
      </c>
      <c r="J1408" s="187"/>
      <c r="K1408" s="188" t="n">
        <f aca="false">E1408*J1408</f>
        <v>0</v>
      </c>
      <c r="O1408" s="180" t="n">
        <v>2</v>
      </c>
      <c r="AA1408" s="150" t="n">
        <v>7</v>
      </c>
      <c r="AB1408" s="150" t="n">
        <v>1001</v>
      </c>
      <c r="AC1408" s="150" t="n">
        <v>5</v>
      </c>
      <c r="AZ1408" s="150" t="n">
        <v>2</v>
      </c>
      <c r="BA1408" s="150" t="n">
        <f aca="false">IF(AZ1408=1,G1408,0)</f>
        <v>0</v>
      </c>
      <c r="BB1408" s="150" t="n">
        <f aca="false">IF(AZ1408=2,G1408,0)</f>
        <v>0</v>
      </c>
      <c r="BC1408" s="150" t="n">
        <f aca="false">IF(AZ1408=3,G1408,0)</f>
        <v>0</v>
      </c>
      <c r="BD1408" s="150" t="n">
        <f aca="false">IF(AZ1408=4,G1408,0)</f>
        <v>0</v>
      </c>
      <c r="BE1408" s="150" t="n">
        <f aca="false">IF(AZ1408=5,G1408,0)</f>
        <v>0</v>
      </c>
      <c r="CA1408" s="180" t="n">
        <v>7</v>
      </c>
      <c r="CB1408" s="180" t="n">
        <v>1001</v>
      </c>
    </row>
    <row r="1409" customFormat="false" ht="12.75" hidden="false" customHeight="false" outlineLevel="0" collapsed="false">
      <c r="A1409" s="200"/>
      <c r="B1409" s="201" t="s">
        <v>270</v>
      </c>
      <c r="C1409" s="202" t="s">
        <v>1304</v>
      </c>
      <c r="D1409" s="203"/>
      <c r="E1409" s="204"/>
      <c r="F1409" s="205"/>
      <c r="G1409" s="206" t="n">
        <f aca="false">SUM(G1278:G1408)</f>
        <v>0</v>
      </c>
      <c r="H1409" s="207"/>
      <c r="I1409" s="208" t="n">
        <f aca="false">SUM(I1278:I1408)</f>
        <v>4.37255076099937</v>
      </c>
      <c r="J1409" s="207"/>
      <c r="K1409" s="208" t="n">
        <f aca="false">SUM(K1278:K1408)</f>
        <v>0</v>
      </c>
      <c r="O1409" s="180" t="n">
        <v>4</v>
      </c>
      <c r="BA1409" s="209" t="n">
        <f aca="false">SUM(BA1278:BA1408)</f>
        <v>0</v>
      </c>
      <c r="BB1409" s="209" t="n">
        <f aca="false">SUM(BB1278:BB1408)</f>
        <v>0</v>
      </c>
      <c r="BC1409" s="209" t="n">
        <f aca="false">SUM(BC1278:BC1408)</f>
        <v>0</v>
      </c>
      <c r="BD1409" s="209" t="n">
        <f aca="false">SUM(BD1278:BD1408)</f>
        <v>0</v>
      </c>
      <c r="BE1409" s="209" t="n">
        <f aca="false">SUM(BE1278:BE1408)</f>
        <v>0</v>
      </c>
    </row>
    <row r="1410" customFormat="false" ht="12.75" hidden="false" customHeight="false" outlineLevel="0" collapsed="false">
      <c r="A1410" s="170" t="s">
        <v>91</v>
      </c>
      <c r="B1410" s="171" t="s">
        <v>1305</v>
      </c>
      <c r="C1410" s="172" t="s">
        <v>1306</v>
      </c>
      <c r="D1410" s="173"/>
      <c r="E1410" s="174"/>
      <c r="F1410" s="174"/>
      <c r="G1410" s="175"/>
      <c r="H1410" s="176"/>
      <c r="I1410" s="177"/>
      <c r="J1410" s="178"/>
      <c r="K1410" s="179"/>
      <c r="O1410" s="180" t="n">
        <v>1</v>
      </c>
    </row>
    <row r="1411" customFormat="false" ht="22.5" hidden="false" customHeight="false" outlineLevel="0" collapsed="false">
      <c r="A1411" s="181" t="n">
        <v>190</v>
      </c>
      <c r="B1411" s="182" t="s">
        <v>1307</v>
      </c>
      <c r="C1411" s="183" t="s">
        <v>1308</v>
      </c>
      <c r="D1411" s="184" t="s">
        <v>194</v>
      </c>
      <c r="E1411" s="185" t="n">
        <v>257.2339</v>
      </c>
      <c r="F1411" s="185" t="n">
        <v>0</v>
      </c>
      <c r="G1411" s="186" t="n">
        <f aca="false">E1411*F1411</f>
        <v>0</v>
      </c>
      <c r="H1411" s="187" t="n">
        <v>0.000180000000000069</v>
      </c>
      <c r="I1411" s="188" t="n">
        <f aca="false">E1411*H1411</f>
        <v>0.0463021020000178</v>
      </c>
      <c r="J1411" s="187" t="n">
        <v>0</v>
      </c>
      <c r="K1411" s="188" t="n">
        <f aca="false">E1411*J1411</f>
        <v>0</v>
      </c>
      <c r="O1411" s="180" t="n">
        <v>2</v>
      </c>
      <c r="AA1411" s="150" t="n">
        <v>1</v>
      </c>
      <c r="AB1411" s="150" t="n">
        <v>7</v>
      </c>
      <c r="AC1411" s="150" t="n">
        <v>7</v>
      </c>
      <c r="AZ1411" s="150" t="n">
        <v>2</v>
      </c>
      <c r="BA1411" s="150" t="n">
        <f aca="false">IF(AZ1411=1,G1411,0)</f>
        <v>0</v>
      </c>
      <c r="BB1411" s="150" t="n">
        <f aca="false">IF(AZ1411=2,G1411,0)</f>
        <v>0</v>
      </c>
      <c r="BC1411" s="150" t="n">
        <f aca="false">IF(AZ1411=3,G1411,0)</f>
        <v>0</v>
      </c>
      <c r="BD1411" s="150" t="n">
        <f aca="false">IF(AZ1411=4,G1411,0)</f>
        <v>0</v>
      </c>
      <c r="BE1411" s="150" t="n">
        <f aca="false">IF(AZ1411=5,G1411,0)</f>
        <v>0</v>
      </c>
      <c r="CA1411" s="180" t="n">
        <v>1</v>
      </c>
      <c r="CB1411" s="180" t="n">
        <v>7</v>
      </c>
    </row>
    <row r="1412" customFormat="false" ht="12.75" hidden="false" customHeight="true" outlineLevel="0" collapsed="false">
      <c r="A1412" s="189"/>
      <c r="B1412" s="190"/>
      <c r="C1412" s="191" t="s">
        <v>576</v>
      </c>
      <c r="D1412" s="191"/>
      <c r="E1412" s="192" t="n">
        <v>0</v>
      </c>
      <c r="F1412" s="193"/>
      <c r="G1412" s="194"/>
      <c r="H1412" s="195"/>
      <c r="I1412" s="196"/>
      <c r="J1412" s="197"/>
      <c r="K1412" s="196"/>
      <c r="M1412" s="198" t="s">
        <v>576</v>
      </c>
      <c r="O1412" s="180"/>
    </row>
    <row r="1413" customFormat="false" ht="12.75" hidden="false" customHeight="true" outlineLevel="0" collapsed="false">
      <c r="A1413" s="189"/>
      <c r="B1413" s="190"/>
      <c r="C1413" s="191" t="s">
        <v>662</v>
      </c>
      <c r="D1413" s="191"/>
      <c r="E1413" s="192" t="n">
        <v>4.1743</v>
      </c>
      <c r="F1413" s="193"/>
      <c r="G1413" s="194"/>
      <c r="H1413" s="195"/>
      <c r="I1413" s="196"/>
      <c r="J1413" s="197"/>
      <c r="K1413" s="196"/>
      <c r="M1413" s="198" t="s">
        <v>662</v>
      </c>
      <c r="O1413" s="180"/>
    </row>
    <row r="1414" customFormat="false" ht="12.75" hidden="false" customHeight="true" outlineLevel="0" collapsed="false">
      <c r="A1414" s="189"/>
      <c r="B1414" s="190"/>
      <c r="C1414" s="191" t="s">
        <v>499</v>
      </c>
      <c r="D1414" s="191"/>
      <c r="E1414" s="192" t="n">
        <v>0</v>
      </c>
      <c r="F1414" s="193"/>
      <c r="G1414" s="194"/>
      <c r="H1414" s="195"/>
      <c r="I1414" s="196"/>
      <c r="J1414" s="197"/>
      <c r="K1414" s="196"/>
      <c r="M1414" s="198" t="s">
        <v>499</v>
      </c>
      <c r="O1414" s="180"/>
    </row>
    <row r="1415" customFormat="false" ht="12.75" hidden="false" customHeight="true" outlineLevel="0" collapsed="false">
      <c r="A1415" s="189"/>
      <c r="B1415" s="190"/>
      <c r="C1415" s="191" t="s">
        <v>663</v>
      </c>
      <c r="D1415" s="191"/>
      <c r="E1415" s="192" t="n">
        <v>7</v>
      </c>
      <c r="F1415" s="193"/>
      <c r="G1415" s="194"/>
      <c r="H1415" s="195"/>
      <c r="I1415" s="196"/>
      <c r="J1415" s="197"/>
      <c r="K1415" s="196"/>
      <c r="M1415" s="198" t="s">
        <v>663</v>
      </c>
      <c r="O1415" s="180"/>
    </row>
    <row r="1416" customFormat="false" ht="12.75" hidden="false" customHeight="true" outlineLevel="0" collapsed="false">
      <c r="A1416" s="189"/>
      <c r="B1416" s="190"/>
      <c r="C1416" s="191" t="s">
        <v>664</v>
      </c>
      <c r="D1416" s="191"/>
      <c r="E1416" s="192" t="n">
        <v>6.29</v>
      </c>
      <c r="F1416" s="193"/>
      <c r="G1416" s="194"/>
      <c r="H1416" s="195"/>
      <c r="I1416" s="196"/>
      <c r="J1416" s="197"/>
      <c r="K1416" s="196"/>
      <c r="M1416" s="198" t="s">
        <v>664</v>
      </c>
      <c r="O1416" s="180"/>
    </row>
    <row r="1417" customFormat="false" ht="12.75" hidden="false" customHeight="true" outlineLevel="0" collapsed="false">
      <c r="A1417" s="189"/>
      <c r="B1417" s="190"/>
      <c r="C1417" s="191" t="s">
        <v>665</v>
      </c>
      <c r="D1417" s="191"/>
      <c r="E1417" s="192" t="n">
        <v>61.88</v>
      </c>
      <c r="F1417" s="193"/>
      <c r="G1417" s="194"/>
      <c r="H1417" s="195"/>
      <c r="I1417" s="196"/>
      <c r="J1417" s="197"/>
      <c r="K1417" s="196"/>
      <c r="M1417" s="198" t="s">
        <v>665</v>
      </c>
      <c r="O1417" s="180"/>
    </row>
    <row r="1418" customFormat="false" ht="12.75" hidden="false" customHeight="true" outlineLevel="0" collapsed="false">
      <c r="A1418" s="189"/>
      <c r="B1418" s="190"/>
      <c r="C1418" s="191" t="s">
        <v>666</v>
      </c>
      <c r="D1418" s="191"/>
      <c r="E1418" s="192" t="n">
        <v>1.2025</v>
      </c>
      <c r="F1418" s="193"/>
      <c r="G1418" s="194"/>
      <c r="H1418" s="195"/>
      <c r="I1418" s="196"/>
      <c r="J1418" s="197"/>
      <c r="K1418" s="196"/>
      <c r="M1418" s="198" t="s">
        <v>666</v>
      </c>
      <c r="O1418" s="180"/>
    </row>
    <row r="1419" customFormat="false" ht="12.75" hidden="false" customHeight="true" outlineLevel="0" collapsed="false">
      <c r="A1419" s="189"/>
      <c r="B1419" s="190"/>
      <c r="C1419" s="191" t="s">
        <v>667</v>
      </c>
      <c r="D1419" s="191"/>
      <c r="E1419" s="192" t="n">
        <v>1.3</v>
      </c>
      <c r="F1419" s="193"/>
      <c r="G1419" s="194"/>
      <c r="H1419" s="195"/>
      <c r="I1419" s="196"/>
      <c r="J1419" s="197"/>
      <c r="K1419" s="196"/>
      <c r="M1419" s="198" t="s">
        <v>667</v>
      </c>
      <c r="O1419" s="180"/>
    </row>
    <row r="1420" customFormat="false" ht="12.75" hidden="false" customHeight="true" outlineLevel="0" collapsed="false">
      <c r="A1420" s="189"/>
      <c r="B1420" s="190"/>
      <c r="C1420" s="191" t="s">
        <v>666</v>
      </c>
      <c r="D1420" s="191"/>
      <c r="E1420" s="192" t="n">
        <v>1.2025</v>
      </c>
      <c r="F1420" s="193"/>
      <c r="G1420" s="194"/>
      <c r="H1420" s="195"/>
      <c r="I1420" s="196"/>
      <c r="J1420" s="197"/>
      <c r="K1420" s="196"/>
      <c r="M1420" s="198" t="s">
        <v>666</v>
      </c>
      <c r="O1420" s="180"/>
    </row>
    <row r="1421" customFormat="false" ht="12.75" hidden="false" customHeight="true" outlineLevel="0" collapsed="false">
      <c r="A1421" s="189"/>
      <c r="B1421" s="190"/>
      <c r="C1421" s="191" t="s">
        <v>668</v>
      </c>
      <c r="D1421" s="191"/>
      <c r="E1421" s="192" t="n">
        <v>0.7</v>
      </c>
      <c r="F1421" s="193"/>
      <c r="G1421" s="194"/>
      <c r="H1421" s="195"/>
      <c r="I1421" s="196"/>
      <c r="J1421" s="197"/>
      <c r="K1421" s="196"/>
      <c r="M1421" s="198" t="s">
        <v>668</v>
      </c>
      <c r="O1421" s="180"/>
    </row>
    <row r="1422" customFormat="false" ht="12.75" hidden="false" customHeight="true" outlineLevel="0" collapsed="false">
      <c r="A1422" s="189"/>
      <c r="B1422" s="190"/>
      <c r="C1422" s="191" t="s">
        <v>669</v>
      </c>
      <c r="D1422" s="191"/>
      <c r="E1422" s="192" t="n">
        <v>1.5</v>
      </c>
      <c r="F1422" s="193"/>
      <c r="G1422" s="194"/>
      <c r="H1422" s="195"/>
      <c r="I1422" s="196"/>
      <c r="J1422" s="197"/>
      <c r="K1422" s="196"/>
      <c r="M1422" s="198" t="s">
        <v>669</v>
      </c>
      <c r="O1422" s="180"/>
    </row>
    <row r="1423" customFormat="false" ht="12.75" hidden="false" customHeight="true" outlineLevel="0" collapsed="false">
      <c r="A1423" s="189"/>
      <c r="B1423" s="190"/>
      <c r="C1423" s="191" t="s">
        <v>670</v>
      </c>
      <c r="D1423" s="191"/>
      <c r="E1423" s="192" t="n">
        <v>1.425</v>
      </c>
      <c r="F1423" s="193"/>
      <c r="G1423" s="194"/>
      <c r="H1423" s="195"/>
      <c r="I1423" s="196"/>
      <c r="J1423" s="197"/>
      <c r="K1423" s="196"/>
      <c r="M1423" s="198" t="s">
        <v>670</v>
      </c>
      <c r="O1423" s="180"/>
    </row>
    <row r="1424" customFormat="false" ht="12.75" hidden="false" customHeight="true" outlineLevel="0" collapsed="false">
      <c r="A1424" s="189"/>
      <c r="B1424" s="190"/>
      <c r="C1424" s="191" t="s">
        <v>671</v>
      </c>
      <c r="D1424" s="191"/>
      <c r="E1424" s="192" t="n">
        <v>2.86</v>
      </c>
      <c r="F1424" s="193"/>
      <c r="G1424" s="194"/>
      <c r="H1424" s="195"/>
      <c r="I1424" s="196"/>
      <c r="J1424" s="197"/>
      <c r="K1424" s="196"/>
      <c r="M1424" s="198" t="s">
        <v>671</v>
      </c>
      <c r="O1424" s="180"/>
    </row>
    <row r="1425" customFormat="false" ht="12.75" hidden="false" customHeight="true" outlineLevel="0" collapsed="false">
      <c r="A1425" s="189"/>
      <c r="B1425" s="190"/>
      <c r="C1425" s="191" t="s">
        <v>499</v>
      </c>
      <c r="D1425" s="191"/>
      <c r="E1425" s="192" t="n">
        <v>0</v>
      </c>
      <c r="F1425" s="193"/>
      <c r="G1425" s="194"/>
      <c r="H1425" s="195"/>
      <c r="I1425" s="196"/>
      <c r="J1425" s="197"/>
      <c r="K1425" s="196"/>
      <c r="M1425" s="198" t="s">
        <v>499</v>
      </c>
      <c r="O1425" s="180"/>
    </row>
    <row r="1426" customFormat="false" ht="12.75" hidden="false" customHeight="true" outlineLevel="0" collapsed="false">
      <c r="A1426" s="189"/>
      <c r="B1426" s="190"/>
      <c r="C1426" s="191" t="s">
        <v>641</v>
      </c>
      <c r="D1426" s="191"/>
      <c r="E1426" s="192" t="n">
        <v>61.11</v>
      </c>
      <c r="F1426" s="193"/>
      <c r="G1426" s="194"/>
      <c r="H1426" s="195"/>
      <c r="I1426" s="196"/>
      <c r="J1426" s="197"/>
      <c r="K1426" s="196"/>
      <c r="M1426" s="198" t="s">
        <v>641</v>
      </c>
      <c r="O1426" s="180"/>
    </row>
    <row r="1427" customFormat="false" ht="12.75" hidden="false" customHeight="true" outlineLevel="0" collapsed="false">
      <c r="A1427" s="189"/>
      <c r="B1427" s="190"/>
      <c r="C1427" s="191" t="s">
        <v>642</v>
      </c>
      <c r="D1427" s="191"/>
      <c r="E1427" s="192" t="n">
        <v>1.525</v>
      </c>
      <c r="F1427" s="193"/>
      <c r="G1427" s="194"/>
      <c r="H1427" s="195"/>
      <c r="I1427" s="196"/>
      <c r="J1427" s="197"/>
      <c r="K1427" s="196"/>
      <c r="M1427" s="198" t="s">
        <v>642</v>
      </c>
      <c r="O1427" s="180"/>
    </row>
    <row r="1428" customFormat="false" ht="12.75" hidden="false" customHeight="true" outlineLevel="0" collapsed="false">
      <c r="A1428" s="189"/>
      <c r="B1428" s="190"/>
      <c r="C1428" s="191" t="s">
        <v>643</v>
      </c>
      <c r="D1428" s="191"/>
      <c r="E1428" s="192" t="n">
        <v>1.375</v>
      </c>
      <c r="F1428" s="193"/>
      <c r="G1428" s="194"/>
      <c r="H1428" s="195"/>
      <c r="I1428" s="196"/>
      <c r="J1428" s="197"/>
      <c r="K1428" s="196"/>
      <c r="M1428" s="198" t="s">
        <v>643</v>
      </c>
      <c r="O1428" s="180"/>
    </row>
    <row r="1429" customFormat="false" ht="12.75" hidden="false" customHeight="true" outlineLevel="0" collapsed="false">
      <c r="A1429" s="189"/>
      <c r="B1429" s="190"/>
      <c r="C1429" s="191" t="s">
        <v>644</v>
      </c>
      <c r="D1429" s="191"/>
      <c r="E1429" s="192" t="n">
        <v>0.775</v>
      </c>
      <c r="F1429" s="193"/>
      <c r="G1429" s="194"/>
      <c r="H1429" s="195"/>
      <c r="I1429" s="196"/>
      <c r="J1429" s="197"/>
      <c r="K1429" s="196"/>
      <c r="M1429" s="198" t="s">
        <v>644</v>
      </c>
      <c r="O1429" s="180"/>
    </row>
    <row r="1430" customFormat="false" ht="12.75" hidden="false" customHeight="true" outlineLevel="0" collapsed="false">
      <c r="A1430" s="189"/>
      <c r="B1430" s="190"/>
      <c r="C1430" s="191" t="s">
        <v>645</v>
      </c>
      <c r="D1430" s="191"/>
      <c r="E1430" s="192" t="n">
        <v>1.71</v>
      </c>
      <c r="F1430" s="193"/>
      <c r="G1430" s="194"/>
      <c r="H1430" s="195"/>
      <c r="I1430" s="196"/>
      <c r="J1430" s="197"/>
      <c r="K1430" s="196"/>
      <c r="M1430" s="198" t="s">
        <v>645</v>
      </c>
      <c r="O1430" s="180"/>
    </row>
    <row r="1431" customFormat="false" ht="12.75" hidden="false" customHeight="true" outlineLevel="0" collapsed="false">
      <c r="A1431" s="189"/>
      <c r="B1431" s="190"/>
      <c r="C1431" s="191" t="s">
        <v>646</v>
      </c>
      <c r="D1431" s="191"/>
      <c r="E1431" s="192" t="n">
        <v>6.24</v>
      </c>
      <c r="F1431" s="193"/>
      <c r="G1431" s="194"/>
      <c r="H1431" s="195"/>
      <c r="I1431" s="196"/>
      <c r="J1431" s="197"/>
      <c r="K1431" s="196"/>
      <c r="M1431" s="198" t="s">
        <v>646</v>
      </c>
      <c r="O1431" s="180"/>
    </row>
    <row r="1432" customFormat="false" ht="12.75" hidden="false" customHeight="true" outlineLevel="0" collapsed="false">
      <c r="A1432" s="189"/>
      <c r="B1432" s="190"/>
      <c r="C1432" s="191" t="s">
        <v>647</v>
      </c>
      <c r="D1432" s="191"/>
      <c r="E1432" s="192" t="n">
        <v>22.23</v>
      </c>
      <c r="F1432" s="193"/>
      <c r="G1432" s="194"/>
      <c r="H1432" s="195"/>
      <c r="I1432" s="196"/>
      <c r="J1432" s="197"/>
      <c r="K1432" s="196"/>
      <c r="M1432" s="198" t="s">
        <v>647</v>
      </c>
      <c r="O1432" s="180"/>
    </row>
    <row r="1433" customFormat="false" ht="12.75" hidden="false" customHeight="true" outlineLevel="0" collapsed="false">
      <c r="A1433" s="189"/>
      <c r="B1433" s="190"/>
      <c r="C1433" s="191" t="s">
        <v>648</v>
      </c>
      <c r="D1433" s="191"/>
      <c r="E1433" s="192" t="n">
        <v>0.7975</v>
      </c>
      <c r="F1433" s="193"/>
      <c r="G1433" s="194"/>
      <c r="H1433" s="195"/>
      <c r="I1433" s="196"/>
      <c r="J1433" s="197"/>
      <c r="K1433" s="196"/>
      <c r="M1433" s="198" t="s">
        <v>648</v>
      </c>
      <c r="O1433" s="180"/>
    </row>
    <row r="1434" customFormat="false" ht="12.75" hidden="false" customHeight="true" outlineLevel="0" collapsed="false">
      <c r="A1434" s="189"/>
      <c r="B1434" s="190"/>
      <c r="C1434" s="191" t="s">
        <v>649</v>
      </c>
      <c r="D1434" s="191"/>
      <c r="E1434" s="192" t="n">
        <v>0.2271</v>
      </c>
      <c r="F1434" s="193"/>
      <c r="G1434" s="194"/>
      <c r="H1434" s="195"/>
      <c r="I1434" s="196"/>
      <c r="J1434" s="197"/>
      <c r="K1434" s="196"/>
      <c r="M1434" s="198" t="s">
        <v>649</v>
      </c>
      <c r="O1434" s="180"/>
    </row>
    <row r="1435" customFormat="false" ht="12.75" hidden="false" customHeight="true" outlineLevel="0" collapsed="false">
      <c r="A1435" s="189"/>
      <c r="B1435" s="190"/>
      <c r="C1435" s="191" t="s">
        <v>650</v>
      </c>
      <c r="D1435" s="191"/>
      <c r="E1435" s="192" t="n">
        <v>11.48</v>
      </c>
      <c r="F1435" s="193"/>
      <c r="G1435" s="194"/>
      <c r="H1435" s="195"/>
      <c r="I1435" s="196"/>
      <c r="J1435" s="197"/>
      <c r="K1435" s="196"/>
      <c r="M1435" s="198" t="s">
        <v>650</v>
      </c>
      <c r="O1435" s="180"/>
    </row>
    <row r="1436" customFormat="false" ht="12.75" hidden="false" customHeight="true" outlineLevel="0" collapsed="false">
      <c r="A1436" s="189"/>
      <c r="B1436" s="190"/>
      <c r="C1436" s="191" t="s">
        <v>651</v>
      </c>
      <c r="D1436" s="191"/>
      <c r="E1436" s="192" t="n">
        <v>0.285</v>
      </c>
      <c r="F1436" s="193"/>
      <c r="G1436" s="194"/>
      <c r="H1436" s="195"/>
      <c r="I1436" s="196"/>
      <c r="J1436" s="197"/>
      <c r="K1436" s="196"/>
      <c r="M1436" s="198" t="s">
        <v>651</v>
      </c>
      <c r="O1436" s="180"/>
    </row>
    <row r="1437" customFormat="false" ht="12.75" hidden="false" customHeight="true" outlineLevel="0" collapsed="false">
      <c r="A1437" s="189"/>
      <c r="B1437" s="190"/>
      <c r="C1437" s="191" t="s">
        <v>652</v>
      </c>
      <c r="D1437" s="191"/>
      <c r="E1437" s="192" t="n">
        <v>11.86</v>
      </c>
      <c r="F1437" s="193"/>
      <c r="G1437" s="194"/>
      <c r="H1437" s="195"/>
      <c r="I1437" s="196"/>
      <c r="J1437" s="197"/>
      <c r="K1437" s="196"/>
      <c r="M1437" s="198" t="s">
        <v>652</v>
      </c>
      <c r="O1437" s="180"/>
    </row>
    <row r="1438" customFormat="false" ht="12.75" hidden="false" customHeight="true" outlineLevel="0" collapsed="false">
      <c r="A1438" s="189"/>
      <c r="B1438" s="190"/>
      <c r="C1438" s="191" t="s">
        <v>651</v>
      </c>
      <c r="D1438" s="191"/>
      <c r="E1438" s="192" t="n">
        <v>0.285</v>
      </c>
      <c r="F1438" s="193"/>
      <c r="G1438" s="194"/>
      <c r="H1438" s="195"/>
      <c r="I1438" s="196"/>
      <c r="J1438" s="197"/>
      <c r="K1438" s="196"/>
      <c r="M1438" s="198" t="s">
        <v>651</v>
      </c>
      <c r="O1438" s="180"/>
    </row>
    <row r="1439" customFormat="false" ht="12.75" hidden="false" customHeight="true" outlineLevel="0" collapsed="false">
      <c r="A1439" s="189"/>
      <c r="B1439" s="190"/>
      <c r="C1439" s="191" t="s">
        <v>653</v>
      </c>
      <c r="D1439" s="191"/>
      <c r="E1439" s="192" t="n">
        <v>6.81</v>
      </c>
      <c r="F1439" s="193"/>
      <c r="G1439" s="194"/>
      <c r="H1439" s="195"/>
      <c r="I1439" s="196"/>
      <c r="J1439" s="197"/>
      <c r="K1439" s="196"/>
      <c r="M1439" s="198" t="s">
        <v>653</v>
      </c>
      <c r="O1439" s="180"/>
    </row>
    <row r="1440" customFormat="false" ht="12.75" hidden="false" customHeight="true" outlineLevel="0" collapsed="false">
      <c r="A1440" s="189"/>
      <c r="B1440" s="190"/>
      <c r="C1440" s="191" t="s">
        <v>654</v>
      </c>
      <c r="D1440" s="191"/>
      <c r="E1440" s="192" t="n">
        <v>12.52</v>
      </c>
      <c r="F1440" s="193"/>
      <c r="G1440" s="194"/>
      <c r="H1440" s="195"/>
      <c r="I1440" s="196"/>
      <c r="J1440" s="197"/>
      <c r="K1440" s="196"/>
      <c r="M1440" s="198" t="s">
        <v>654</v>
      </c>
      <c r="O1440" s="180"/>
    </row>
    <row r="1441" customFormat="false" ht="12.75" hidden="false" customHeight="true" outlineLevel="0" collapsed="false">
      <c r="A1441" s="189"/>
      <c r="B1441" s="190"/>
      <c r="C1441" s="191" t="s">
        <v>655</v>
      </c>
      <c r="D1441" s="191"/>
      <c r="E1441" s="192" t="n">
        <v>0.57</v>
      </c>
      <c r="F1441" s="193"/>
      <c r="G1441" s="194"/>
      <c r="H1441" s="195"/>
      <c r="I1441" s="196"/>
      <c r="J1441" s="197"/>
      <c r="K1441" s="196"/>
      <c r="M1441" s="198" t="s">
        <v>655</v>
      </c>
      <c r="O1441" s="180"/>
    </row>
    <row r="1442" customFormat="false" ht="12.75" hidden="false" customHeight="true" outlineLevel="0" collapsed="false">
      <c r="A1442" s="189"/>
      <c r="B1442" s="190"/>
      <c r="C1442" s="191" t="s">
        <v>656</v>
      </c>
      <c r="D1442" s="191"/>
      <c r="E1442" s="192" t="n">
        <v>3.4</v>
      </c>
      <c r="F1442" s="193"/>
      <c r="G1442" s="194"/>
      <c r="H1442" s="195"/>
      <c r="I1442" s="196"/>
      <c r="J1442" s="197"/>
      <c r="K1442" s="196"/>
      <c r="M1442" s="198" t="s">
        <v>656</v>
      </c>
      <c r="O1442" s="180"/>
    </row>
    <row r="1443" customFormat="false" ht="12.75" hidden="false" customHeight="true" outlineLevel="0" collapsed="false">
      <c r="A1443" s="189"/>
      <c r="B1443" s="190"/>
      <c r="C1443" s="191" t="s">
        <v>657</v>
      </c>
      <c r="D1443" s="191"/>
      <c r="E1443" s="192" t="n">
        <v>8.12</v>
      </c>
      <c r="F1443" s="193"/>
      <c r="G1443" s="194"/>
      <c r="H1443" s="195"/>
      <c r="I1443" s="196"/>
      <c r="J1443" s="197"/>
      <c r="K1443" s="196"/>
      <c r="M1443" s="198" t="s">
        <v>657</v>
      </c>
      <c r="O1443" s="180"/>
    </row>
    <row r="1444" customFormat="false" ht="12.75" hidden="false" customHeight="true" outlineLevel="0" collapsed="false">
      <c r="A1444" s="189"/>
      <c r="B1444" s="190"/>
      <c r="C1444" s="191" t="s">
        <v>658</v>
      </c>
      <c r="D1444" s="191"/>
      <c r="E1444" s="192" t="n">
        <v>16.09</v>
      </c>
      <c r="F1444" s="193"/>
      <c r="G1444" s="194"/>
      <c r="H1444" s="195"/>
      <c r="I1444" s="196"/>
      <c r="J1444" s="197"/>
      <c r="K1444" s="196"/>
      <c r="M1444" s="198" t="s">
        <v>658</v>
      </c>
      <c r="O1444" s="180"/>
    </row>
    <row r="1445" customFormat="false" ht="12.75" hidden="false" customHeight="true" outlineLevel="0" collapsed="false">
      <c r="A1445" s="189"/>
      <c r="B1445" s="190"/>
      <c r="C1445" s="191" t="s">
        <v>659</v>
      </c>
      <c r="D1445" s="191"/>
      <c r="E1445" s="192" t="n">
        <v>0.29</v>
      </c>
      <c r="F1445" s="193"/>
      <c r="G1445" s="194"/>
      <c r="H1445" s="195"/>
      <c r="I1445" s="196"/>
      <c r="J1445" s="197"/>
      <c r="K1445" s="196"/>
      <c r="M1445" s="198" t="s">
        <v>659</v>
      </c>
      <c r="O1445" s="180"/>
    </row>
    <row r="1446" customFormat="false" ht="22.5" hidden="false" customHeight="false" outlineLevel="0" collapsed="false">
      <c r="A1446" s="181" t="n">
        <v>191</v>
      </c>
      <c r="B1446" s="182" t="s">
        <v>1309</v>
      </c>
      <c r="C1446" s="183" t="s">
        <v>1310</v>
      </c>
      <c r="D1446" s="184" t="s">
        <v>194</v>
      </c>
      <c r="E1446" s="185" t="n">
        <v>340.89</v>
      </c>
      <c r="F1446" s="185" t="n">
        <v>0</v>
      </c>
      <c r="G1446" s="186" t="n">
        <f aca="false">E1446*F1446</f>
        <v>0</v>
      </c>
      <c r="H1446" s="187" t="n">
        <v>0</v>
      </c>
      <c r="I1446" s="188" t="n">
        <f aca="false">E1446*H1446</f>
        <v>0</v>
      </c>
      <c r="J1446" s="187" t="n">
        <v>0</v>
      </c>
      <c r="K1446" s="188" t="n">
        <f aca="false">E1446*J1446</f>
        <v>0</v>
      </c>
      <c r="O1446" s="180" t="n">
        <v>2</v>
      </c>
      <c r="AA1446" s="150" t="n">
        <v>1</v>
      </c>
      <c r="AB1446" s="150" t="n">
        <v>7</v>
      </c>
      <c r="AC1446" s="150" t="n">
        <v>7</v>
      </c>
      <c r="AZ1446" s="150" t="n">
        <v>2</v>
      </c>
      <c r="BA1446" s="150" t="n">
        <f aca="false">IF(AZ1446=1,G1446,0)</f>
        <v>0</v>
      </c>
      <c r="BB1446" s="150" t="n">
        <f aca="false">IF(AZ1446=2,G1446,0)</f>
        <v>0</v>
      </c>
      <c r="BC1446" s="150" t="n">
        <f aca="false">IF(AZ1446=3,G1446,0)</f>
        <v>0</v>
      </c>
      <c r="BD1446" s="150" t="n">
        <f aca="false">IF(AZ1446=4,G1446,0)</f>
        <v>0</v>
      </c>
      <c r="BE1446" s="150" t="n">
        <f aca="false">IF(AZ1446=5,G1446,0)</f>
        <v>0</v>
      </c>
      <c r="CA1446" s="180" t="n">
        <v>1</v>
      </c>
      <c r="CB1446" s="180" t="n">
        <v>7</v>
      </c>
    </row>
    <row r="1447" customFormat="false" ht="12.75" hidden="false" customHeight="true" outlineLevel="0" collapsed="false">
      <c r="A1447" s="189"/>
      <c r="B1447" s="190"/>
      <c r="C1447" s="191" t="s">
        <v>1311</v>
      </c>
      <c r="D1447" s="191"/>
      <c r="E1447" s="192" t="n">
        <v>0</v>
      </c>
      <c r="F1447" s="193"/>
      <c r="G1447" s="194"/>
      <c r="H1447" s="195"/>
      <c r="I1447" s="196"/>
      <c r="J1447" s="197"/>
      <c r="K1447" s="196"/>
      <c r="M1447" s="198" t="s">
        <v>1311</v>
      </c>
      <c r="O1447" s="180"/>
    </row>
    <row r="1448" customFormat="false" ht="12.75" hidden="false" customHeight="true" outlineLevel="0" collapsed="false">
      <c r="A1448" s="189"/>
      <c r="B1448" s="190"/>
      <c r="C1448" s="191" t="s">
        <v>641</v>
      </c>
      <c r="D1448" s="191"/>
      <c r="E1448" s="192" t="n">
        <v>61.11</v>
      </c>
      <c r="F1448" s="193"/>
      <c r="G1448" s="194"/>
      <c r="H1448" s="195"/>
      <c r="I1448" s="196"/>
      <c r="J1448" s="197"/>
      <c r="K1448" s="196"/>
      <c r="M1448" s="198" t="s">
        <v>641</v>
      </c>
      <c r="O1448" s="180"/>
    </row>
    <row r="1449" customFormat="false" ht="12.75" hidden="false" customHeight="true" outlineLevel="0" collapsed="false">
      <c r="A1449" s="189"/>
      <c r="B1449" s="190"/>
      <c r="C1449" s="191" t="s">
        <v>675</v>
      </c>
      <c r="D1449" s="191"/>
      <c r="E1449" s="192" t="n">
        <v>2.19</v>
      </c>
      <c r="F1449" s="193"/>
      <c r="G1449" s="194"/>
      <c r="H1449" s="195"/>
      <c r="I1449" s="196"/>
      <c r="J1449" s="197"/>
      <c r="K1449" s="196"/>
      <c r="M1449" s="198" t="s">
        <v>675</v>
      </c>
      <c r="O1449" s="180"/>
    </row>
    <row r="1450" customFormat="false" ht="12.75" hidden="false" customHeight="true" outlineLevel="0" collapsed="false">
      <c r="A1450" s="189"/>
      <c r="B1450" s="190"/>
      <c r="C1450" s="191" t="s">
        <v>1312</v>
      </c>
      <c r="D1450" s="191"/>
      <c r="E1450" s="192" t="n">
        <v>0</v>
      </c>
      <c r="F1450" s="193"/>
      <c r="G1450" s="194"/>
      <c r="H1450" s="195"/>
      <c r="I1450" s="196"/>
      <c r="J1450" s="197"/>
      <c r="K1450" s="196"/>
      <c r="M1450" s="198" t="s">
        <v>1312</v>
      </c>
      <c r="O1450" s="180"/>
    </row>
    <row r="1451" customFormat="false" ht="12.75" hidden="false" customHeight="true" outlineLevel="0" collapsed="false">
      <c r="A1451" s="189"/>
      <c r="B1451" s="190"/>
      <c r="C1451" s="191" t="s">
        <v>646</v>
      </c>
      <c r="D1451" s="191"/>
      <c r="E1451" s="192" t="n">
        <v>6.24</v>
      </c>
      <c r="F1451" s="193"/>
      <c r="G1451" s="194"/>
      <c r="H1451" s="195"/>
      <c r="I1451" s="196"/>
      <c r="J1451" s="197"/>
      <c r="K1451" s="196"/>
      <c r="M1451" s="198" t="s">
        <v>646</v>
      </c>
      <c r="O1451" s="180"/>
    </row>
    <row r="1452" customFormat="false" ht="12.75" hidden="false" customHeight="true" outlineLevel="0" collapsed="false">
      <c r="A1452" s="189"/>
      <c r="B1452" s="190"/>
      <c r="C1452" s="191" t="s">
        <v>647</v>
      </c>
      <c r="D1452" s="191"/>
      <c r="E1452" s="192" t="n">
        <v>22.23</v>
      </c>
      <c r="F1452" s="193"/>
      <c r="G1452" s="194"/>
      <c r="H1452" s="195"/>
      <c r="I1452" s="196"/>
      <c r="J1452" s="197"/>
      <c r="K1452" s="196"/>
      <c r="M1452" s="198" t="s">
        <v>647</v>
      </c>
      <c r="O1452" s="180"/>
    </row>
    <row r="1453" customFormat="false" ht="12.75" hidden="false" customHeight="true" outlineLevel="0" collapsed="false">
      <c r="A1453" s="189"/>
      <c r="B1453" s="190"/>
      <c r="C1453" s="191" t="s">
        <v>656</v>
      </c>
      <c r="D1453" s="191"/>
      <c r="E1453" s="192" t="n">
        <v>3.4</v>
      </c>
      <c r="F1453" s="193"/>
      <c r="G1453" s="194"/>
      <c r="H1453" s="195"/>
      <c r="I1453" s="196"/>
      <c r="J1453" s="197"/>
      <c r="K1453" s="196"/>
      <c r="M1453" s="198" t="s">
        <v>656</v>
      </c>
      <c r="O1453" s="180"/>
    </row>
    <row r="1454" customFormat="false" ht="12.75" hidden="false" customHeight="true" outlineLevel="0" collapsed="false">
      <c r="A1454" s="189"/>
      <c r="B1454" s="190"/>
      <c r="C1454" s="191" t="s">
        <v>657</v>
      </c>
      <c r="D1454" s="191"/>
      <c r="E1454" s="192" t="n">
        <v>8.12</v>
      </c>
      <c r="F1454" s="193"/>
      <c r="G1454" s="194"/>
      <c r="H1454" s="195"/>
      <c r="I1454" s="196"/>
      <c r="J1454" s="197"/>
      <c r="K1454" s="196"/>
      <c r="M1454" s="198" t="s">
        <v>657</v>
      </c>
      <c r="O1454" s="180"/>
    </row>
    <row r="1455" customFormat="false" ht="12.75" hidden="false" customHeight="true" outlineLevel="0" collapsed="false">
      <c r="A1455" s="189"/>
      <c r="B1455" s="190"/>
      <c r="C1455" s="191" t="s">
        <v>1313</v>
      </c>
      <c r="D1455" s="191"/>
      <c r="E1455" s="192" t="n">
        <v>0</v>
      </c>
      <c r="F1455" s="193"/>
      <c r="G1455" s="194"/>
      <c r="H1455" s="195"/>
      <c r="I1455" s="196"/>
      <c r="J1455" s="197"/>
      <c r="K1455" s="196"/>
      <c r="M1455" s="198" t="s">
        <v>1313</v>
      </c>
      <c r="O1455" s="180"/>
    </row>
    <row r="1456" customFormat="false" ht="12.75" hidden="false" customHeight="true" outlineLevel="0" collapsed="false">
      <c r="A1456" s="189"/>
      <c r="B1456" s="190"/>
      <c r="C1456" s="191" t="s">
        <v>663</v>
      </c>
      <c r="D1456" s="191"/>
      <c r="E1456" s="192" t="n">
        <v>7</v>
      </c>
      <c r="F1456" s="193"/>
      <c r="G1456" s="194"/>
      <c r="H1456" s="195"/>
      <c r="I1456" s="196"/>
      <c r="J1456" s="197"/>
      <c r="K1456" s="196"/>
      <c r="M1456" s="198" t="s">
        <v>663</v>
      </c>
      <c r="O1456" s="180"/>
    </row>
    <row r="1457" customFormat="false" ht="12.75" hidden="false" customHeight="true" outlineLevel="0" collapsed="false">
      <c r="A1457" s="189"/>
      <c r="B1457" s="190"/>
      <c r="C1457" s="191" t="s">
        <v>664</v>
      </c>
      <c r="D1457" s="191"/>
      <c r="E1457" s="192" t="n">
        <v>6.29</v>
      </c>
      <c r="F1457" s="193"/>
      <c r="G1457" s="194"/>
      <c r="H1457" s="195"/>
      <c r="I1457" s="196"/>
      <c r="J1457" s="197"/>
      <c r="K1457" s="196"/>
      <c r="M1457" s="198" t="s">
        <v>664</v>
      </c>
      <c r="O1457" s="180"/>
    </row>
    <row r="1458" customFormat="false" ht="12.75" hidden="false" customHeight="true" outlineLevel="0" collapsed="false">
      <c r="A1458" s="189"/>
      <c r="B1458" s="190"/>
      <c r="C1458" s="191" t="s">
        <v>665</v>
      </c>
      <c r="D1458" s="191"/>
      <c r="E1458" s="192" t="n">
        <v>61.88</v>
      </c>
      <c r="F1458" s="193"/>
      <c r="G1458" s="194"/>
      <c r="H1458" s="195"/>
      <c r="I1458" s="196"/>
      <c r="J1458" s="197"/>
      <c r="K1458" s="196"/>
      <c r="M1458" s="198" t="s">
        <v>665</v>
      </c>
      <c r="O1458" s="180"/>
    </row>
    <row r="1459" customFormat="false" ht="12.75" hidden="false" customHeight="true" outlineLevel="0" collapsed="false">
      <c r="A1459" s="189"/>
      <c r="B1459" s="190"/>
      <c r="C1459" s="191" t="s">
        <v>1054</v>
      </c>
      <c r="D1459" s="191"/>
      <c r="E1459" s="192" t="n">
        <v>-30.1025</v>
      </c>
      <c r="F1459" s="193"/>
      <c r="G1459" s="194"/>
      <c r="H1459" s="195"/>
      <c r="I1459" s="196"/>
      <c r="J1459" s="197"/>
      <c r="K1459" s="196"/>
      <c r="M1459" s="198" t="s">
        <v>1054</v>
      </c>
      <c r="O1459" s="180"/>
    </row>
    <row r="1460" customFormat="false" ht="12.75" hidden="false" customHeight="true" outlineLevel="0" collapsed="false">
      <c r="A1460" s="189"/>
      <c r="B1460" s="190"/>
      <c r="C1460" s="191" t="s">
        <v>1055</v>
      </c>
      <c r="D1460" s="191"/>
      <c r="E1460" s="192" t="n">
        <v>2.88</v>
      </c>
      <c r="F1460" s="193"/>
      <c r="G1460" s="194"/>
      <c r="H1460" s="195"/>
      <c r="I1460" s="196"/>
      <c r="J1460" s="197"/>
      <c r="K1460" s="196"/>
      <c r="M1460" s="198" t="s">
        <v>1055</v>
      </c>
      <c r="O1460" s="180"/>
    </row>
    <row r="1461" customFormat="false" ht="12.75" hidden="false" customHeight="true" outlineLevel="0" collapsed="false">
      <c r="A1461" s="189"/>
      <c r="B1461" s="190"/>
      <c r="C1461" s="191" t="s">
        <v>1314</v>
      </c>
      <c r="D1461" s="191"/>
      <c r="E1461" s="192" t="n">
        <v>0</v>
      </c>
      <c r="F1461" s="193"/>
      <c r="G1461" s="194"/>
      <c r="H1461" s="195"/>
      <c r="I1461" s="196"/>
      <c r="J1461" s="197"/>
      <c r="K1461" s="196"/>
      <c r="M1461" s="198" t="s">
        <v>1314</v>
      </c>
      <c r="O1461" s="180"/>
    </row>
    <row r="1462" customFormat="false" ht="12.75" hidden="false" customHeight="true" outlineLevel="0" collapsed="false">
      <c r="A1462" s="189"/>
      <c r="B1462" s="190"/>
      <c r="C1462" s="191" t="s">
        <v>658</v>
      </c>
      <c r="D1462" s="191"/>
      <c r="E1462" s="192" t="n">
        <v>16.09</v>
      </c>
      <c r="F1462" s="193"/>
      <c r="G1462" s="194"/>
      <c r="H1462" s="195"/>
      <c r="I1462" s="196"/>
      <c r="J1462" s="197"/>
      <c r="K1462" s="196"/>
      <c r="M1462" s="198" t="s">
        <v>658</v>
      </c>
      <c r="O1462" s="180"/>
    </row>
    <row r="1463" customFormat="false" ht="12.75" hidden="false" customHeight="true" outlineLevel="0" collapsed="false">
      <c r="A1463" s="189"/>
      <c r="B1463" s="190"/>
      <c r="C1463" s="191" t="s">
        <v>1315</v>
      </c>
      <c r="D1463" s="191"/>
      <c r="E1463" s="192" t="n">
        <v>0</v>
      </c>
      <c r="F1463" s="193"/>
      <c r="G1463" s="194"/>
      <c r="H1463" s="195"/>
      <c r="I1463" s="196"/>
      <c r="J1463" s="197"/>
      <c r="K1463" s="196"/>
      <c r="M1463" s="198" t="s">
        <v>1315</v>
      </c>
      <c r="O1463" s="180"/>
    </row>
    <row r="1464" customFormat="false" ht="12.75" hidden="false" customHeight="true" outlineLevel="0" collapsed="false">
      <c r="A1464" s="189"/>
      <c r="B1464" s="190"/>
      <c r="C1464" s="191" t="s">
        <v>758</v>
      </c>
      <c r="D1464" s="191"/>
      <c r="E1464" s="192" t="n">
        <v>7.01</v>
      </c>
      <c r="F1464" s="193"/>
      <c r="G1464" s="194"/>
      <c r="H1464" s="195"/>
      <c r="I1464" s="196"/>
      <c r="J1464" s="197"/>
      <c r="K1464" s="196"/>
      <c r="M1464" s="198" t="s">
        <v>758</v>
      </c>
      <c r="O1464" s="180"/>
    </row>
    <row r="1465" customFormat="false" ht="12.75" hidden="false" customHeight="true" outlineLevel="0" collapsed="false">
      <c r="A1465" s="189"/>
      <c r="B1465" s="190"/>
      <c r="C1465" s="191" t="s">
        <v>1066</v>
      </c>
      <c r="D1465" s="191"/>
      <c r="E1465" s="192" t="n">
        <v>0</v>
      </c>
      <c r="F1465" s="193"/>
      <c r="G1465" s="194"/>
      <c r="H1465" s="195"/>
      <c r="I1465" s="196"/>
      <c r="J1465" s="197"/>
      <c r="K1465" s="196"/>
      <c r="M1465" s="198" t="s">
        <v>1066</v>
      </c>
      <c r="O1465" s="180"/>
    </row>
    <row r="1466" customFormat="false" ht="12.75" hidden="false" customHeight="true" outlineLevel="0" collapsed="false">
      <c r="A1466" s="189"/>
      <c r="B1466" s="190"/>
      <c r="C1466" s="191" t="s">
        <v>757</v>
      </c>
      <c r="D1466" s="191"/>
      <c r="E1466" s="192" t="n">
        <v>10.01</v>
      </c>
      <c r="F1466" s="193"/>
      <c r="G1466" s="194"/>
      <c r="H1466" s="195"/>
      <c r="I1466" s="196"/>
      <c r="J1466" s="197"/>
      <c r="K1466" s="196"/>
      <c r="M1466" s="198" t="s">
        <v>757</v>
      </c>
      <c r="O1466" s="180"/>
    </row>
    <row r="1467" customFormat="false" ht="12.75" hidden="false" customHeight="true" outlineLevel="0" collapsed="false">
      <c r="A1467" s="189"/>
      <c r="B1467" s="190"/>
      <c r="C1467" s="191" t="s">
        <v>759</v>
      </c>
      <c r="D1467" s="191"/>
      <c r="E1467" s="192" t="n">
        <v>15.12</v>
      </c>
      <c r="F1467" s="193"/>
      <c r="G1467" s="194"/>
      <c r="H1467" s="195"/>
      <c r="I1467" s="196"/>
      <c r="J1467" s="197"/>
      <c r="K1467" s="196"/>
      <c r="M1467" s="198" t="s">
        <v>759</v>
      </c>
      <c r="O1467" s="180"/>
    </row>
    <row r="1468" customFormat="false" ht="12.75" hidden="false" customHeight="true" outlineLevel="0" collapsed="false">
      <c r="A1468" s="189"/>
      <c r="B1468" s="190"/>
      <c r="C1468" s="191" t="s">
        <v>1316</v>
      </c>
      <c r="D1468" s="191"/>
      <c r="E1468" s="192" t="n">
        <v>0</v>
      </c>
      <c r="F1468" s="193"/>
      <c r="G1468" s="194"/>
      <c r="H1468" s="195"/>
      <c r="I1468" s="196"/>
      <c r="J1468" s="197"/>
      <c r="K1468" s="196"/>
      <c r="M1468" s="198" t="s">
        <v>1316</v>
      </c>
      <c r="O1468" s="180"/>
    </row>
    <row r="1469" customFormat="false" ht="12.75" hidden="false" customHeight="true" outlineLevel="0" collapsed="false">
      <c r="A1469" s="189"/>
      <c r="B1469" s="190"/>
      <c r="C1469" s="191" t="s">
        <v>761</v>
      </c>
      <c r="D1469" s="191"/>
      <c r="E1469" s="192" t="n">
        <v>64.1</v>
      </c>
      <c r="F1469" s="193"/>
      <c r="G1469" s="194"/>
      <c r="H1469" s="195"/>
      <c r="I1469" s="196"/>
      <c r="J1469" s="197"/>
      <c r="K1469" s="196"/>
      <c r="M1469" s="198" t="s">
        <v>761</v>
      </c>
      <c r="O1469" s="180"/>
    </row>
    <row r="1470" customFormat="false" ht="12.75" hidden="false" customHeight="true" outlineLevel="0" collapsed="false">
      <c r="A1470" s="189"/>
      <c r="B1470" s="190"/>
      <c r="C1470" s="191" t="s">
        <v>1317</v>
      </c>
      <c r="D1470" s="191"/>
      <c r="E1470" s="192" t="n">
        <v>0</v>
      </c>
      <c r="F1470" s="193"/>
      <c r="G1470" s="194"/>
      <c r="H1470" s="195"/>
      <c r="I1470" s="196"/>
      <c r="J1470" s="197"/>
      <c r="K1470" s="196"/>
      <c r="M1470" s="198" t="s">
        <v>1317</v>
      </c>
      <c r="O1470" s="180"/>
    </row>
    <row r="1471" customFormat="false" ht="12.75" hidden="false" customHeight="true" outlineLevel="0" collapsed="false">
      <c r="A1471" s="189"/>
      <c r="B1471" s="190"/>
      <c r="C1471" s="191" t="s">
        <v>650</v>
      </c>
      <c r="D1471" s="191"/>
      <c r="E1471" s="192" t="n">
        <v>11.48</v>
      </c>
      <c r="F1471" s="193"/>
      <c r="G1471" s="194"/>
      <c r="H1471" s="195"/>
      <c r="I1471" s="196"/>
      <c r="J1471" s="197"/>
      <c r="K1471" s="196"/>
      <c r="M1471" s="198" t="s">
        <v>650</v>
      </c>
      <c r="O1471" s="180"/>
    </row>
    <row r="1472" customFormat="false" ht="12.75" hidden="false" customHeight="true" outlineLevel="0" collapsed="false">
      <c r="A1472" s="189"/>
      <c r="B1472" s="190"/>
      <c r="C1472" s="191" t="s">
        <v>652</v>
      </c>
      <c r="D1472" s="191"/>
      <c r="E1472" s="192" t="n">
        <v>11.86</v>
      </c>
      <c r="F1472" s="193"/>
      <c r="G1472" s="194"/>
      <c r="H1472" s="195"/>
      <c r="I1472" s="196"/>
      <c r="J1472" s="197"/>
      <c r="K1472" s="196"/>
      <c r="M1472" s="198" t="s">
        <v>652</v>
      </c>
      <c r="O1472" s="180"/>
    </row>
    <row r="1473" customFormat="false" ht="12.75" hidden="false" customHeight="true" outlineLevel="0" collapsed="false">
      <c r="A1473" s="189"/>
      <c r="B1473" s="190"/>
      <c r="C1473" s="191" t="s">
        <v>654</v>
      </c>
      <c r="D1473" s="191"/>
      <c r="E1473" s="192" t="n">
        <v>12.52</v>
      </c>
      <c r="F1473" s="193"/>
      <c r="G1473" s="194"/>
      <c r="H1473" s="195"/>
      <c r="I1473" s="196"/>
      <c r="J1473" s="197"/>
      <c r="K1473" s="196"/>
      <c r="M1473" s="198" t="s">
        <v>654</v>
      </c>
      <c r="O1473" s="180"/>
    </row>
    <row r="1474" customFormat="false" ht="12.75" hidden="false" customHeight="true" outlineLevel="0" collapsed="false">
      <c r="A1474" s="189"/>
      <c r="B1474" s="190"/>
      <c r="C1474" s="191" t="s">
        <v>1318</v>
      </c>
      <c r="D1474" s="191"/>
      <c r="E1474" s="192" t="n">
        <v>0</v>
      </c>
      <c r="F1474" s="193"/>
      <c r="G1474" s="194"/>
      <c r="H1474" s="195"/>
      <c r="I1474" s="196"/>
      <c r="J1474" s="197"/>
      <c r="K1474" s="196"/>
      <c r="M1474" s="198" t="s">
        <v>1318</v>
      </c>
      <c r="O1474" s="180"/>
    </row>
    <row r="1475" customFormat="false" ht="12.75" hidden="false" customHeight="true" outlineLevel="0" collapsed="false">
      <c r="A1475" s="189"/>
      <c r="B1475" s="190"/>
      <c r="C1475" s="191" t="s">
        <v>653</v>
      </c>
      <c r="D1475" s="191"/>
      <c r="E1475" s="192" t="n">
        <v>6.81</v>
      </c>
      <c r="F1475" s="193"/>
      <c r="G1475" s="194"/>
      <c r="H1475" s="195"/>
      <c r="I1475" s="196"/>
      <c r="J1475" s="197"/>
      <c r="K1475" s="196"/>
      <c r="M1475" s="198" t="s">
        <v>653</v>
      </c>
      <c r="O1475" s="180"/>
    </row>
    <row r="1476" customFormat="false" ht="12.75" hidden="false" customHeight="true" outlineLevel="0" collapsed="false">
      <c r="A1476" s="189"/>
      <c r="B1476" s="190"/>
      <c r="C1476" s="191" t="s">
        <v>1319</v>
      </c>
      <c r="D1476" s="191"/>
      <c r="E1476" s="192" t="n">
        <v>0</v>
      </c>
      <c r="F1476" s="193"/>
      <c r="G1476" s="194"/>
      <c r="H1476" s="195"/>
      <c r="I1476" s="196"/>
      <c r="J1476" s="197"/>
      <c r="K1476" s="196"/>
      <c r="M1476" s="198" t="s">
        <v>1319</v>
      </c>
      <c r="O1476" s="180"/>
    </row>
    <row r="1477" customFormat="false" ht="12.75" hidden="false" customHeight="true" outlineLevel="0" collapsed="false">
      <c r="A1477" s="189"/>
      <c r="B1477" s="190"/>
      <c r="C1477" s="191" t="s">
        <v>1195</v>
      </c>
      <c r="D1477" s="191"/>
      <c r="E1477" s="192" t="n">
        <v>4.55</v>
      </c>
      <c r="F1477" s="193"/>
      <c r="G1477" s="194"/>
      <c r="H1477" s="195"/>
      <c r="I1477" s="196"/>
      <c r="J1477" s="197"/>
      <c r="K1477" s="196"/>
      <c r="M1477" s="198" t="s">
        <v>1195</v>
      </c>
      <c r="O1477" s="180"/>
    </row>
    <row r="1478" customFormat="false" ht="12.75" hidden="false" customHeight="true" outlineLevel="0" collapsed="false">
      <c r="A1478" s="189"/>
      <c r="B1478" s="190"/>
      <c r="C1478" s="191" t="s">
        <v>1320</v>
      </c>
      <c r="D1478" s="191"/>
      <c r="E1478" s="192" t="n">
        <v>0</v>
      </c>
      <c r="F1478" s="193"/>
      <c r="G1478" s="194"/>
      <c r="H1478" s="195"/>
      <c r="I1478" s="196"/>
      <c r="J1478" s="197"/>
      <c r="K1478" s="196"/>
      <c r="M1478" s="198" t="s">
        <v>1320</v>
      </c>
      <c r="O1478" s="180"/>
    </row>
    <row r="1479" customFormat="false" ht="12.75" hidden="false" customHeight="true" outlineLevel="0" collapsed="false">
      <c r="A1479" s="189"/>
      <c r="B1479" s="190"/>
      <c r="C1479" s="191" t="s">
        <v>1321</v>
      </c>
      <c r="D1479" s="191"/>
      <c r="E1479" s="192" t="n">
        <v>30.1025</v>
      </c>
      <c r="F1479" s="193"/>
      <c r="G1479" s="194"/>
      <c r="H1479" s="195"/>
      <c r="I1479" s="196"/>
      <c r="J1479" s="197"/>
      <c r="K1479" s="196"/>
      <c r="M1479" s="198" t="s">
        <v>1321</v>
      </c>
      <c r="O1479" s="180"/>
    </row>
    <row r="1480" customFormat="false" ht="12.75" hidden="false" customHeight="false" outlineLevel="0" collapsed="false">
      <c r="A1480" s="181" t="n">
        <v>192</v>
      </c>
      <c r="B1480" s="182" t="s">
        <v>1322</v>
      </c>
      <c r="C1480" s="183" t="s">
        <v>1323</v>
      </c>
      <c r="D1480" s="184" t="s">
        <v>194</v>
      </c>
      <c r="E1480" s="185" t="n">
        <v>567.1473</v>
      </c>
      <c r="F1480" s="185" t="n">
        <v>0</v>
      </c>
      <c r="G1480" s="186" t="n">
        <f aca="false">E1480*F1480</f>
        <v>0</v>
      </c>
      <c r="H1480" s="187" t="n">
        <v>0.00300000000000011</v>
      </c>
      <c r="I1480" s="188" t="n">
        <f aca="false">E1480*H1480</f>
        <v>1.70144190000006</v>
      </c>
      <c r="J1480" s="187" t="n">
        <v>0</v>
      </c>
      <c r="K1480" s="188" t="n">
        <f aca="false">E1480*J1480</f>
        <v>0</v>
      </c>
      <c r="O1480" s="180" t="n">
        <v>2</v>
      </c>
      <c r="AA1480" s="150" t="n">
        <v>1</v>
      </c>
      <c r="AB1480" s="150" t="n">
        <v>7</v>
      </c>
      <c r="AC1480" s="150" t="n">
        <v>7</v>
      </c>
      <c r="AZ1480" s="150" t="n">
        <v>2</v>
      </c>
      <c r="BA1480" s="150" t="n">
        <f aca="false">IF(AZ1480=1,G1480,0)</f>
        <v>0</v>
      </c>
      <c r="BB1480" s="150" t="n">
        <f aca="false">IF(AZ1480=2,G1480,0)</f>
        <v>0</v>
      </c>
      <c r="BC1480" s="150" t="n">
        <f aca="false">IF(AZ1480=3,G1480,0)</f>
        <v>0</v>
      </c>
      <c r="BD1480" s="150" t="n">
        <f aca="false">IF(AZ1480=4,G1480,0)</f>
        <v>0</v>
      </c>
      <c r="BE1480" s="150" t="n">
        <f aca="false">IF(AZ1480=5,G1480,0)</f>
        <v>0</v>
      </c>
      <c r="CA1480" s="180" t="n">
        <v>1</v>
      </c>
      <c r="CB1480" s="180" t="n">
        <v>7</v>
      </c>
    </row>
    <row r="1481" customFormat="false" ht="12.75" hidden="false" customHeight="true" outlineLevel="0" collapsed="false">
      <c r="A1481" s="189"/>
      <c r="B1481" s="190"/>
      <c r="C1481" s="191" t="s">
        <v>1324</v>
      </c>
      <c r="D1481" s="191"/>
      <c r="E1481" s="192" t="n">
        <v>0</v>
      </c>
      <c r="F1481" s="193"/>
      <c r="G1481" s="194"/>
      <c r="H1481" s="195"/>
      <c r="I1481" s="196"/>
      <c r="J1481" s="197"/>
      <c r="K1481" s="196"/>
      <c r="M1481" s="198" t="s">
        <v>1324</v>
      </c>
      <c r="O1481" s="180"/>
    </row>
    <row r="1482" customFormat="false" ht="12.75" hidden="false" customHeight="true" outlineLevel="0" collapsed="false">
      <c r="A1482" s="189"/>
      <c r="B1482" s="190"/>
      <c r="C1482" s="191" t="s">
        <v>1325</v>
      </c>
      <c r="D1482" s="191"/>
      <c r="E1482" s="192" t="n">
        <v>22.307</v>
      </c>
      <c r="F1482" s="193"/>
      <c r="G1482" s="194"/>
      <c r="H1482" s="195"/>
      <c r="I1482" s="196"/>
      <c r="J1482" s="197"/>
      <c r="K1482" s="196"/>
      <c r="M1482" s="198" t="s">
        <v>1325</v>
      </c>
      <c r="O1482" s="180"/>
    </row>
    <row r="1483" customFormat="false" ht="12.75" hidden="false" customHeight="true" outlineLevel="0" collapsed="false">
      <c r="A1483" s="189"/>
      <c r="B1483" s="190"/>
      <c r="C1483" s="191" t="s">
        <v>1326</v>
      </c>
      <c r="D1483" s="191"/>
      <c r="E1483" s="192" t="n">
        <v>43.818</v>
      </c>
      <c r="F1483" s="193"/>
      <c r="G1483" s="194"/>
      <c r="H1483" s="195"/>
      <c r="I1483" s="196"/>
      <c r="J1483" s="197"/>
      <c r="K1483" s="196"/>
      <c r="M1483" s="198" t="s">
        <v>1326</v>
      </c>
      <c r="O1483" s="180"/>
    </row>
    <row r="1484" customFormat="false" ht="12.75" hidden="false" customHeight="true" outlineLevel="0" collapsed="false">
      <c r="A1484" s="189"/>
      <c r="B1484" s="190"/>
      <c r="C1484" s="191" t="s">
        <v>1327</v>
      </c>
      <c r="D1484" s="191"/>
      <c r="E1484" s="192" t="n">
        <v>28.095</v>
      </c>
      <c r="F1484" s="193"/>
      <c r="G1484" s="194"/>
      <c r="H1484" s="195"/>
      <c r="I1484" s="196"/>
      <c r="J1484" s="197"/>
      <c r="K1484" s="196"/>
      <c r="M1484" s="198" t="s">
        <v>1327</v>
      </c>
      <c r="O1484" s="180"/>
    </row>
    <row r="1485" customFormat="false" ht="12.75" hidden="false" customHeight="true" outlineLevel="0" collapsed="false">
      <c r="A1485" s="189"/>
      <c r="B1485" s="190"/>
      <c r="C1485" s="191" t="s">
        <v>1328</v>
      </c>
      <c r="D1485" s="191"/>
      <c r="E1485" s="192" t="n">
        <v>18.73</v>
      </c>
      <c r="F1485" s="193"/>
      <c r="G1485" s="194"/>
      <c r="H1485" s="195"/>
      <c r="I1485" s="196"/>
      <c r="J1485" s="197"/>
      <c r="K1485" s="196"/>
      <c r="M1485" s="198" t="s">
        <v>1328</v>
      </c>
      <c r="O1485" s="180"/>
    </row>
    <row r="1486" customFormat="false" ht="12.75" hidden="false" customHeight="true" outlineLevel="0" collapsed="false">
      <c r="A1486" s="189"/>
      <c r="B1486" s="190"/>
      <c r="C1486" s="191" t="s">
        <v>342</v>
      </c>
      <c r="D1486" s="191"/>
      <c r="E1486" s="192" t="n">
        <v>0</v>
      </c>
      <c r="F1486" s="193"/>
      <c r="G1486" s="194"/>
      <c r="H1486" s="195"/>
      <c r="I1486" s="196"/>
      <c r="J1486" s="197"/>
      <c r="K1486" s="196"/>
      <c r="M1486" s="198" t="s">
        <v>342</v>
      </c>
      <c r="O1486" s="180"/>
    </row>
    <row r="1487" customFormat="false" ht="12.75" hidden="false" customHeight="true" outlineLevel="0" collapsed="false">
      <c r="A1487" s="189"/>
      <c r="B1487" s="190"/>
      <c r="C1487" s="191" t="s">
        <v>1329</v>
      </c>
      <c r="D1487" s="191"/>
      <c r="E1487" s="192" t="n">
        <v>40.114</v>
      </c>
      <c r="F1487" s="193"/>
      <c r="G1487" s="194"/>
      <c r="H1487" s="195"/>
      <c r="I1487" s="196"/>
      <c r="J1487" s="197"/>
      <c r="K1487" s="196"/>
      <c r="M1487" s="198" t="s">
        <v>1329</v>
      </c>
      <c r="O1487" s="180"/>
    </row>
    <row r="1488" customFormat="false" ht="12.75" hidden="false" customHeight="true" outlineLevel="0" collapsed="false">
      <c r="A1488" s="189"/>
      <c r="B1488" s="190"/>
      <c r="C1488" s="191" t="s">
        <v>1330</v>
      </c>
      <c r="D1488" s="191"/>
      <c r="E1488" s="192" t="n">
        <v>29.584</v>
      </c>
      <c r="F1488" s="193"/>
      <c r="G1488" s="194"/>
      <c r="H1488" s="195"/>
      <c r="I1488" s="196"/>
      <c r="J1488" s="197"/>
      <c r="K1488" s="196"/>
      <c r="M1488" s="198" t="s">
        <v>1330</v>
      </c>
      <c r="O1488" s="180"/>
    </row>
    <row r="1489" customFormat="false" ht="12.75" hidden="false" customHeight="true" outlineLevel="0" collapsed="false">
      <c r="A1489" s="189"/>
      <c r="B1489" s="190"/>
      <c r="C1489" s="191" t="s">
        <v>1331</v>
      </c>
      <c r="D1489" s="191"/>
      <c r="E1489" s="192" t="n">
        <v>17.745</v>
      </c>
      <c r="F1489" s="193"/>
      <c r="G1489" s="194"/>
      <c r="H1489" s="195"/>
      <c r="I1489" s="196"/>
      <c r="J1489" s="197"/>
      <c r="K1489" s="196"/>
      <c r="M1489" s="198" t="s">
        <v>1331</v>
      </c>
      <c r="O1489" s="180"/>
    </row>
    <row r="1490" customFormat="false" ht="12.75" hidden="false" customHeight="true" outlineLevel="0" collapsed="false">
      <c r="A1490" s="189"/>
      <c r="B1490" s="190"/>
      <c r="C1490" s="191" t="s">
        <v>1332</v>
      </c>
      <c r="D1490" s="191"/>
      <c r="E1490" s="192" t="n">
        <v>0</v>
      </c>
      <c r="F1490" s="193"/>
      <c r="G1490" s="194"/>
      <c r="H1490" s="195"/>
      <c r="I1490" s="196"/>
      <c r="J1490" s="197"/>
      <c r="K1490" s="196"/>
      <c r="M1490" s="198" t="s">
        <v>1332</v>
      </c>
      <c r="O1490" s="180"/>
    </row>
    <row r="1491" customFormat="false" ht="12.75" hidden="false" customHeight="true" outlineLevel="0" collapsed="false">
      <c r="A1491" s="189"/>
      <c r="B1491" s="190"/>
      <c r="C1491" s="191" t="s">
        <v>576</v>
      </c>
      <c r="D1491" s="191"/>
      <c r="E1491" s="192" t="n">
        <v>0</v>
      </c>
      <c r="F1491" s="193"/>
      <c r="G1491" s="194"/>
      <c r="H1491" s="195"/>
      <c r="I1491" s="196"/>
      <c r="J1491" s="197"/>
      <c r="K1491" s="196"/>
      <c r="M1491" s="198" t="s">
        <v>576</v>
      </c>
      <c r="O1491" s="180"/>
    </row>
    <row r="1492" customFormat="false" ht="12.75" hidden="false" customHeight="true" outlineLevel="0" collapsed="false">
      <c r="A1492" s="189"/>
      <c r="B1492" s="190"/>
      <c r="C1492" s="191" t="s">
        <v>1333</v>
      </c>
      <c r="D1492" s="191"/>
      <c r="E1492" s="192" t="n">
        <v>30.995</v>
      </c>
      <c r="F1492" s="193"/>
      <c r="G1492" s="194"/>
      <c r="H1492" s="195"/>
      <c r="I1492" s="196"/>
      <c r="J1492" s="197"/>
      <c r="K1492" s="196"/>
      <c r="M1492" s="198" t="s">
        <v>1333</v>
      </c>
      <c r="O1492" s="180"/>
    </row>
    <row r="1493" customFormat="false" ht="12.75" hidden="false" customHeight="true" outlineLevel="0" collapsed="false">
      <c r="A1493" s="189"/>
      <c r="B1493" s="190"/>
      <c r="C1493" s="191" t="s">
        <v>499</v>
      </c>
      <c r="D1493" s="191"/>
      <c r="E1493" s="192" t="n">
        <v>0</v>
      </c>
      <c r="F1493" s="193"/>
      <c r="G1493" s="194"/>
      <c r="H1493" s="195"/>
      <c r="I1493" s="196"/>
      <c r="J1493" s="197"/>
      <c r="K1493" s="196"/>
      <c r="M1493" s="198" t="s">
        <v>499</v>
      </c>
      <c r="O1493" s="180"/>
    </row>
    <row r="1494" customFormat="false" ht="12.75" hidden="false" customHeight="true" outlineLevel="0" collapsed="false">
      <c r="A1494" s="189"/>
      <c r="B1494" s="190"/>
      <c r="C1494" s="191" t="s">
        <v>1334</v>
      </c>
      <c r="D1494" s="191"/>
      <c r="E1494" s="192" t="n">
        <v>46.436</v>
      </c>
      <c r="F1494" s="193"/>
      <c r="G1494" s="194"/>
      <c r="H1494" s="195"/>
      <c r="I1494" s="196"/>
      <c r="J1494" s="197"/>
      <c r="K1494" s="196"/>
      <c r="M1494" s="198" t="s">
        <v>1334</v>
      </c>
      <c r="O1494" s="180"/>
    </row>
    <row r="1495" customFormat="false" ht="12.75" hidden="false" customHeight="true" outlineLevel="0" collapsed="false">
      <c r="A1495" s="189"/>
      <c r="B1495" s="190"/>
      <c r="C1495" s="191" t="s">
        <v>1335</v>
      </c>
      <c r="D1495" s="191"/>
      <c r="E1495" s="192" t="n">
        <v>21.624</v>
      </c>
      <c r="F1495" s="193"/>
      <c r="G1495" s="194"/>
      <c r="H1495" s="195"/>
      <c r="I1495" s="196"/>
      <c r="J1495" s="197"/>
      <c r="K1495" s="196"/>
      <c r="M1495" s="198" t="s">
        <v>1335</v>
      </c>
      <c r="O1495" s="180"/>
    </row>
    <row r="1496" customFormat="false" ht="12.75" hidden="false" customHeight="true" outlineLevel="0" collapsed="false">
      <c r="A1496" s="189"/>
      <c r="B1496" s="190"/>
      <c r="C1496" s="191" t="s">
        <v>1336</v>
      </c>
      <c r="D1496" s="191"/>
      <c r="E1496" s="192" t="n">
        <v>8.8562</v>
      </c>
      <c r="F1496" s="193"/>
      <c r="G1496" s="194"/>
      <c r="H1496" s="195"/>
      <c r="I1496" s="196"/>
      <c r="J1496" s="197"/>
      <c r="K1496" s="196"/>
      <c r="M1496" s="198" t="s">
        <v>1336</v>
      </c>
      <c r="O1496" s="180"/>
    </row>
    <row r="1497" customFormat="false" ht="12.75" hidden="false" customHeight="true" outlineLevel="0" collapsed="false">
      <c r="A1497" s="189"/>
      <c r="B1497" s="190"/>
      <c r="C1497" s="191" t="s">
        <v>1337</v>
      </c>
      <c r="D1497" s="191"/>
      <c r="E1497" s="192" t="n">
        <v>7.9485</v>
      </c>
      <c r="F1497" s="193"/>
      <c r="G1497" s="194"/>
      <c r="H1497" s="195"/>
      <c r="I1497" s="196"/>
      <c r="J1497" s="197"/>
      <c r="K1497" s="196"/>
      <c r="M1497" s="198" t="s">
        <v>1337</v>
      </c>
      <c r="O1497" s="180"/>
    </row>
    <row r="1498" customFormat="false" ht="12.75" hidden="false" customHeight="true" outlineLevel="0" collapsed="false">
      <c r="A1498" s="189"/>
      <c r="B1498" s="190"/>
      <c r="C1498" s="191" t="s">
        <v>1338</v>
      </c>
      <c r="D1498" s="191"/>
      <c r="E1498" s="192" t="n">
        <v>66.9913</v>
      </c>
      <c r="F1498" s="193"/>
      <c r="G1498" s="194"/>
      <c r="H1498" s="195"/>
      <c r="I1498" s="196"/>
      <c r="J1498" s="197"/>
      <c r="K1498" s="196"/>
      <c r="M1498" s="198" t="s">
        <v>1338</v>
      </c>
      <c r="O1498" s="180"/>
    </row>
    <row r="1499" customFormat="false" ht="12.75" hidden="false" customHeight="true" outlineLevel="0" collapsed="false">
      <c r="A1499" s="189"/>
      <c r="B1499" s="190"/>
      <c r="C1499" s="191" t="s">
        <v>1339</v>
      </c>
      <c r="D1499" s="191"/>
      <c r="E1499" s="192" t="n">
        <v>21.516</v>
      </c>
      <c r="F1499" s="193"/>
      <c r="G1499" s="194"/>
      <c r="H1499" s="195"/>
      <c r="I1499" s="196"/>
      <c r="J1499" s="197"/>
      <c r="K1499" s="196"/>
      <c r="M1499" s="198" t="s">
        <v>1339</v>
      </c>
      <c r="O1499" s="180"/>
    </row>
    <row r="1500" customFormat="false" ht="12.75" hidden="false" customHeight="true" outlineLevel="0" collapsed="false">
      <c r="A1500" s="189"/>
      <c r="B1500" s="190"/>
      <c r="C1500" s="191" t="s">
        <v>1340</v>
      </c>
      <c r="D1500" s="191"/>
      <c r="E1500" s="192" t="n">
        <v>17.3702</v>
      </c>
      <c r="F1500" s="193"/>
      <c r="G1500" s="194"/>
      <c r="H1500" s="195"/>
      <c r="I1500" s="196"/>
      <c r="J1500" s="197"/>
      <c r="K1500" s="196"/>
      <c r="M1500" s="198" t="s">
        <v>1340</v>
      </c>
      <c r="O1500" s="180"/>
    </row>
    <row r="1501" customFormat="false" ht="12.75" hidden="false" customHeight="true" outlineLevel="0" collapsed="false">
      <c r="A1501" s="189"/>
      <c r="B1501" s="190"/>
      <c r="C1501" s="191" t="s">
        <v>1341</v>
      </c>
      <c r="D1501" s="191"/>
      <c r="E1501" s="192" t="n">
        <v>10.2282</v>
      </c>
      <c r="F1501" s="193"/>
      <c r="G1501" s="194"/>
      <c r="H1501" s="195"/>
      <c r="I1501" s="196"/>
      <c r="J1501" s="197"/>
      <c r="K1501" s="196"/>
      <c r="M1501" s="198" t="s">
        <v>1341</v>
      </c>
      <c r="O1501" s="180"/>
    </row>
    <row r="1502" customFormat="false" ht="12.75" hidden="false" customHeight="true" outlineLevel="0" collapsed="false">
      <c r="A1502" s="189"/>
      <c r="B1502" s="190"/>
      <c r="C1502" s="191" t="s">
        <v>1184</v>
      </c>
      <c r="D1502" s="191"/>
      <c r="E1502" s="192" t="n">
        <v>-8.84</v>
      </c>
      <c r="F1502" s="193"/>
      <c r="G1502" s="194"/>
      <c r="H1502" s="195"/>
      <c r="I1502" s="196"/>
      <c r="J1502" s="197"/>
      <c r="K1502" s="196"/>
      <c r="M1502" s="198" t="s">
        <v>1184</v>
      </c>
      <c r="O1502" s="180"/>
    </row>
    <row r="1503" customFormat="false" ht="12.75" hidden="false" customHeight="true" outlineLevel="0" collapsed="false">
      <c r="A1503" s="189"/>
      <c r="B1503" s="190"/>
      <c r="C1503" s="191" t="s">
        <v>1337</v>
      </c>
      <c r="D1503" s="191"/>
      <c r="E1503" s="192" t="n">
        <v>7.9485</v>
      </c>
      <c r="F1503" s="193"/>
      <c r="G1503" s="194"/>
      <c r="H1503" s="195"/>
      <c r="I1503" s="196"/>
      <c r="J1503" s="197"/>
      <c r="K1503" s="196"/>
      <c r="M1503" s="198" t="s">
        <v>1337</v>
      </c>
      <c r="O1503" s="180"/>
    </row>
    <row r="1504" customFormat="false" ht="12.75" hidden="false" customHeight="true" outlineLevel="0" collapsed="false">
      <c r="A1504" s="189"/>
      <c r="B1504" s="190"/>
      <c r="C1504" s="191" t="s">
        <v>1342</v>
      </c>
      <c r="D1504" s="191"/>
      <c r="E1504" s="192" t="n">
        <v>20.4891</v>
      </c>
      <c r="F1504" s="193"/>
      <c r="G1504" s="194"/>
      <c r="H1504" s="195"/>
      <c r="I1504" s="196"/>
      <c r="J1504" s="197"/>
      <c r="K1504" s="196"/>
      <c r="M1504" s="198" t="s">
        <v>1342</v>
      </c>
      <c r="O1504" s="180"/>
    </row>
    <row r="1505" customFormat="false" ht="12.75" hidden="false" customHeight="true" outlineLevel="0" collapsed="false">
      <c r="A1505" s="189"/>
      <c r="B1505" s="190"/>
      <c r="C1505" s="191" t="s">
        <v>1343</v>
      </c>
      <c r="D1505" s="191"/>
      <c r="E1505" s="192" t="n">
        <v>-6.6924</v>
      </c>
      <c r="F1505" s="193"/>
      <c r="G1505" s="194"/>
      <c r="H1505" s="195"/>
      <c r="I1505" s="196"/>
      <c r="J1505" s="197"/>
      <c r="K1505" s="196"/>
      <c r="M1505" s="198" t="s">
        <v>1343</v>
      </c>
      <c r="O1505" s="180"/>
    </row>
    <row r="1506" customFormat="false" ht="12.75" hidden="false" customHeight="true" outlineLevel="0" collapsed="false">
      <c r="A1506" s="189"/>
      <c r="B1506" s="190"/>
      <c r="C1506" s="191" t="s">
        <v>1344</v>
      </c>
      <c r="D1506" s="191"/>
      <c r="E1506" s="192" t="n">
        <v>31.772</v>
      </c>
      <c r="F1506" s="193"/>
      <c r="G1506" s="194"/>
      <c r="H1506" s="195"/>
      <c r="I1506" s="196"/>
      <c r="J1506" s="197"/>
      <c r="K1506" s="196"/>
      <c r="M1506" s="198" t="s">
        <v>1344</v>
      </c>
      <c r="O1506" s="180"/>
    </row>
    <row r="1507" customFormat="false" ht="12.75" hidden="false" customHeight="true" outlineLevel="0" collapsed="false">
      <c r="A1507" s="189"/>
      <c r="B1507" s="190"/>
      <c r="C1507" s="191" t="s">
        <v>1345</v>
      </c>
      <c r="D1507" s="191"/>
      <c r="E1507" s="192" t="n">
        <v>11.713</v>
      </c>
      <c r="F1507" s="193"/>
      <c r="G1507" s="194"/>
      <c r="H1507" s="195"/>
      <c r="I1507" s="196"/>
      <c r="J1507" s="197"/>
      <c r="K1507" s="196"/>
      <c r="M1507" s="198" t="s">
        <v>1345</v>
      </c>
      <c r="O1507" s="180"/>
    </row>
    <row r="1508" customFormat="false" ht="12.75" hidden="false" customHeight="true" outlineLevel="0" collapsed="false">
      <c r="A1508" s="189"/>
      <c r="B1508" s="190"/>
      <c r="C1508" s="191" t="s">
        <v>1346</v>
      </c>
      <c r="D1508" s="191"/>
      <c r="E1508" s="192" t="n">
        <v>0</v>
      </c>
      <c r="F1508" s="193"/>
      <c r="G1508" s="194"/>
      <c r="H1508" s="195"/>
      <c r="I1508" s="196"/>
      <c r="J1508" s="197"/>
      <c r="K1508" s="196"/>
      <c r="M1508" s="198" t="s">
        <v>1346</v>
      </c>
      <c r="O1508" s="180"/>
    </row>
    <row r="1509" customFormat="false" ht="12.75" hidden="false" customHeight="true" outlineLevel="0" collapsed="false">
      <c r="A1509" s="189"/>
      <c r="B1509" s="190"/>
      <c r="C1509" s="191" t="s">
        <v>1347</v>
      </c>
      <c r="D1509" s="191"/>
      <c r="E1509" s="192" t="n">
        <v>16.1928</v>
      </c>
      <c r="F1509" s="193"/>
      <c r="G1509" s="194"/>
      <c r="H1509" s="195"/>
      <c r="I1509" s="196"/>
      <c r="J1509" s="197"/>
      <c r="K1509" s="196"/>
      <c r="M1509" s="198" t="s">
        <v>1347</v>
      </c>
      <c r="O1509" s="180"/>
    </row>
    <row r="1510" customFormat="false" ht="12.75" hidden="false" customHeight="true" outlineLevel="0" collapsed="false">
      <c r="A1510" s="189"/>
      <c r="B1510" s="190"/>
      <c r="C1510" s="191" t="s">
        <v>1348</v>
      </c>
      <c r="D1510" s="191"/>
      <c r="E1510" s="192" t="n">
        <v>0</v>
      </c>
      <c r="F1510" s="193"/>
      <c r="G1510" s="194"/>
      <c r="H1510" s="195"/>
      <c r="I1510" s="196"/>
      <c r="J1510" s="197"/>
      <c r="K1510" s="196"/>
      <c r="M1510" s="198" t="s">
        <v>1348</v>
      </c>
      <c r="O1510" s="180"/>
    </row>
    <row r="1511" customFormat="false" ht="12.75" hidden="false" customHeight="true" outlineLevel="0" collapsed="false">
      <c r="A1511" s="189"/>
      <c r="B1511" s="190"/>
      <c r="C1511" s="191" t="s">
        <v>1349</v>
      </c>
      <c r="D1511" s="191"/>
      <c r="E1511" s="192" t="n">
        <v>51.2848</v>
      </c>
      <c r="F1511" s="193"/>
      <c r="G1511" s="194"/>
      <c r="H1511" s="195"/>
      <c r="I1511" s="196"/>
      <c r="J1511" s="197"/>
      <c r="K1511" s="196"/>
      <c r="M1511" s="198" t="s">
        <v>1349</v>
      </c>
      <c r="O1511" s="180"/>
    </row>
    <row r="1512" customFormat="false" ht="12.75" hidden="false" customHeight="true" outlineLevel="0" collapsed="false">
      <c r="A1512" s="189"/>
      <c r="B1512" s="190"/>
      <c r="C1512" s="191" t="s">
        <v>1350</v>
      </c>
      <c r="D1512" s="191"/>
      <c r="E1512" s="192" t="n">
        <v>5.9605</v>
      </c>
      <c r="F1512" s="193"/>
      <c r="G1512" s="194"/>
      <c r="H1512" s="195"/>
      <c r="I1512" s="196"/>
      <c r="J1512" s="197"/>
      <c r="K1512" s="196"/>
      <c r="M1512" s="198" t="s">
        <v>1350</v>
      </c>
      <c r="O1512" s="180"/>
    </row>
    <row r="1513" customFormat="false" ht="12.75" hidden="false" customHeight="true" outlineLevel="0" collapsed="false">
      <c r="A1513" s="189"/>
      <c r="B1513" s="190"/>
      <c r="C1513" s="191" t="s">
        <v>1351</v>
      </c>
      <c r="D1513" s="191"/>
      <c r="E1513" s="192" t="n">
        <v>0</v>
      </c>
      <c r="F1513" s="193"/>
      <c r="G1513" s="194"/>
      <c r="H1513" s="195"/>
      <c r="I1513" s="196"/>
      <c r="J1513" s="197"/>
      <c r="K1513" s="196"/>
      <c r="M1513" s="198" t="s">
        <v>1351</v>
      </c>
      <c r="O1513" s="180"/>
    </row>
    <row r="1514" customFormat="false" ht="12.75" hidden="false" customHeight="true" outlineLevel="0" collapsed="false">
      <c r="A1514" s="189"/>
      <c r="B1514" s="190"/>
      <c r="C1514" s="191" t="s">
        <v>1352</v>
      </c>
      <c r="D1514" s="191"/>
      <c r="E1514" s="192" t="n">
        <v>2.7107</v>
      </c>
      <c r="F1514" s="193"/>
      <c r="G1514" s="194"/>
      <c r="H1514" s="195"/>
      <c r="I1514" s="196"/>
      <c r="J1514" s="197"/>
      <c r="K1514" s="196"/>
      <c r="M1514" s="198" t="s">
        <v>1352</v>
      </c>
      <c r="O1514" s="180"/>
    </row>
    <row r="1515" customFormat="false" ht="12.75" hidden="false" customHeight="true" outlineLevel="0" collapsed="false">
      <c r="A1515" s="189"/>
      <c r="B1515" s="190"/>
      <c r="C1515" s="191" t="s">
        <v>1353</v>
      </c>
      <c r="D1515" s="191"/>
      <c r="E1515" s="192" t="n">
        <v>2.25</v>
      </c>
      <c r="F1515" s="193"/>
      <c r="G1515" s="194"/>
      <c r="H1515" s="195"/>
      <c r="I1515" s="196"/>
      <c r="J1515" s="197"/>
      <c r="K1515" s="196"/>
      <c r="M1515" s="198" t="s">
        <v>1353</v>
      </c>
      <c r="O1515" s="180"/>
    </row>
    <row r="1516" customFormat="false" ht="12.75" hidden="false" customHeight="false" outlineLevel="0" collapsed="false">
      <c r="A1516" s="181" t="n">
        <v>193</v>
      </c>
      <c r="B1516" s="182" t="s">
        <v>1354</v>
      </c>
      <c r="C1516" s="183" t="s">
        <v>1355</v>
      </c>
      <c r="D1516" s="184" t="s">
        <v>194</v>
      </c>
      <c r="E1516" s="185" t="n">
        <v>1088.4015</v>
      </c>
      <c r="F1516" s="185" t="n">
        <v>0</v>
      </c>
      <c r="G1516" s="186" t="n">
        <f aca="false">E1516*F1516</f>
        <v>0</v>
      </c>
      <c r="H1516" s="187" t="n">
        <v>0.000329999999999941</v>
      </c>
      <c r="I1516" s="188" t="n">
        <f aca="false">E1516*H1516</f>
        <v>0.359172494999936</v>
      </c>
      <c r="J1516" s="187" t="n">
        <v>0</v>
      </c>
      <c r="K1516" s="188" t="n">
        <f aca="false">E1516*J1516</f>
        <v>0</v>
      </c>
      <c r="O1516" s="180" t="n">
        <v>2</v>
      </c>
      <c r="AA1516" s="150" t="n">
        <v>1</v>
      </c>
      <c r="AB1516" s="150" t="n">
        <v>7</v>
      </c>
      <c r="AC1516" s="150" t="n">
        <v>7</v>
      </c>
      <c r="AZ1516" s="150" t="n">
        <v>2</v>
      </c>
      <c r="BA1516" s="150" t="n">
        <f aca="false">IF(AZ1516=1,G1516,0)</f>
        <v>0</v>
      </c>
      <c r="BB1516" s="150" t="n">
        <f aca="false">IF(AZ1516=2,G1516,0)</f>
        <v>0</v>
      </c>
      <c r="BC1516" s="150" t="n">
        <f aca="false">IF(AZ1516=3,G1516,0)</f>
        <v>0</v>
      </c>
      <c r="BD1516" s="150" t="n">
        <f aca="false">IF(AZ1516=4,G1516,0)</f>
        <v>0</v>
      </c>
      <c r="BE1516" s="150" t="n">
        <f aca="false">IF(AZ1516=5,G1516,0)</f>
        <v>0</v>
      </c>
      <c r="CA1516" s="180" t="n">
        <v>1</v>
      </c>
      <c r="CB1516" s="180" t="n">
        <v>7</v>
      </c>
    </row>
    <row r="1517" customFormat="false" ht="12.75" hidden="false" customHeight="true" outlineLevel="0" collapsed="false">
      <c r="A1517" s="189"/>
      <c r="B1517" s="190"/>
      <c r="C1517" s="191" t="s">
        <v>1356</v>
      </c>
      <c r="D1517" s="191"/>
      <c r="E1517" s="192" t="n">
        <v>0</v>
      </c>
      <c r="F1517" s="193"/>
      <c r="G1517" s="194"/>
      <c r="H1517" s="195"/>
      <c r="I1517" s="196"/>
      <c r="J1517" s="197"/>
      <c r="K1517" s="196"/>
      <c r="M1517" s="198" t="s">
        <v>1356</v>
      </c>
      <c r="O1517" s="180"/>
    </row>
    <row r="1518" customFormat="false" ht="12.75" hidden="false" customHeight="true" outlineLevel="0" collapsed="false">
      <c r="A1518" s="189"/>
      <c r="B1518" s="190"/>
      <c r="C1518" s="191" t="s">
        <v>576</v>
      </c>
      <c r="D1518" s="191"/>
      <c r="E1518" s="192" t="n">
        <v>0</v>
      </c>
      <c r="F1518" s="193"/>
      <c r="G1518" s="194"/>
      <c r="H1518" s="195"/>
      <c r="I1518" s="196"/>
      <c r="J1518" s="197"/>
      <c r="K1518" s="196"/>
      <c r="M1518" s="198" t="s">
        <v>576</v>
      </c>
      <c r="O1518" s="180"/>
    </row>
    <row r="1519" customFormat="false" ht="12.75" hidden="false" customHeight="true" outlineLevel="0" collapsed="false">
      <c r="A1519" s="189"/>
      <c r="B1519" s="190"/>
      <c r="C1519" s="191" t="s">
        <v>1357</v>
      </c>
      <c r="D1519" s="191"/>
      <c r="E1519" s="192" t="n">
        <v>216</v>
      </c>
      <c r="F1519" s="193"/>
      <c r="G1519" s="194"/>
      <c r="H1519" s="195"/>
      <c r="I1519" s="196"/>
      <c r="J1519" s="197"/>
      <c r="K1519" s="196"/>
      <c r="M1519" s="198" t="s">
        <v>1357</v>
      </c>
      <c r="O1519" s="180"/>
    </row>
    <row r="1520" customFormat="false" ht="12.75" hidden="false" customHeight="true" outlineLevel="0" collapsed="false">
      <c r="A1520" s="189"/>
      <c r="B1520" s="190"/>
      <c r="C1520" s="191" t="s">
        <v>1256</v>
      </c>
      <c r="D1520" s="191"/>
      <c r="E1520" s="192" t="n">
        <v>108</v>
      </c>
      <c r="F1520" s="193"/>
      <c r="G1520" s="194"/>
      <c r="H1520" s="195"/>
      <c r="I1520" s="196"/>
      <c r="J1520" s="197"/>
      <c r="K1520" s="196"/>
      <c r="M1520" s="198" t="s">
        <v>1256</v>
      </c>
      <c r="O1520" s="180"/>
    </row>
    <row r="1521" customFormat="false" ht="12.75" hidden="false" customHeight="true" outlineLevel="0" collapsed="false">
      <c r="A1521" s="189"/>
      <c r="B1521" s="190"/>
      <c r="C1521" s="191" t="s">
        <v>499</v>
      </c>
      <c r="D1521" s="191"/>
      <c r="E1521" s="192" t="n">
        <v>0</v>
      </c>
      <c r="F1521" s="193"/>
      <c r="G1521" s="194"/>
      <c r="H1521" s="195"/>
      <c r="I1521" s="196"/>
      <c r="J1521" s="197"/>
      <c r="K1521" s="196"/>
      <c r="M1521" s="198" t="s">
        <v>499</v>
      </c>
      <c r="O1521" s="180"/>
    </row>
    <row r="1522" customFormat="false" ht="12.75" hidden="false" customHeight="true" outlineLevel="0" collapsed="false">
      <c r="A1522" s="189"/>
      <c r="B1522" s="190"/>
      <c r="C1522" s="191" t="s">
        <v>1358</v>
      </c>
      <c r="D1522" s="191"/>
      <c r="E1522" s="192" t="n">
        <v>509.601</v>
      </c>
      <c r="F1522" s="193"/>
      <c r="G1522" s="194"/>
      <c r="H1522" s="195"/>
      <c r="I1522" s="196"/>
      <c r="J1522" s="197"/>
      <c r="K1522" s="196"/>
      <c r="M1522" s="198" t="s">
        <v>1358</v>
      </c>
      <c r="O1522" s="180"/>
    </row>
    <row r="1523" customFormat="false" ht="12.75" hidden="false" customHeight="true" outlineLevel="0" collapsed="false">
      <c r="A1523" s="189"/>
      <c r="B1523" s="190"/>
      <c r="C1523" s="191" t="s">
        <v>1359</v>
      </c>
      <c r="D1523" s="191"/>
      <c r="E1523" s="192" t="n">
        <v>254.8005</v>
      </c>
      <c r="F1523" s="193"/>
      <c r="G1523" s="194"/>
      <c r="H1523" s="195"/>
      <c r="I1523" s="196"/>
      <c r="J1523" s="197"/>
      <c r="K1523" s="196"/>
      <c r="M1523" s="198" t="s">
        <v>1359</v>
      </c>
      <c r="O1523" s="180"/>
    </row>
    <row r="1524" customFormat="false" ht="12.75" hidden="false" customHeight="false" outlineLevel="0" collapsed="false">
      <c r="A1524" s="181" t="n">
        <v>194</v>
      </c>
      <c r="B1524" s="182" t="s">
        <v>1360</v>
      </c>
      <c r="C1524" s="183" t="s">
        <v>1361</v>
      </c>
      <c r="D1524" s="184" t="s">
        <v>194</v>
      </c>
      <c r="E1524" s="185" t="n">
        <v>310.7875</v>
      </c>
      <c r="F1524" s="185" t="n">
        <v>0</v>
      </c>
      <c r="G1524" s="186" t="n">
        <f aca="false">E1524*F1524</f>
        <v>0</v>
      </c>
      <c r="H1524" s="187" t="n">
        <v>9.99999999999612E-006</v>
      </c>
      <c r="I1524" s="188" t="n">
        <f aca="false">E1524*H1524</f>
        <v>0.00310787499999879</v>
      </c>
      <c r="J1524" s="187" t="n">
        <v>0</v>
      </c>
      <c r="K1524" s="188" t="n">
        <f aca="false">E1524*J1524</f>
        <v>0</v>
      </c>
      <c r="O1524" s="180" t="n">
        <v>2</v>
      </c>
      <c r="AA1524" s="150" t="n">
        <v>1</v>
      </c>
      <c r="AB1524" s="150" t="n">
        <v>7</v>
      </c>
      <c r="AC1524" s="150" t="n">
        <v>7</v>
      </c>
      <c r="AZ1524" s="150" t="n">
        <v>2</v>
      </c>
      <c r="BA1524" s="150" t="n">
        <f aca="false">IF(AZ1524=1,G1524,0)</f>
        <v>0</v>
      </c>
      <c r="BB1524" s="150" t="n">
        <f aca="false">IF(AZ1524=2,G1524,0)</f>
        <v>0</v>
      </c>
      <c r="BC1524" s="150" t="n">
        <f aca="false">IF(AZ1524=3,G1524,0)</f>
        <v>0</v>
      </c>
      <c r="BD1524" s="150" t="n">
        <f aca="false">IF(AZ1524=4,G1524,0)</f>
        <v>0</v>
      </c>
      <c r="BE1524" s="150" t="n">
        <f aca="false">IF(AZ1524=5,G1524,0)</f>
        <v>0</v>
      </c>
      <c r="CA1524" s="180" t="n">
        <v>1</v>
      </c>
      <c r="CB1524" s="180" t="n">
        <v>7</v>
      </c>
    </row>
    <row r="1525" customFormat="false" ht="12.75" hidden="false" customHeight="true" outlineLevel="0" collapsed="false">
      <c r="A1525" s="189"/>
      <c r="B1525" s="190"/>
      <c r="C1525" s="191" t="s">
        <v>1062</v>
      </c>
      <c r="D1525" s="191"/>
      <c r="E1525" s="192" t="n">
        <v>0</v>
      </c>
      <c r="F1525" s="193"/>
      <c r="G1525" s="194"/>
      <c r="H1525" s="195"/>
      <c r="I1525" s="196"/>
      <c r="J1525" s="197"/>
      <c r="K1525" s="196"/>
      <c r="M1525" s="198" t="s">
        <v>1062</v>
      </c>
      <c r="O1525" s="180"/>
    </row>
    <row r="1526" customFormat="false" ht="12.75" hidden="false" customHeight="true" outlineLevel="0" collapsed="false">
      <c r="A1526" s="189"/>
      <c r="B1526" s="190"/>
      <c r="C1526" s="191" t="s">
        <v>641</v>
      </c>
      <c r="D1526" s="191"/>
      <c r="E1526" s="192" t="n">
        <v>61.11</v>
      </c>
      <c r="F1526" s="193"/>
      <c r="G1526" s="194"/>
      <c r="H1526" s="195"/>
      <c r="I1526" s="196"/>
      <c r="J1526" s="197"/>
      <c r="K1526" s="196"/>
      <c r="M1526" s="198" t="s">
        <v>641</v>
      </c>
      <c r="O1526" s="180"/>
    </row>
    <row r="1527" customFormat="false" ht="12.75" hidden="false" customHeight="true" outlineLevel="0" collapsed="false">
      <c r="A1527" s="189"/>
      <c r="B1527" s="190"/>
      <c r="C1527" s="191" t="s">
        <v>675</v>
      </c>
      <c r="D1527" s="191"/>
      <c r="E1527" s="192" t="n">
        <v>2.19</v>
      </c>
      <c r="F1527" s="193"/>
      <c r="G1527" s="194"/>
      <c r="H1527" s="195"/>
      <c r="I1527" s="196"/>
      <c r="J1527" s="197"/>
      <c r="K1527" s="196"/>
      <c r="M1527" s="198" t="s">
        <v>675</v>
      </c>
      <c r="O1527" s="180"/>
    </row>
    <row r="1528" customFormat="false" ht="12.75" hidden="false" customHeight="true" outlineLevel="0" collapsed="false">
      <c r="A1528" s="189"/>
      <c r="B1528" s="190"/>
      <c r="C1528" s="191" t="s">
        <v>1362</v>
      </c>
      <c r="D1528" s="191"/>
      <c r="E1528" s="192" t="n">
        <v>0</v>
      </c>
      <c r="F1528" s="193"/>
      <c r="G1528" s="194"/>
      <c r="H1528" s="195"/>
      <c r="I1528" s="196"/>
      <c r="J1528" s="197"/>
      <c r="K1528" s="196"/>
      <c r="M1528" s="198" t="s">
        <v>1362</v>
      </c>
      <c r="O1528" s="180"/>
    </row>
    <row r="1529" customFormat="false" ht="12.75" hidden="false" customHeight="true" outlineLevel="0" collapsed="false">
      <c r="A1529" s="189"/>
      <c r="B1529" s="190"/>
      <c r="C1529" s="191" t="s">
        <v>646</v>
      </c>
      <c r="D1529" s="191"/>
      <c r="E1529" s="192" t="n">
        <v>6.24</v>
      </c>
      <c r="F1529" s="193"/>
      <c r="G1529" s="194"/>
      <c r="H1529" s="195"/>
      <c r="I1529" s="196"/>
      <c r="J1529" s="197"/>
      <c r="K1529" s="196"/>
      <c r="M1529" s="198" t="s">
        <v>646</v>
      </c>
      <c r="O1529" s="180"/>
    </row>
    <row r="1530" customFormat="false" ht="12.75" hidden="false" customHeight="true" outlineLevel="0" collapsed="false">
      <c r="A1530" s="189"/>
      <c r="B1530" s="190"/>
      <c r="C1530" s="191" t="s">
        <v>647</v>
      </c>
      <c r="D1530" s="191"/>
      <c r="E1530" s="192" t="n">
        <v>22.23</v>
      </c>
      <c r="F1530" s="193"/>
      <c r="G1530" s="194"/>
      <c r="H1530" s="195"/>
      <c r="I1530" s="196"/>
      <c r="J1530" s="197"/>
      <c r="K1530" s="196"/>
      <c r="M1530" s="198" t="s">
        <v>647</v>
      </c>
      <c r="O1530" s="180"/>
    </row>
    <row r="1531" customFormat="false" ht="12.75" hidden="false" customHeight="true" outlineLevel="0" collapsed="false">
      <c r="A1531" s="189"/>
      <c r="B1531" s="190"/>
      <c r="C1531" s="191" t="s">
        <v>656</v>
      </c>
      <c r="D1531" s="191"/>
      <c r="E1531" s="192" t="n">
        <v>3.4</v>
      </c>
      <c r="F1531" s="193"/>
      <c r="G1531" s="194"/>
      <c r="H1531" s="195"/>
      <c r="I1531" s="196"/>
      <c r="J1531" s="197"/>
      <c r="K1531" s="196"/>
      <c r="M1531" s="198" t="s">
        <v>656</v>
      </c>
      <c r="O1531" s="180"/>
    </row>
    <row r="1532" customFormat="false" ht="12.75" hidden="false" customHeight="true" outlineLevel="0" collapsed="false">
      <c r="A1532" s="189"/>
      <c r="B1532" s="190"/>
      <c r="C1532" s="191" t="s">
        <v>657</v>
      </c>
      <c r="D1532" s="191"/>
      <c r="E1532" s="192" t="n">
        <v>8.12</v>
      </c>
      <c r="F1532" s="193"/>
      <c r="G1532" s="194"/>
      <c r="H1532" s="195"/>
      <c r="I1532" s="196"/>
      <c r="J1532" s="197"/>
      <c r="K1532" s="196"/>
      <c r="M1532" s="198" t="s">
        <v>657</v>
      </c>
      <c r="O1532" s="180"/>
    </row>
    <row r="1533" customFormat="false" ht="12.75" hidden="false" customHeight="true" outlineLevel="0" collapsed="false">
      <c r="A1533" s="189"/>
      <c r="B1533" s="190"/>
      <c r="C1533" s="191" t="s">
        <v>1363</v>
      </c>
      <c r="D1533" s="191"/>
      <c r="E1533" s="192" t="n">
        <v>0</v>
      </c>
      <c r="F1533" s="193"/>
      <c r="G1533" s="194"/>
      <c r="H1533" s="195"/>
      <c r="I1533" s="196"/>
      <c r="J1533" s="197"/>
      <c r="K1533" s="196"/>
      <c r="M1533" s="198" t="s">
        <v>1363</v>
      </c>
      <c r="O1533" s="180"/>
    </row>
    <row r="1534" customFormat="false" ht="12.75" hidden="false" customHeight="true" outlineLevel="0" collapsed="false">
      <c r="A1534" s="189"/>
      <c r="B1534" s="190"/>
      <c r="C1534" s="191" t="s">
        <v>663</v>
      </c>
      <c r="D1534" s="191"/>
      <c r="E1534" s="192" t="n">
        <v>7</v>
      </c>
      <c r="F1534" s="193"/>
      <c r="G1534" s="194"/>
      <c r="H1534" s="195"/>
      <c r="I1534" s="196"/>
      <c r="J1534" s="197"/>
      <c r="K1534" s="196"/>
      <c r="M1534" s="198" t="s">
        <v>663</v>
      </c>
      <c r="O1534" s="180"/>
    </row>
    <row r="1535" customFormat="false" ht="12.75" hidden="false" customHeight="true" outlineLevel="0" collapsed="false">
      <c r="A1535" s="189"/>
      <c r="B1535" s="190"/>
      <c r="C1535" s="191" t="s">
        <v>664</v>
      </c>
      <c r="D1535" s="191"/>
      <c r="E1535" s="192" t="n">
        <v>6.29</v>
      </c>
      <c r="F1535" s="193"/>
      <c r="G1535" s="194"/>
      <c r="H1535" s="195"/>
      <c r="I1535" s="196"/>
      <c r="J1535" s="197"/>
      <c r="K1535" s="196"/>
      <c r="M1535" s="198" t="s">
        <v>664</v>
      </c>
      <c r="O1535" s="180"/>
    </row>
    <row r="1536" customFormat="false" ht="12.75" hidden="false" customHeight="true" outlineLevel="0" collapsed="false">
      <c r="A1536" s="189"/>
      <c r="B1536" s="190"/>
      <c r="C1536" s="191" t="s">
        <v>665</v>
      </c>
      <c r="D1536" s="191"/>
      <c r="E1536" s="192" t="n">
        <v>61.88</v>
      </c>
      <c r="F1536" s="193"/>
      <c r="G1536" s="194"/>
      <c r="H1536" s="195"/>
      <c r="I1536" s="196"/>
      <c r="J1536" s="197"/>
      <c r="K1536" s="196"/>
      <c r="M1536" s="198" t="s">
        <v>665</v>
      </c>
      <c r="O1536" s="180"/>
    </row>
    <row r="1537" customFormat="false" ht="12.75" hidden="false" customHeight="true" outlineLevel="0" collapsed="false">
      <c r="A1537" s="189"/>
      <c r="B1537" s="190"/>
      <c r="C1537" s="191" t="s">
        <v>1054</v>
      </c>
      <c r="D1537" s="191"/>
      <c r="E1537" s="192" t="n">
        <v>-30.1025</v>
      </c>
      <c r="F1537" s="193"/>
      <c r="G1537" s="194"/>
      <c r="H1537" s="195"/>
      <c r="I1537" s="196"/>
      <c r="J1537" s="197"/>
      <c r="K1537" s="196"/>
      <c r="M1537" s="198" t="s">
        <v>1054</v>
      </c>
      <c r="O1537" s="180"/>
    </row>
    <row r="1538" customFormat="false" ht="12.75" hidden="false" customHeight="true" outlineLevel="0" collapsed="false">
      <c r="A1538" s="189"/>
      <c r="B1538" s="190"/>
      <c r="C1538" s="191" t="s">
        <v>1055</v>
      </c>
      <c r="D1538" s="191"/>
      <c r="E1538" s="192" t="n">
        <v>2.88</v>
      </c>
      <c r="F1538" s="193"/>
      <c r="G1538" s="194"/>
      <c r="H1538" s="195"/>
      <c r="I1538" s="196"/>
      <c r="J1538" s="197"/>
      <c r="K1538" s="196"/>
      <c r="M1538" s="198" t="s">
        <v>1055</v>
      </c>
      <c r="O1538" s="180"/>
    </row>
    <row r="1539" customFormat="false" ht="12.75" hidden="false" customHeight="true" outlineLevel="0" collapsed="false">
      <c r="A1539" s="189"/>
      <c r="B1539" s="190"/>
      <c r="C1539" s="191" t="s">
        <v>1065</v>
      </c>
      <c r="D1539" s="191"/>
      <c r="E1539" s="192" t="n">
        <v>0</v>
      </c>
      <c r="F1539" s="193"/>
      <c r="G1539" s="194"/>
      <c r="H1539" s="195"/>
      <c r="I1539" s="196"/>
      <c r="J1539" s="197"/>
      <c r="K1539" s="196"/>
      <c r="M1539" s="198" t="s">
        <v>1065</v>
      </c>
      <c r="O1539" s="180"/>
    </row>
    <row r="1540" customFormat="false" ht="12.75" hidden="false" customHeight="true" outlineLevel="0" collapsed="false">
      <c r="A1540" s="189"/>
      <c r="B1540" s="190"/>
      <c r="C1540" s="191" t="s">
        <v>658</v>
      </c>
      <c r="D1540" s="191"/>
      <c r="E1540" s="192" t="n">
        <v>16.09</v>
      </c>
      <c r="F1540" s="193"/>
      <c r="G1540" s="194"/>
      <c r="H1540" s="195"/>
      <c r="I1540" s="196"/>
      <c r="J1540" s="197"/>
      <c r="K1540" s="196"/>
      <c r="M1540" s="198" t="s">
        <v>658</v>
      </c>
      <c r="O1540" s="180"/>
    </row>
    <row r="1541" customFormat="false" ht="12.75" hidden="false" customHeight="true" outlineLevel="0" collapsed="false">
      <c r="A1541" s="189"/>
      <c r="B1541" s="190"/>
      <c r="C1541" s="191" t="s">
        <v>1364</v>
      </c>
      <c r="D1541" s="191"/>
      <c r="E1541" s="192" t="n">
        <v>0</v>
      </c>
      <c r="F1541" s="193"/>
      <c r="G1541" s="194"/>
      <c r="H1541" s="195"/>
      <c r="I1541" s="196"/>
      <c r="J1541" s="197"/>
      <c r="K1541" s="196"/>
      <c r="M1541" s="198" t="s">
        <v>1364</v>
      </c>
      <c r="O1541" s="180"/>
    </row>
    <row r="1542" customFormat="false" ht="12.75" hidden="false" customHeight="true" outlineLevel="0" collapsed="false">
      <c r="A1542" s="189"/>
      <c r="B1542" s="190"/>
      <c r="C1542" s="191" t="s">
        <v>758</v>
      </c>
      <c r="D1542" s="191"/>
      <c r="E1542" s="192" t="n">
        <v>7.01</v>
      </c>
      <c r="F1542" s="193"/>
      <c r="G1542" s="194"/>
      <c r="H1542" s="195"/>
      <c r="I1542" s="196"/>
      <c r="J1542" s="197"/>
      <c r="K1542" s="196"/>
      <c r="M1542" s="198" t="s">
        <v>758</v>
      </c>
      <c r="O1542" s="180"/>
    </row>
    <row r="1543" customFormat="false" ht="12.75" hidden="false" customHeight="true" outlineLevel="0" collapsed="false">
      <c r="A1543" s="189"/>
      <c r="B1543" s="190"/>
      <c r="C1543" s="191" t="s">
        <v>1066</v>
      </c>
      <c r="D1543" s="191"/>
      <c r="E1543" s="192" t="n">
        <v>0</v>
      </c>
      <c r="F1543" s="193"/>
      <c r="G1543" s="194"/>
      <c r="H1543" s="195"/>
      <c r="I1543" s="196"/>
      <c r="J1543" s="197"/>
      <c r="K1543" s="196"/>
      <c r="M1543" s="198" t="s">
        <v>1066</v>
      </c>
      <c r="O1543" s="180"/>
    </row>
    <row r="1544" customFormat="false" ht="12.75" hidden="false" customHeight="true" outlineLevel="0" collapsed="false">
      <c r="A1544" s="189"/>
      <c r="B1544" s="190"/>
      <c r="C1544" s="191" t="s">
        <v>757</v>
      </c>
      <c r="D1544" s="191"/>
      <c r="E1544" s="192" t="n">
        <v>10.01</v>
      </c>
      <c r="F1544" s="193"/>
      <c r="G1544" s="194"/>
      <c r="H1544" s="195"/>
      <c r="I1544" s="196"/>
      <c r="J1544" s="197"/>
      <c r="K1544" s="196"/>
      <c r="M1544" s="198" t="s">
        <v>757</v>
      </c>
      <c r="O1544" s="180"/>
    </row>
    <row r="1545" customFormat="false" ht="12.75" hidden="false" customHeight="true" outlineLevel="0" collapsed="false">
      <c r="A1545" s="189"/>
      <c r="B1545" s="190"/>
      <c r="C1545" s="191" t="s">
        <v>759</v>
      </c>
      <c r="D1545" s="191"/>
      <c r="E1545" s="192" t="n">
        <v>15.12</v>
      </c>
      <c r="F1545" s="193"/>
      <c r="G1545" s="194"/>
      <c r="H1545" s="195"/>
      <c r="I1545" s="196"/>
      <c r="J1545" s="197"/>
      <c r="K1545" s="196"/>
      <c r="M1545" s="198" t="s">
        <v>759</v>
      </c>
      <c r="O1545" s="180"/>
    </row>
    <row r="1546" customFormat="false" ht="12.75" hidden="false" customHeight="true" outlineLevel="0" collapsed="false">
      <c r="A1546" s="189"/>
      <c r="B1546" s="190"/>
      <c r="C1546" s="191" t="s">
        <v>1365</v>
      </c>
      <c r="D1546" s="191"/>
      <c r="E1546" s="192" t="n">
        <v>0</v>
      </c>
      <c r="F1546" s="193"/>
      <c r="G1546" s="194"/>
      <c r="H1546" s="195"/>
      <c r="I1546" s="196"/>
      <c r="J1546" s="197"/>
      <c r="K1546" s="196"/>
      <c r="M1546" s="198" t="s">
        <v>1365</v>
      </c>
      <c r="O1546" s="180"/>
    </row>
    <row r="1547" customFormat="false" ht="12.75" hidden="false" customHeight="true" outlineLevel="0" collapsed="false">
      <c r="A1547" s="189"/>
      <c r="B1547" s="190"/>
      <c r="C1547" s="191" t="s">
        <v>761</v>
      </c>
      <c r="D1547" s="191"/>
      <c r="E1547" s="192" t="n">
        <v>64.1</v>
      </c>
      <c r="F1547" s="193"/>
      <c r="G1547" s="194"/>
      <c r="H1547" s="195"/>
      <c r="I1547" s="196"/>
      <c r="J1547" s="197"/>
      <c r="K1547" s="196"/>
      <c r="M1547" s="198" t="s">
        <v>761</v>
      </c>
      <c r="O1547" s="180"/>
    </row>
    <row r="1548" customFormat="false" ht="12.75" hidden="false" customHeight="true" outlineLevel="0" collapsed="false">
      <c r="A1548" s="189"/>
      <c r="B1548" s="190"/>
      <c r="C1548" s="191" t="s">
        <v>1056</v>
      </c>
      <c r="D1548" s="191"/>
      <c r="E1548" s="192" t="n">
        <v>0</v>
      </c>
      <c r="F1548" s="193"/>
      <c r="G1548" s="194"/>
      <c r="H1548" s="195"/>
      <c r="I1548" s="196"/>
      <c r="J1548" s="197"/>
      <c r="K1548" s="196"/>
      <c r="M1548" s="198" t="s">
        <v>1056</v>
      </c>
      <c r="O1548" s="180"/>
    </row>
    <row r="1549" customFormat="false" ht="12.75" hidden="false" customHeight="true" outlineLevel="0" collapsed="false">
      <c r="A1549" s="189"/>
      <c r="B1549" s="190"/>
      <c r="C1549" s="191" t="s">
        <v>650</v>
      </c>
      <c r="D1549" s="191"/>
      <c r="E1549" s="192" t="n">
        <v>11.48</v>
      </c>
      <c r="F1549" s="193"/>
      <c r="G1549" s="194"/>
      <c r="H1549" s="195"/>
      <c r="I1549" s="196"/>
      <c r="J1549" s="197"/>
      <c r="K1549" s="196"/>
      <c r="M1549" s="198" t="s">
        <v>650</v>
      </c>
      <c r="O1549" s="180"/>
    </row>
    <row r="1550" customFormat="false" ht="12.75" hidden="false" customHeight="true" outlineLevel="0" collapsed="false">
      <c r="A1550" s="189"/>
      <c r="B1550" s="190"/>
      <c r="C1550" s="191" t="s">
        <v>652</v>
      </c>
      <c r="D1550" s="191"/>
      <c r="E1550" s="192" t="n">
        <v>11.86</v>
      </c>
      <c r="F1550" s="193"/>
      <c r="G1550" s="194"/>
      <c r="H1550" s="195"/>
      <c r="I1550" s="196"/>
      <c r="J1550" s="197"/>
      <c r="K1550" s="196"/>
      <c r="M1550" s="198" t="s">
        <v>652</v>
      </c>
      <c r="O1550" s="180"/>
    </row>
    <row r="1551" customFormat="false" ht="12.75" hidden="false" customHeight="true" outlineLevel="0" collapsed="false">
      <c r="A1551" s="189"/>
      <c r="B1551" s="190"/>
      <c r="C1551" s="191" t="s">
        <v>654</v>
      </c>
      <c r="D1551" s="191"/>
      <c r="E1551" s="192" t="n">
        <v>12.52</v>
      </c>
      <c r="F1551" s="193"/>
      <c r="G1551" s="194"/>
      <c r="H1551" s="195"/>
      <c r="I1551" s="196"/>
      <c r="J1551" s="197"/>
      <c r="K1551" s="196"/>
      <c r="M1551" s="198" t="s">
        <v>654</v>
      </c>
      <c r="O1551" s="180"/>
    </row>
    <row r="1552" customFormat="false" ht="12.75" hidden="false" customHeight="true" outlineLevel="0" collapsed="false">
      <c r="A1552" s="189"/>
      <c r="B1552" s="190"/>
      <c r="C1552" s="191" t="s">
        <v>1059</v>
      </c>
      <c r="D1552" s="191"/>
      <c r="E1552" s="192" t="n">
        <v>0</v>
      </c>
      <c r="F1552" s="193"/>
      <c r="G1552" s="194"/>
      <c r="H1552" s="195"/>
      <c r="I1552" s="196"/>
      <c r="J1552" s="197"/>
      <c r="K1552" s="196"/>
      <c r="M1552" s="198" t="s">
        <v>1059</v>
      </c>
      <c r="O1552" s="180"/>
    </row>
    <row r="1553" customFormat="false" ht="12.75" hidden="false" customHeight="true" outlineLevel="0" collapsed="false">
      <c r="A1553" s="189"/>
      <c r="B1553" s="190"/>
      <c r="C1553" s="191" t="s">
        <v>653</v>
      </c>
      <c r="D1553" s="191"/>
      <c r="E1553" s="192" t="n">
        <v>6.81</v>
      </c>
      <c r="F1553" s="193"/>
      <c r="G1553" s="194"/>
      <c r="H1553" s="195"/>
      <c r="I1553" s="196"/>
      <c r="J1553" s="197"/>
      <c r="K1553" s="196"/>
      <c r="M1553" s="198" t="s">
        <v>653</v>
      </c>
      <c r="O1553" s="180"/>
    </row>
    <row r="1554" customFormat="false" ht="12.75" hidden="false" customHeight="true" outlineLevel="0" collapsed="false">
      <c r="A1554" s="189"/>
      <c r="B1554" s="190"/>
      <c r="C1554" s="191" t="s">
        <v>1366</v>
      </c>
      <c r="D1554" s="191"/>
      <c r="E1554" s="192" t="n">
        <v>0</v>
      </c>
      <c r="F1554" s="193"/>
      <c r="G1554" s="194"/>
      <c r="H1554" s="195"/>
      <c r="I1554" s="196"/>
      <c r="J1554" s="197"/>
      <c r="K1554" s="196"/>
      <c r="M1554" s="198" t="s">
        <v>1366</v>
      </c>
      <c r="O1554" s="180"/>
    </row>
    <row r="1555" customFormat="false" ht="12.75" hidden="false" customHeight="true" outlineLevel="0" collapsed="false">
      <c r="A1555" s="189"/>
      <c r="B1555" s="190"/>
      <c r="C1555" s="191" t="s">
        <v>1195</v>
      </c>
      <c r="D1555" s="191"/>
      <c r="E1555" s="192" t="n">
        <v>4.55</v>
      </c>
      <c r="F1555" s="193"/>
      <c r="G1555" s="194"/>
      <c r="H1555" s="195"/>
      <c r="I1555" s="196"/>
      <c r="J1555" s="197"/>
      <c r="K1555" s="196"/>
      <c r="M1555" s="198" t="s">
        <v>1195</v>
      </c>
      <c r="O1555" s="180"/>
    </row>
    <row r="1556" customFormat="false" ht="12.75" hidden="false" customHeight="false" outlineLevel="0" collapsed="false">
      <c r="A1556" s="181" t="n">
        <v>195</v>
      </c>
      <c r="B1556" s="182" t="s">
        <v>1367</v>
      </c>
      <c r="C1556" s="183" t="s">
        <v>1368</v>
      </c>
      <c r="D1556" s="184" t="s">
        <v>194</v>
      </c>
      <c r="E1556" s="185" t="n">
        <v>5.7</v>
      </c>
      <c r="F1556" s="185" t="n">
        <v>0</v>
      </c>
      <c r="G1556" s="186" t="n">
        <f aca="false">E1556*F1556</f>
        <v>0</v>
      </c>
      <c r="H1556" s="187" t="n">
        <v>0.000510000000000232</v>
      </c>
      <c r="I1556" s="188" t="n">
        <f aca="false">E1556*H1556</f>
        <v>0.00290700000000132</v>
      </c>
      <c r="J1556" s="187" t="n">
        <v>0</v>
      </c>
      <c r="K1556" s="188" t="n">
        <f aca="false">E1556*J1556</f>
        <v>0</v>
      </c>
      <c r="O1556" s="180" t="n">
        <v>2</v>
      </c>
      <c r="AA1556" s="150" t="n">
        <v>1</v>
      </c>
      <c r="AB1556" s="150" t="n">
        <v>7</v>
      </c>
      <c r="AC1556" s="150" t="n">
        <v>7</v>
      </c>
      <c r="AZ1556" s="150" t="n">
        <v>2</v>
      </c>
      <c r="BA1556" s="150" t="n">
        <f aca="false">IF(AZ1556=1,G1556,0)</f>
        <v>0</v>
      </c>
      <c r="BB1556" s="150" t="n">
        <f aca="false">IF(AZ1556=2,G1556,0)</f>
        <v>0</v>
      </c>
      <c r="BC1556" s="150" t="n">
        <f aca="false">IF(AZ1556=3,G1556,0)</f>
        <v>0</v>
      </c>
      <c r="BD1556" s="150" t="n">
        <f aca="false">IF(AZ1556=4,G1556,0)</f>
        <v>0</v>
      </c>
      <c r="BE1556" s="150" t="n">
        <f aca="false">IF(AZ1556=5,G1556,0)</f>
        <v>0</v>
      </c>
      <c r="CA1556" s="180" t="n">
        <v>1</v>
      </c>
      <c r="CB1556" s="180" t="n">
        <v>7</v>
      </c>
    </row>
    <row r="1557" customFormat="false" ht="12.75" hidden="false" customHeight="true" outlineLevel="0" collapsed="false">
      <c r="A1557" s="189"/>
      <c r="B1557" s="210"/>
      <c r="C1557" s="211" t="s">
        <v>1369</v>
      </c>
      <c r="D1557" s="211"/>
      <c r="E1557" s="211"/>
      <c r="F1557" s="211"/>
      <c r="G1557" s="211"/>
      <c r="I1557" s="196"/>
      <c r="K1557" s="196"/>
      <c r="L1557" s="198" t="s">
        <v>1369</v>
      </c>
      <c r="O1557" s="180" t="n">
        <v>3</v>
      </c>
    </row>
    <row r="1558" customFormat="false" ht="12.75" hidden="false" customHeight="true" outlineLevel="0" collapsed="false">
      <c r="A1558" s="189"/>
      <c r="B1558" s="190"/>
      <c r="C1558" s="191" t="s">
        <v>1370</v>
      </c>
      <c r="D1558" s="191"/>
      <c r="E1558" s="192" t="n">
        <v>0</v>
      </c>
      <c r="F1558" s="193"/>
      <c r="G1558" s="194"/>
      <c r="H1558" s="195"/>
      <c r="I1558" s="196"/>
      <c r="J1558" s="197"/>
      <c r="K1558" s="196"/>
      <c r="M1558" s="198" t="s">
        <v>1370</v>
      </c>
      <c r="O1558" s="180"/>
    </row>
    <row r="1559" customFormat="false" ht="12.75" hidden="false" customHeight="true" outlineLevel="0" collapsed="false">
      <c r="A1559" s="189"/>
      <c r="B1559" s="190"/>
      <c r="C1559" s="191" t="s">
        <v>1371</v>
      </c>
      <c r="D1559" s="191"/>
      <c r="E1559" s="192" t="n">
        <v>5.7</v>
      </c>
      <c r="F1559" s="193"/>
      <c r="G1559" s="194"/>
      <c r="H1559" s="195"/>
      <c r="I1559" s="196"/>
      <c r="J1559" s="197"/>
      <c r="K1559" s="196"/>
      <c r="M1559" s="198" t="s">
        <v>1371</v>
      </c>
      <c r="O1559" s="180"/>
    </row>
    <row r="1560" customFormat="false" ht="22.5" hidden="false" customHeight="false" outlineLevel="0" collapsed="false">
      <c r="A1560" s="181" t="n">
        <v>196</v>
      </c>
      <c r="B1560" s="182" t="s">
        <v>1372</v>
      </c>
      <c r="C1560" s="183" t="s">
        <v>1373</v>
      </c>
      <c r="D1560" s="184" t="s">
        <v>267</v>
      </c>
      <c r="E1560" s="185" t="n">
        <v>7.018</v>
      </c>
      <c r="F1560" s="185" t="n">
        <v>0</v>
      </c>
      <c r="G1560" s="186" t="n">
        <f aca="false">E1560*F1560</f>
        <v>0</v>
      </c>
      <c r="H1560" s="187" t="n">
        <v>0.00319999999999965</v>
      </c>
      <c r="I1560" s="188" t="n">
        <f aca="false">E1560*H1560</f>
        <v>0.0224575999999975</v>
      </c>
      <c r="J1560" s="187"/>
      <c r="K1560" s="188" t="n">
        <f aca="false">E1560*J1560</f>
        <v>0</v>
      </c>
      <c r="O1560" s="180" t="n">
        <v>2</v>
      </c>
      <c r="AA1560" s="150" t="n">
        <v>12</v>
      </c>
      <c r="AB1560" s="150" t="n">
        <v>0</v>
      </c>
      <c r="AC1560" s="150" t="n">
        <v>381</v>
      </c>
      <c r="AZ1560" s="150" t="n">
        <v>2</v>
      </c>
      <c r="BA1560" s="150" t="n">
        <f aca="false">IF(AZ1560=1,G1560,0)</f>
        <v>0</v>
      </c>
      <c r="BB1560" s="150" t="n">
        <f aca="false">IF(AZ1560=2,G1560,0)</f>
        <v>0</v>
      </c>
      <c r="BC1560" s="150" t="n">
        <f aca="false">IF(AZ1560=3,G1560,0)</f>
        <v>0</v>
      </c>
      <c r="BD1560" s="150" t="n">
        <f aca="false">IF(AZ1560=4,G1560,0)</f>
        <v>0</v>
      </c>
      <c r="BE1560" s="150" t="n">
        <f aca="false">IF(AZ1560=5,G1560,0)</f>
        <v>0</v>
      </c>
      <c r="CA1560" s="180" t="n">
        <v>12</v>
      </c>
      <c r="CB1560" s="180" t="n">
        <v>0</v>
      </c>
    </row>
    <row r="1561" customFormat="false" ht="12.75" hidden="false" customHeight="true" outlineLevel="0" collapsed="false">
      <c r="A1561" s="189"/>
      <c r="B1561" s="190"/>
      <c r="C1561" s="191" t="s">
        <v>1374</v>
      </c>
      <c r="D1561" s="191"/>
      <c r="E1561" s="192" t="n">
        <v>0</v>
      </c>
      <c r="F1561" s="193"/>
      <c r="G1561" s="194"/>
      <c r="H1561" s="195"/>
      <c r="I1561" s="196"/>
      <c r="J1561" s="197"/>
      <c r="K1561" s="196"/>
      <c r="M1561" s="198" t="s">
        <v>1374</v>
      </c>
      <c r="O1561" s="180"/>
    </row>
    <row r="1562" customFormat="false" ht="12.75" hidden="false" customHeight="true" outlineLevel="0" collapsed="false">
      <c r="A1562" s="189"/>
      <c r="B1562" s="190"/>
      <c r="C1562" s="191" t="s">
        <v>1375</v>
      </c>
      <c r="D1562" s="191"/>
      <c r="E1562" s="192" t="n">
        <v>7.018</v>
      </c>
      <c r="F1562" s="193"/>
      <c r="G1562" s="194"/>
      <c r="H1562" s="195"/>
      <c r="I1562" s="196"/>
      <c r="J1562" s="197"/>
      <c r="K1562" s="196"/>
      <c r="M1562" s="198" t="s">
        <v>1375</v>
      </c>
      <c r="O1562" s="180"/>
    </row>
    <row r="1563" customFormat="false" ht="12.75" hidden="false" customHeight="false" outlineLevel="0" collapsed="false">
      <c r="A1563" s="181" t="n">
        <v>197</v>
      </c>
      <c r="B1563" s="182" t="s">
        <v>1376</v>
      </c>
      <c r="C1563" s="183" t="s">
        <v>1377</v>
      </c>
      <c r="D1563" s="184" t="s">
        <v>104</v>
      </c>
      <c r="E1563" s="185" t="n">
        <v>6.8915</v>
      </c>
      <c r="F1563" s="185" t="n">
        <v>0</v>
      </c>
      <c r="G1563" s="186" t="n">
        <f aca="false">E1563*F1563</f>
        <v>0</v>
      </c>
      <c r="H1563" s="187" t="n">
        <v>0.035000000000025</v>
      </c>
      <c r="I1563" s="188" t="n">
        <f aca="false">E1563*H1563</f>
        <v>0.241202500000172</v>
      </c>
      <c r="J1563" s="187"/>
      <c r="K1563" s="188" t="n">
        <f aca="false">E1563*J1563</f>
        <v>0</v>
      </c>
      <c r="O1563" s="180" t="n">
        <v>2</v>
      </c>
      <c r="AA1563" s="150" t="n">
        <v>3</v>
      </c>
      <c r="AB1563" s="150" t="n">
        <v>7</v>
      </c>
      <c r="AC1563" s="150" t="n">
        <v>283754601</v>
      </c>
      <c r="AZ1563" s="150" t="n">
        <v>2</v>
      </c>
      <c r="BA1563" s="150" t="n">
        <f aca="false">IF(AZ1563=1,G1563,0)</f>
        <v>0</v>
      </c>
      <c r="BB1563" s="150" t="n">
        <f aca="false">IF(AZ1563=2,G1563,0)</f>
        <v>0</v>
      </c>
      <c r="BC1563" s="150" t="n">
        <f aca="false">IF(AZ1563=3,G1563,0)</f>
        <v>0</v>
      </c>
      <c r="BD1563" s="150" t="n">
        <f aca="false">IF(AZ1563=4,G1563,0)</f>
        <v>0</v>
      </c>
      <c r="BE1563" s="150" t="n">
        <f aca="false">IF(AZ1563=5,G1563,0)</f>
        <v>0</v>
      </c>
      <c r="CA1563" s="180" t="n">
        <v>3</v>
      </c>
      <c r="CB1563" s="180" t="n">
        <v>7</v>
      </c>
    </row>
    <row r="1564" customFormat="false" ht="12.75" hidden="false" customHeight="true" outlineLevel="0" collapsed="false">
      <c r="A1564" s="189"/>
      <c r="B1564" s="190"/>
      <c r="C1564" s="191" t="s">
        <v>1378</v>
      </c>
      <c r="D1564" s="191"/>
      <c r="E1564" s="192" t="n">
        <v>0</v>
      </c>
      <c r="F1564" s="193"/>
      <c r="G1564" s="194"/>
      <c r="H1564" s="195"/>
      <c r="I1564" s="196"/>
      <c r="J1564" s="197"/>
      <c r="K1564" s="196"/>
      <c r="M1564" s="198" t="s">
        <v>1378</v>
      </c>
      <c r="O1564" s="180"/>
    </row>
    <row r="1565" customFormat="false" ht="12.75" hidden="false" customHeight="true" outlineLevel="0" collapsed="false">
      <c r="A1565" s="189"/>
      <c r="B1565" s="190"/>
      <c r="C1565" s="191" t="s">
        <v>1346</v>
      </c>
      <c r="D1565" s="191"/>
      <c r="E1565" s="192" t="n">
        <v>0</v>
      </c>
      <c r="F1565" s="193"/>
      <c r="G1565" s="194"/>
      <c r="H1565" s="195"/>
      <c r="I1565" s="196"/>
      <c r="J1565" s="197"/>
      <c r="K1565" s="196"/>
      <c r="M1565" s="198" t="s">
        <v>1346</v>
      </c>
      <c r="O1565" s="180"/>
    </row>
    <row r="1566" customFormat="false" ht="12.75" hidden="false" customHeight="true" outlineLevel="0" collapsed="false">
      <c r="A1566" s="189"/>
      <c r="B1566" s="190"/>
      <c r="C1566" s="191" t="s">
        <v>1379</v>
      </c>
      <c r="D1566" s="191"/>
      <c r="E1566" s="192" t="n">
        <v>1.5011</v>
      </c>
      <c r="F1566" s="193"/>
      <c r="G1566" s="194"/>
      <c r="H1566" s="195"/>
      <c r="I1566" s="196"/>
      <c r="J1566" s="197"/>
      <c r="K1566" s="196"/>
      <c r="M1566" s="198" t="s">
        <v>1379</v>
      </c>
      <c r="O1566" s="180"/>
    </row>
    <row r="1567" customFormat="false" ht="12.75" hidden="false" customHeight="true" outlineLevel="0" collapsed="false">
      <c r="A1567" s="189"/>
      <c r="B1567" s="190"/>
      <c r="C1567" s="191" t="s">
        <v>1348</v>
      </c>
      <c r="D1567" s="191"/>
      <c r="E1567" s="192" t="n">
        <v>0</v>
      </c>
      <c r="F1567" s="193"/>
      <c r="G1567" s="194"/>
      <c r="H1567" s="195"/>
      <c r="I1567" s="196"/>
      <c r="J1567" s="197"/>
      <c r="K1567" s="196"/>
      <c r="M1567" s="198" t="s">
        <v>1348</v>
      </c>
      <c r="O1567" s="180"/>
    </row>
    <row r="1568" customFormat="false" ht="12.75" hidden="false" customHeight="true" outlineLevel="0" collapsed="false">
      <c r="A1568" s="189"/>
      <c r="B1568" s="190"/>
      <c r="C1568" s="191" t="s">
        <v>1380</v>
      </c>
      <c r="D1568" s="191"/>
      <c r="E1568" s="192" t="n">
        <v>4.7541</v>
      </c>
      <c r="F1568" s="193"/>
      <c r="G1568" s="194"/>
      <c r="H1568" s="195"/>
      <c r="I1568" s="196"/>
      <c r="J1568" s="197"/>
      <c r="K1568" s="196"/>
      <c r="M1568" s="198" t="s">
        <v>1380</v>
      </c>
      <c r="O1568" s="180"/>
    </row>
    <row r="1569" customFormat="false" ht="12.75" hidden="false" customHeight="true" outlineLevel="0" collapsed="false">
      <c r="A1569" s="189"/>
      <c r="B1569" s="190"/>
      <c r="C1569" s="191" t="s">
        <v>1381</v>
      </c>
      <c r="D1569" s="191"/>
      <c r="E1569" s="192" t="n">
        <v>0.5525</v>
      </c>
      <c r="F1569" s="193"/>
      <c r="G1569" s="194"/>
      <c r="H1569" s="195"/>
      <c r="I1569" s="196"/>
      <c r="J1569" s="197"/>
      <c r="K1569" s="196"/>
      <c r="M1569" s="198" t="s">
        <v>1381</v>
      </c>
      <c r="O1569" s="180"/>
    </row>
    <row r="1570" customFormat="false" ht="12.75" hidden="false" customHeight="true" outlineLevel="0" collapsed="false">
      <c r="A1570" s="189"/>
      <c r="B1570" s="190"/>
      <c r="C1570" s="191" t="s">
        <v>1382</v>
      </c>
      <c r="D1570" s="191"/>
      <c r="E1570" s="192" t="n">
        <v>0</v>
      </c>
      <c r="F1570" s="193"/>
      <c r="G1570" s="194"/>
      <c r="H1570" s="195"/>
      <c r="I1570" s="196"/>
      <c r="J1570" s="197"/>
      <c r="K1570" s="196"/>
      <c r="M1570" s="198" t="s">
        <v>1382</v>
      </c>
      <c r="O1570" s="180"/>
    </row>
    <row r="1571" customFormat="false" ht="12.75" hidden="false" customHeight="true" outlineLevel="0" collapsed="false">
      <c r="A1571" s="189"/>
      <c r="B1571" s="190"/>
      <c r="C1571" s="191" t="s">
        <v>1383</v>
      </c>
      <c r="D1571" s="191"/>
      <c r="E1571" s="192" t="n">
        <v>0.0838</v>
      </c>
      <c r="F1571" s="193"/>
      <c r="G1571" s="194"/>
      <c r="H1571" s="195"/>
      <c r="I1571" s="196"/>
      <c r="J1571" s="197"/>
      <c r="K1571" s="196"/>
      <c r="M1571" s="198" t="s">
        <v>1383</v>
      </c>
      <c r="O1571" s="180"/>
    </row>
    <row r="1572" customFormat="false" ht="12.75" hidden="false" customHeight="false" outlineLevel="0" collapsed="false">
      <c r="A1572" s="181" t="n">
        <v>198</v>
      </c>
      <c r="B1572" s="182" t="s">
        <v>1384</v>
      </c>
      <c r="C1572" s="183" t="s">
        <v>1385</v>
      </c>
      <c r="D1572" s="184" t="s">
        <v>104</v>
      </c>
      <c r="E1572" s="185" t="n">
        <v>122.6339</v>
      </c>
      <c r="F1572" s="185" t="n">
        <v>0</v>
      </c>
      <c r="G1572" s="186" t="n">
        <f aca="false">E1572*F1572</f>
        <v>0</v>
      </c>
      <c r="H1572" s="187" t="n">
        <v>0.0250000000000057</v>
      </c>
      <c r="I1572" s="188" t="n">
        <f aca="false">E1572*H1572</f>
        <v>3.0658475000007</v>
      </c>
      <c r="J1572" s="187"/>
      <c r="K1572" s="188" t="n">
        <f aca="false">E1572*J1572</f>
        <v>0</v>
      </c>
      <c r="O1572" s="180" t="n">
        <v>2</v>
      </c>
      <c r="AA1572" s="150" t="n">
        <v>3</v>
      </c>
      <c r="AB1572" s="150" t="n">
        <v>7</v>
      </c>
      <c r="AC1572" s="150" t="n">
        <v>28375705</v>
      </c>
      <c r="AZ1572" s="150" t="n">
        <v>2</v>
      </c>
      <c r="BA1572" s="150" t="n">
        <f aca="false">IF(AZ1572=1,G1572,0)</f>
        <v>0</v>
      </c>
      <c r="BB1572" s="150" t="n">
        <f aca="false">IF(AZ1572=2,G1572,0)</f>
        <v>0</v>
      </c>
      <c r="BC1572" s="150" t="n">
        <f aca="false">IF(AZ1572=3,G1572,0)</f>
        <v>0</v>
      </c>
      <c r="BD1572" s="150" t="n">
        <f aca="false">IF(AZ1572=4,G1572,0)</f>
        <v>0</v>
      </c>
      <c r="BE1572" s="150" t="n">
        <f aca="false">IF(AZ1572=5,G1572,0)</f>
        <v>0</v>
      </c>
      <c r="CA1572" s="180" t="n">
        <v>3</v>
      </c>
      <c r="CB1572" s="180" t="n">
        <v>7</v>
      </c>
    </row>
    <row r="1573" customFormat="false" ht="12.75" hidden="false" customHeight="true" outlineLevel="0" collapsed="false">
      <c r="A1573" s="189"/>
      <c r="B1573" s="190"/>
      <c r="C1573" s="191" t="s">
        <v>1386</v>
      </c>
      <c r="D1573" s="191"/>
      <c r="E1573" s="192" t="n">
        <v>0</v>
      </c>
      <c r="F1573" s="193"/>
      <c r="G1573" s="194"/>
      <c r="H1573" s="195"/>
      <c r="I1573" s="196"/>
      <c r="J1573" s="197"/>
      <c r="K1573" s="196"/>
      <c r="M1573" s="198" t="s">
        <v>1386</v>
      </c>
      <c r="O1573" s="180"/>
    </row>
    <row r="1574" customFormat="false" ht="12.75" hidden="false" customHeight="true" outlineLevel="0" collapsed="false">
      <c r="A1574" s="189"/>
      <c r="B1574" s="190"/>
      <c r="C1574" s="191" t="s">
        <v>1311</v>
      </c>
      <c r="D1574" s="191"/>
      <c r="E1574" s="192" t="n">
        <v>0</v>
      </c>
      <c r="F1574" s="193"/>
      <c r="G1574" s="194"/>
      <c r="H1574" s="195"/>
      <c r="I1574" s="196"/>
      <c r="J1574" s="197"/>
      <c r="K1574" s="196"/>
      <c r="M1574" s="198" t="s">
        <v>1311</v>
      </c>
      <c r="O1574" s="180"/>
    </row>
    <row r="1575" customFormat="false" ht="12.75" hidden="false" customHeight="true" outlineLevel="0" collapsed="false">
      <c r="A1575" s="189"/>
      <c r="B1575" s="190"/>
      <c r="C1575" s="191" t="s">
        <v>1387</v>
      </c>
      <c r="D1575" s="191"/>
      <c r="E1575" s="192" t="n">
        <v>11.3298</v>
      </c>
      <c r="F1575" s="193"/>
      <c r="G1575" s="194"/>
      <c r="H1575" s="195"/>
      <c r="I1575" s="196"/>
      <c r="J1575" s="197"/>
      <c r="K1575" s="196"/>
      <c r="M1575" s="198" t="s">
        <v>1387</v>
      </c>
      <c r="O1575" s="180"/>
    </row>
    <row r="1576" customFormat="false" ht="12.75" hidden="false" customHeight="true" outlineLevel="0" collapsed="false">
      <c r="A1576" s="189"/>
      <c r="B1576" s="190"/>
      <c r="C1576" s="191" t="s">
        <v>1388</v>
      </c>
      <c r="D1576" s="191"/>
      <c r="E1576" s="192" t="n">
        <v>0.406</v>
      </c>
      <c r="F1576" s="193"/>
      <c r="G1576" s="194"/>
      <c r="H1576" s="195"/>
      <c r="I1576" s="196"/>
      <c r="J1576" s="197"/>
      <c r="K1576" s="196"/>
      <c r="M1576" s="198" t="s">
        <v>1388</v>
      </c>
      <c r="O1576" s="180"/>
    </row>
    <row r="1577" customFormat="false" ht="12.75" hidden="false" customHeight="true" outlineLevel="0" collapsed="false">
      <c r="A1577" s="189"/>
      <c r="B1577" s="190"/>
      <c r="C1577" s="191" t="s">
        <v>1312</v>
      </c>
      <c r="D1577" s="191"/>
      <c r="E1577" s="192" t="n">
        <v>0</v>
      </c>
      <c r="F1577" s="193"/>
      <c r="G1577" s="194"/>
      <c r="H1577" s="195"/>
      <c r="I1577" s="196"/>
      <c r="J1577" s="197"/>
      <c r="K1577" s="196"/>
      <c r="M1577" s="198" t="s">
        <v>1312</v>
      </c>
      <c r="O1577" s="180"/>
    </row>
    <row r="1578" customFormat="false" ht="12.75" hidden="false" customHeight="true" outlineLevel="0" collapsed="false">
      <c r="A1578" s="189"/>
      <c r="B1578" s="190"/>
      <c r="C1578" s="191" t="s">
        <v>1389</v>
      </c>
      <c r="D1578" s="191"/>
      <c r="E1578" s="192" t="n">
        <v>0.8355</v>
      </c>
      <c r="F1578" s="193"/>
      <c r="G1578" s="194"/>
      <c r="H1578" s="195"/>
      <c r="I1578" s="196"/>
      <c r="J1578" s="197"/>
      <c r="K1578" s="196"/>
      <c r="M1578" s="198" t="s">
        <v>1389</v>
      </c>
      <c r="O1578" s="180"/>
    </row>
    <row r="1579" customFormat="false" ht="12.75" hidden="false" customHeight="true" outlineLevel="0" collapsed="false">
      <c r="A1579" s="189"/>
      <c r="B1579" s="190"/>
      <c r="C1579" s="191" t="s">
        <v>1390</v>
      </c>
      <c r="D1579" s="191"/>
      <c r="E1579" s="192" t="n">
        <v>2.9766</v>
      </c>
      <c r="F1579" s="193"/>
      <c r="G1579" s="194"/>
      <c r="H1579" s="195"/>
      <c r="I1579" s="196"/>
      <c r="J1579" s="197"/>
      <c r="K1579" s="196"/>
      <c r="M1579" s="198" t="s">
        <v>1390</v>
      </c>
      <c r="O1579" s="180"/>
    </row>
    <row r="1580" customFormat="false" ht="12.75" hidden="false" customHeight="true" outlineLevel="0" collapsed="false">
      <c r="A1580" s="189"/>
      <c r="B1580" s="190"/>
      <c r="C1580" s="191" t="s">
        <v>1391</v>
      </c>
      <c r="D1580" s="191"/>
      <c r="E1580" s="192" t="n">
        <v>0.4553</v>
      </c>
      <c r="F1580" s="193"/>
      <c r="G1580" s="194"/>
      <c r="H1580" s="195"/>
      <c r="I1580" s="196"/>
      <c r="J1580" s="197"/>
      <c r="K1580" s="196"/>
      <c r="M1580" s="198" t="s">
        <v>1391</v>
      </c>
      <c r="O1580" s="180"/>
    </row>
    <row r="1581" customFormat="false" ht="12.75" hidden="false" customHeight="true" outlineLevel="0" collapsed="false">
      <c r="A1581" s="189"/>
      <c r="B1581" s="190"/>
      <c r="C1581" s="191" t="s">
        <v>1392</v>
      </c>
      <c r="D1581" s="191"/>
      <c r="E1581" s="192" t="n">
        <v>1.0873</v>
      </c>
      <c r="F1581" s="193"/>
      <c r="G1581" s="194"/>
      <c r="H1581" s="195"/>
      <c r="I1581" s="196"/>
      <c r="J1581" s="197"/>
      <c r="K1581" s="196"/>
      <c r="M1581" s="198" t="s">
        <v>1392</v>
      </c>
      <c r="O1581" s="180"/>
    </row>
    <row r="1582" customFormat="false" ht="12.75" hidden="false" customHeight="true" outlineLevel="0" collapsed="false">
      <c r="A1582" s="189"/>
      <c r="B1582" s="190"/>
      <c r="C1582" s="191" t="s">
        <v>1313</v>
      </c>
      <c r="D1582" s="191"/>
      <c r="E1582" s="192" t="n">
        <v>0</v>
      </c>
      <c r="F1582" s="193"/>
      <c r="G1582" s="194"/>
      <c r="H1582" s="195"/>
      <c r="I1582" s="196"/>
      <c r="J1582" s="197"/>
      <c r="K1582" s="196"/>
      <c r="M1582" s="198" t="s">
        <v>1313</v>
      </c>
      <c r="O1582" s="180"/>
    </row>
    <row r="1583" customFormat="false" ht="12.75" hidden="false" customHeight="true" outlineLevel="0" collapsed="false">
      <c r="A1583" s="189"/>
      <c r="B1583" s="190"/>
      <c r="C1583" s="191" t="s">
        <v>1393</v>
      </c>
      <c r="D1583" s="191"/>
      <c r="E1583" s="192" t="n">
        <v>0.9373</v>
      </c>
      <c r="F1583" s="193"/>
      <c r="G1583" s="194"/>
      <c r="H1583" s="195"/>
      <c r="I1583" s="196"/>
      <c r="J1583" s="197"/>
      <c r="K1583" s="196"/>
      <c r="M1583" s="198" t="s">
        <v>1393</v>
      </c>
      <c r="O1583" s="180"/>
    </row>
    <row r="1584" customFormat="false" ht="12.75" hidden="false" customHeight="true" outlineLevel="0" collapsed="false">
      <c r="A1584" s="189"/>
      <c r="B1584" s="190"/>
      <c r="C1584" s="191" t="s">
        <v>1394</v>
      </c>
      <c r="D1584" s="191"/>
      <c r="E1584" s="192" t="n">
        <v>0.8422</v>
      </c>
      <c r="F1584" s="193"/>
      <c r="G1584" s="194"/>
      <c r="H1584" s="195"/>
      <c r="I1584" s="196"/>
      <c r="J1584" s="197"/>
      <c r="K1584" s="196"/>
      <c r="M1584" s="198" t="s">
        <v>1394</v>
      </c>
      <c r="O1584" s="180"/>
    </row>
    <row r="1585" customFormat="false" ht="12.75" hidden="false" customHeight="true" outlineLevel="0" collapsed="false">
      <c r="A1585" s="189"/>
      <c r="B1585" s="190"/>
      <c r="C1585" s="191" t="s">
        <v>1395</v>
      </c>
      <c r="D1585" s="191"/>
      <c r="E1585" s="192" t="n">
        <v>8.2857</v>
      </c>
      <c r="F1585" s="193"/>
      <c r="G1585" s="194"/>
      <c r="H1585" s="195"/>
      <c r="I1585" s="196"/>
      <c r="J1585" s="197"/>
      <c r="K1585" s="196"/>
      <c r="M1585" s="198" t="s">
        <v>1395</v>
      </c>
      <c r="O1585" s="180"/>
    </row>
    <row r="1586" customFormat="false" ht="12.75" hidden="false" customHeight="true" outlineLevel="0" collapsed="false">
      <c r="A1586" s="189"/>
      <c r="B1586" s="190"/>
      <c r="C1586" s="191" t="s">
        <v>1396</v>
      </c>
      <c r="D1586" s="191"/>
      <c r="E1586" s="192" t="n">
        <v>-3.9133</v>
      </c>
      <c r="F1586" s="193"/>
      <c r="G1586" s="194"/>
      <c r="H1586" s="195"/>
      <c r="I1586" s="196"/>
      <c r="J1586" s="197"/>
      <c r="K1586" s="196"/>
      <c r="M1586" s="198" t="s">
        <v>1396</v>
      </c>
      <c r="O1586" s="180"/>
    </row>
    <row r="1587" customFormat="false" ht="12.75" hidden="false" customHeight="true" outlineLevel="0" collapsed="false">
      <c r="A1587" s="189"/>
      <c r="B1587" s="190"/>
      <c r="C1587" s="191" t="s">
        <v>1397</v>
      </c>
      <c r="D1587" s="191"/>
      <c r="E1587" s="192" t="n">
        <v>0.3744</v>
      </c>
      <c r="F1587" s="193"/>
      <c r="G1587" s="194"/>
      <c r="H1587" s="195"/>
      <c r="I1587" s="196"/>
      <c r="J1587" s="197"/>
      <c r="K1587" s="196"/>
      <c r="M1587" s="198" t="s">
        <v>1397</v>
      </c>
      <c r="O1587" s="180"/>
    </row>
    <row r="1588" customFormat="false" ht="12.75" hidden="false" customHeight="true" outlineLevel="0" collapsed="false">
      <c r="A1588" s="189"/>
      <c r="B1588" s="190"/>
      <c r="C1588" s="191" t="s">
        <v>1314</v>
      </c>
      <c r="D1588" s="191"/>
      <c r="E1588" s="192" t="n">
        <v>0</v>
      </c>
      <c r="F1588" s="193"/>
      <c r="G1588" s="194"/>
      <c r="H1588" s="195"/>
      <c r="I1588" s="196"/>
      <c r="J1588" s="197"/>
      <c r="K1588" s="196"/>
      <c r="M1588" s="198" t="s">
        <v>1314</v>
      </c>
      <c r="O1588" s="180"/>
    </row>
    <row r="1589" customFormat="false" ht="12.75" hidden="false" customHeight="true" outlineLevel="0" collapsed="false">
      <c r="A1589" s="189"/>
      <c r="B1589" s="190"/>
      <c r="C1589" s="191" t="s">
        <v>1398</v>
      </c>
      <c r="D1589" s="191"/>
      <c r="E1589" s="192" t="n">
        <v>2.9831</v>
      </c>
      <c r="F1589" s="193"/>
      <c r="G1589" s="194"/>
      <c r="H1589" s="195"/>
      <c r="I1589" s="196"/>
      <c r="J1589" s="197"/>
      <c r="K1589" s="196"/>
      <c r="M1589" s="198" t="s">
        <v>1398</v>
      </c>
      <c r="O1589" s="180"/>
    </row>
    <row r="1590" customFormat="false" ht="12.75" hidden="false" customHeight="true" outlineLevel="0" collapsed="false">
      <c r="A1590" s="189"/>
      <c r="B1590" s="190"/>
      <c r="C1590" s="191" t="s">
        <v>1315</v>
      </c>
      <c r="D1590" s="191"/>
      <c r="E1590" s="192" t="n">
        <v>0</v>
      </c>
      <c r="F1590" s="193"/>
      <c r="G1590" s="194"/>
      <c r="H1590" s="195"/>
      <c r="I1590" s="196"/>
      <c r="J1590" s="197"/>
      <c r="K1590" s="196"/>
      <c r="M1590" s="198" t="s">
        <v>1315</v>
      </c>
      <c r="O1590" s="180"/>
    </row>
    <row r="1591" customFormat="false" ht="12.75" hidden="false" customHeight="true" outlineLevel="0" collapsed="false">
      <c r="A1591" s="189"/>
      <c r="B1591" s="190"/>
      <c r="C1591" s="191" t="s">
        <v>1399</v>
      </c>
      <c r="D1591" s="191"/>
      <c r="E1591" s="192" t="n">
        <v>1.2997</v>
      </c>
      <c r="F1591" s="193"/>
      <c r="G1591" s="194"/>
      <c r="H1591" s="195"/>
      <c r="I1591" s="196"/>
      <c r="J1591" s="197"/>
      <c r="K1591" s="196"/>
      <c r="M1591" s="198" t="s">
        <v>1399</v>
      </c>
      <c r="O1591" s="180"/>
    </row>
    <row r="1592" customFormat="false" ht="12.75" hidden="false" customHeight="true" outlineLevel="0" collapsed="false">
      <c r="A1592" s="189"/>
      <c r="B1592" s="190"/>
      <c r="C1592" s="191" t="s">
        <v>1066</v>
      </c>
      <c r="D1592" s="191"/>
      <c r="E1592" s="192" t="n">
        <v>0</v>
      </c>
      <c r="F1592" s="193"/>
      <c r="G1592" s="194"/>
      <c r="H1592" s="195"/>
      <c r="I1592" s="196"/>
      <c r="J1592" s="197"/>
      <c r="K1592" s="196"/>
      <c r="M1592" s="198" t="s">
        <v>1066</v>
      </c>
      <c r="O1592" s="180"/>
    </row>
    <row r="1593" customFormat="false" ht="12.75" hidden="false" customHeight="true" outlineLevel="0" collapsed="false">
      <c r="A1593" s="189"/>
      <c r="B1593" s="190"/>
      <c r="C1593" s="191" t="s">
        <v>1400</v>
      </c>
      <c r="D1593" s="191"/>
      <c r="E1593" s="192" t="n">
        <v>1.8559</v>
      </c>
      <c r="F1593" s="193"/>
      <c r="G1593" s="194"/>
      <c r="H1593" s="195"/>
      <c r="I1593" s="196"/>
      <c r="J1593" s="197"/>
      <c r="K1593" s="196"/>
      <c r="M1593" s="198" t="s">
        <v>1400</v>
      </c>
      <c r="O1593" s="180"/>
    </row>
    <row r="1594" customFormat="false" ht="12.75" hidden="false" customHeight="true" outlineLevel="0" collapsed="false">
      <c r="A1594" s="189"/>
      <c r="B1594" s="190"/>
      <c r="C1594" s="191" t="s">
        <v>1401</v>
      </c>
      <c r="D1594" s="191"/>
      <c r="E1594" s="192" t="n">
        <v>2.8032</v>
      </c>
      <c r="F1594" s="193"/>
      <c r="G1594" s="194"/>
      <c r="H1594" s="195"/>
      <c r="I1594" s="196"/>
      <c r="J1594" s="197"/>
      <c r="K1594" s="196"/>
      <c r="M1594" s="198" t="s">
        <v>1401</v>
      </c>
      <c r="O1594" s="180"/>
    </row>
    <row r="1595" customFormat="false" ht="12.75" hidden="false" customHeight="true" outlineLevel="0" collapsed="false">
      <c r="A1595" s="189"/>
      <c r="B1595" s="190"/>
      <c r="C1595" s="191" t="s">
        <v>1316</v>
      </c>
      <c r="D1595" s="191"/>
      <c r="E1595" s="192" t="n">
        <v>0</v>
      </c>
      <c r="F1595" s="193"/>
      <c r="G1595" s="194"/>
      <c r="H1595" s="195"/>
      <c r="I1595" s="196"/>
      <c r="J1595" s="197"/>
      <c r="K1595" s="196"/>
      <c r="M1595" s="198" t="s">
        <v>1316</v>
      </c>
      <c r="O1595" s="180"/>
    </row>
    <row r="1596" customFormat="false" ht="12.75" hidden="false" customHeight="true" outlineLevel="0" collapsed="false">
      <c r="A1596" s="189"/>
      <c r="B1596" s="190"/>
      <c r="C1596" s="191" t="s">
        <v>1402</v>
      </c>
      <c r="D1596" s="191"/>
      <c r="E1596" s="192" t="n">
        <v>7.2625</v>
      </c>
      <c r="F1596" s="193"/>
      <c r="G1596" s="194"/>
      <c r="H1596" s="195"/>
      <c r="I1596" s="196"/>
      <c r="J1596" s="197"/>
      <c r="K1596" s="196"/>
      <c r="M1596" s="198" t="s">
        <v>1402</v>
      </c>
      <c r="O1596" s="180"/>
    </row>
    <row r="1597" customFormat="false" ht="12.75" hidden="false" customHeight="true" outlineLevel="0" collapsed="false">
      <c r="A1597" s="189"/>
      <c r="B1597" s="190"/>
      <c r="C1597" s="191" t="s">
        <v>1317</v>
      </c>
      <c r="D1597" s="191"/>
      <c r="E1597" s="192" t="n">
        <v>0</v>
      </c>
      <c r="F1597" s="193"/>
      <c r="G1597" s="194"/>
      <c r="H1597" s="195"/>
      <c r="I1597" s="196"/>
      <c r="J1597" s="197"/>
      <c r="K1597" s="196"/>
      <c r="M1597" s="198" t="s">
        <v>1317</v>
      </c>
      <c r="O1597" s="180"/>
    </row>
    <row r="1598" customFormat="false" ht="12.75" hidden="false" customHeight="true" outlineLevel="0" collapsed="false">
      <c r="A1598" s="189"/>
      <c r="B1598" s="190"/>
      <c r="C1598" s="191" t="s">
        <v>1403</v>
      </c>
      <c r="D1598" s="191"/>
      <c r="E1598" s="192" t="n">
        <v>2.1284</v>
      </c>
      <c r="F1598" s="193"/>
      <c r="G1598" s="194"/>
      <c r="H1598" s="195"/>
      <c r="I1598" s="196"/>
      <c r="J1598" s="197"/>
      <c r="K1598" s="196"/>
      <c r="M1598" s="198" t="s">
        <v>1403</v>
      </c>
      <c r="O1598" s="180"/>
    </row>
    <row r="1599" customFormat="false" ht="12.75" hidden="false" customHeight="true" outlineLevel="0" collapsed="false">
      <c r="A1599" s="189"/>
      <c r="B1599" s="190"/>
      <c r="C1599" s="191" t="s">
        <v>1404</v>
      </c>
      <c r="D1599" s="191"/>
      <c r="E1599" s="192" t="n">
        <v>2.1988</v>
      </c>
      <c r="F1599" s="193"/>
      <c r="G1599" s="194"/>
      <c r="H1599" s="195"/>
      <c r="I1599" s="196"/>
      <c r="J1599" s="197"/>
      <c r="K1599" s="196"/>
      <c r="M1599" s="198" t="s">
        <v>1404</v>
      </c>
      <c r="O1599" s="180"/>
    </row>
    <row r="1600" customFormat="false" ht="12.75" hidden="false" customHeight="true" outlineLevel="0" collapsed="false">
      <c r="A1600" s="189"/>
      <c r="B1600" s="190"/>
      <c r="C1600" s="191" t="s">
        <v>1405</v>
      </c>
      <c r="D1600" s="191"/>
      <c r="E1600" s="192" t="n">
        <v>2.3212</v>
      </c>
      <c r="F1600" s="193"/>
      <c r="G1600" s="194"/>
      <c r="H1600" s="195"/>
      <c r="I1600" s="196"/>
      <c r="J1600" s="197"/>
      <c r="K1600" s="196"/>
      <c r="M1600" s="198" t="s">
        <v>1405</v>
      </c>
      <c r="O1600" s="180"/>
    </row>
    <row r="1601" customFormat="false" ht="12.75" hidden="false" customHeight="true" outlineLevel="0" collapsed="false">
      <c r="A1601" s="189"/>
      <c r="B1601" s="190"/>
      <c r="C1601" s="191" t="s">
        <v>1406</v>
      </c>
      <c r="D1601" s="191"/>
      <c r="E1601" s="192" t="n">
        <v>0</v>
      </c>
      <c r="F1601" s="193"/>
      <c r="G1601" s="194"/>
      <c r="H1601" s="195"/>
      <c r="I1601" s="196"/>
      <c r="J1601" s="197"/>
      <c r="K1601" s="196"/>
      <c r="M1601" s="198" t="s">
        <v>1406</v>
      </c>
      <c r="O1601" s="180"/>
    </row>
    <row r="1602" customFormat="false" ht="12.75" hidden="false" customHeight="true" outlineLevel="0" collapsed="false">
      <c r="A1602" s="189"/>
      <c r="B1602" s="190"/>
      <c r="C1602" s="191" t="s">
        <v>1407</v>
      </c>
      <c r="D1602" s="191"/>
      <c r="E1602" s="192" t="n">
        <v>0.9119</v>
      </c>
      <c r="F1602" s="193"/>
      <c r="G1602" s="194"/>
      <c r="H1602" s="195"/>
      <c r="I1602" s="196"/>
      <c r="J1602" s="197"/>
      <c r="K1602" s="196"/>
      <c r="M1602" s="198" t="s">
        <v>1407</v>
      </c>
      <c r="O1602" s="180"/>
    </row>
    <row r="1603" customFormat="false" ht="12.75" hidden="false" customHeight="true" outlineLevel="0" collapsed="false">
      <c r="A1603" s="189"/>
      <c r="B1603" s="190"/>
      <c r="C1603" s="191" t="s">
        <v>1319</v>
      </c>
      <c r="D1603" s="191"/>
      <c r="E1603" s="192" t="n">
        <v>0</v>
      </c>
      <c r="F1603" s="193"/>
      <c r="G1603" s="194"/>
      <c r="H1603" s="195"/>
      <c r="I1603" s="196"/>
      <c r="J1603" s="197"/>
      <c r="K1603" s="196"/>
      <c r="M1603" s="198" t="s">
        <v>1319</v>
      </c>
      <c r="O1603" s="180"/>
    </row>
    <row r="1604" customFormat="false" ht="12.75" hidden="false" customHeight="true" outlineLevel="0" collapsed="false">
      <c r="A1604" s="189"/>
      <c r="B1604" s="190"/>
      <c r="C1604" s="191" t="s">
        <v>1408</v>
      </c>
      <c r="D1604" s="191"/>
      <c r="E1604" s="192" t="n">
        <v>0.5155</v>
      </c>
      <c r="F1604" s="193"/>
      <c r="G1604" s="194"/>
      <c r="H1604" s="195"/>
      <c r="I1604" s="196"/>
      <c r="J1604" s="197"/>
      <c r="K1604" s="196"/>
      <c r="M1604" s="198" t="s">
        <v>1408</v>
      </c>
      <c r="O1604" s="180"/>
    </row>
    <row r="1605" customFormat="false" ht="12.75" hidden="false" customHeight="true" outlineLevel="0" collapsed="false">
      <c r="A1605" s="189"/>
      <c r="B1605" s="190"/>
      <c r="C1605" s="191" t="s">
        <v>1409</v>
      </c>
      <c r="D1605" s="191"/>
      <c r="E1605" s="192" t="n">
        <v>0</v>
      </c>
      <c r="F1605" s="193"/>
      <c r="G1605" s="194"/>
      <c r="H1605" s="195"/>
      <c r="I1605" s="196"/>
      <c r="J1605" s="197"/>
      <c r="K1605" s="196"/>
      <c r="M1605" s="198" t="s">
        <v>1409</v>
      </c>
      <c r="O1605" s="180"/>
    </row>
    <row r="1606" customFormat="false" ht="12.75" hidden="false" customHeight="true" outlineLevel="0" collapsed="false">
      <c r="A1606" s="189"/>
      <c r="B1606" s="190"/>
      <c r="C1606" s="191" t="s">
        <v>576</v>
      </c>
      <c r="D1606" s="191"/>
      <c r="E1606" s="192" t="n">
        <v>0</v>
      </c>
      <c r="F1606" s="193"/>
      <c r="G1606" s="194"/>
      <c r="H1606" s="195"/>
      <c r="I1606" s="196"/>
      <c r="J1606" s="197"/>
      <c r="K1606" s="196"/>
      <c r="M1606" s="198" t="s">
        <v>576</v>
      </c>
      <c r="O1606" s="180"/>
    </row>
    <row r="1607" customFormat="false" ht="12.75" hidden="false" customHeight="true" outlineLevel="0" collapsed="false">
      <c r="A1607" s="189"/>
      <c r="B1607" s="190"/>
      <c r="C1607" s="191" t="s">
        <v>1410</v>
      </c>
      <c r="D1607" s="191"/>
      <c r="E1607" s="192" t="n">
        <v>22.248</v>
      </c>
      <c r="F1607" s="193"/>
      <c r="G1607" s="194"/>
      <c r="H1607" s="195"/>
      <c r="I1607" s="196"/>
      <c r="J1607" s="197"/>
      <c r="K1607" s="196"/>
      <c r="M1607" s="198" t="s">
        <v>1410</v>
      </c>
      <c r="O1607" s="180"/>
    </row>
    <row r="1608" customFormat="false" ht="12.75" hidden="false" customHeight="true" outlineLevel="0" collapsed="false">
      <c r="A1608" s="189"/>
      <c r="B1608" s="190"/>
      <c r="C1608" s="191" t="s">
        <v>499</v>
      </c>
      <c r="D1608" s="191"/>
      <c r="E1608" s="192" t="n">
        <v>0</v>
      </c>
      <c r="F1608" s="193"/>
      <c r="G1608" s="194"/>
      <c r="H1608" s="195"/>
      <c r="I1608" s="196"/>
      <c r="J1608" s="197"/>
      <c r="K1608" s="196"/>
      <c r="M1608" s="198" t="s">
        <v>499</v>
      </c>
      <c r="O1608" s="180"/>
    </row>
    <row r="1609" customFormat="false" ht="12.75" hidden="false" customHeight="true" outlineLevel="0" collapsed="false">
      <c r="A1609" s="189"/>
      <c r="B1609" s="190"/>
      <c r="C1609" s="191" t="s">
        <v>1411</v>
      </c>
      <c r="D1609" s="191"/>
      <c r="E1609" s="192" t="n">
        <v>52.4889</v>
      </c>
      <c r="F1609" s="193"/>
      <c r="G1609" s="194"/>
      <c r="H1609" s="195"/>
      <c r="I1609" s="196"/>
      <c r="J1609" s="197"/>
      <c r="K1609" s="196"/>
      <c r="M1609" s="198" t="s">
        <v>1411</v>
      </c>
      <c r="O1609" s="180"/>
    </row>
    <row r="1610" customFormat="false" ht="12.75" hidden="false" customHeight="false" outlineLevel="0" collapsed="false">
      <c r="A1610" s="181" t="n">
        <v>199</v>
      </c>
      <c r="B1610" s="182" t="s">
        <v>1412</v>
      </c>
      <c r="C1610" s="183" t="s">
        <v>1413</v>
      </c>
      <c r="D1610" s="184" t="s">
        <v>104</v>
      </c>
      <c r="E1610" s="185" t="n">
        <v>26.2538</v>
      </c>
      <c r="F1610" s="185" t="n">
        <v>0</v>
      </c>
      <c r="G1610" s="186" t="n">
        <f aca="false">E1610*F1610</f>
        <v>0</v>
      </c>
      <c r="H1610" s="187" t="n">
        <v>0.0300000000000011</v>
      </c>
      <c r="I1610" s="188" t="n">
        <f aca="false">E1610*H1610</f>
        <v>0.787614000000029</v>
      </c>
      <c r="J1610" s="187"/>
      <c r="K1610" s="188" t="n">
        <f aca="false">E1610*J1610</f>
        <v>0</v>
      </c>
      <c r="O1610" s="180" t="n">
        <v>2</v>
      </c>
      <c r="AA1610" s="150" t="n">
        <v>3</v>
      </c>
      <c r="AB1610" s="150" t="n">
        <v>7</v>
      </c>
      <c r="AC1610" s="150" t="n">
        <v>28375919</v>
      </c>
      <c r="AZ1610" s="150" t="n">
        <v>2</v>
      </c>
      <c r="BA1610" s="150" t="n">
        <f aca="false">IF(AZ1610=1,G1610,0)</f>
        <v>0</v>
      </c>
      <c r="BB1610" s="150" t="n">
        <f aca="false">IF(AZ1610=2,G1610,0)</f>
        <v>0</v>
      </c>
      <c r="BC1610" s="150" t="n">
        <f aca="false">IF(AZ1610=3,G1610,0)</f>
        <v>0</v>
      </c>
      <c r="BD1610" s="150" t="n">
        <f aca="false">IF(AZ1610=4,G1610,0)</f>
        <v>0</v>
      </c>
      <c r="BE1610" s="150" t="n">
        <f aca="false">IF(AZ1610=5,G1610,0)</f>
        <v>0</v>
      </c>
      <c r="CA1610" s="180" t="n">
        <v>3</v>
      </c>
      <c r="CB1610" s="180" t="n">
        <v>7</v>
      </c>
    </row>
    <row r="1611" customFormat="false" ht="12.75" hidden="false" customHeight="true" outlineLevel="0" collapsed="false">
      <c r="A1611" s="189"/>
      <c r="B1611" s="190"/>
      <c r="C1611" s="191" t="s">
        <v>1378</v>
      </c>
      <c r="D1611" s="191"/>
      <c r="E1611" s="192" t="n">
        <v>0</v>
      </c>
      <c r="F1611" s="193"/>
      <c r="G1611" s="194"/>
      <c r="H1611" s="195"/>
      <c r="I1611" s="196"/>
      <c r="J1611" s="197"/>
      <c r="K1611" s="196"/>
      <c r="M1611" s="198" t="s">
        <v>1378</v>
      </c>
      <c r="O1611" s="180"/>
    </row>
    <row r="1612" customFormat="false" ht="12.75" hidden="false" customHeight="true" outlineLevel="0" collapsed="false">
      <c r="A1612" s="189"/>
      <c r="B1612" s="190"/>
      <c r="C1612" s="191" t="s">
        <v>1332</v>
      </c>
      <c r="D1612" s="191"/>
      <c r="E1612" s="192" t="n">
        <v>0</v>
      </c>
      <c r="F1612" s="193"/>
      <c r="G1612" s="194"/>
      <c r="H1612" s="195"/>
      <c r="I1612" s="196"/>
      <c r="J1612" s="197"/>
      <c r="K1612" s="196"/>
      <c r="M1612" s="198" t="s">
        <v>1332</v>
      </c>
      <c r="O1612" s="180"/>
    </row>
    <row r="1613" customFormat="false" ht="12.75" hidden="false" customHeight="true" outlineLevel="0" collapsed="false">
      <c r="A1613" s="189"/>
      <c r="B1613" s="190"/>
      <c r="C1613" s="191" t="s">
        <v>576</v>
      </c>
      <c r="D1613" s="191"/>
      <c r="E1613" s="192" t="n">
        <v>0</v>
      </c>
      <c r="F1613" s="193"/>
      <c r="G1613" s="194"/>
      <c r="H1613" s="195"/>
      <c r="I1613" s="196"/>
      <c r="J1613" s="197"/>
      <c r="K1613" s="196"/>
      <c r="M1613" s="198" t="s">
        <v>576</v>
      </c>
      <c r="O1613" s="180"/>
    </row>
    <row r="1614" customFormat="false" ht="12.75" hidden="false" customHeight="true" outlineLevel="0" collapsed="false">
      <c r="A1614" s="189"/>
      <c r="B1614" s="190"/>
      <c r="C1614" s="191" t="s">
        <v>1414</v>
      </c>
      <c r="D1614" s="191"/>
      <c r="E1614" s="192" t="n">
        <v>7.0235</v>
      </c>
      <c r="F1614" s="193"/>
      <c r="G1614" s="194"/>
      <c r="H1614" s="195"/>
      <c r="I1614" s="196"/>
      <c r="J1614" s="197"/>
      <c r="K1614" s="196"/>
      <c r="M1614" s="198" t="s">
        <v>1414</v>
      </c>
      <c r="O1614" s="180"/>
    </row>
    <row r="1615" customFormat="false" ht="12.75" hidden="false" customHeight="true" outlineLevel="0" collapsed="false">
      <c r="A1615" s="189"/>
      <c r="B1615" s="190"/>
      <c r="C1615" s="191" t="s">
        <v>499</v>
      </c>
      <c r="D1615" s="191"/>
      <c r="E1615" s="192" t="n">
        <v>0</v>
      </c>
      <c r="F1615" s="193"/>
      <c r="G1615" s="194"/>
      <c r="H1615" s="195"/>
      <c r="I1615" s="196"/>
      <c r="J1615" s="197"/>
      <c r="K1615" s="196"/>
      <c r="M1615" s="198" t="s">
        <v>499</v>
      </c>
      <c r="O1615" s="180"/>
    </row>
    <row r="1616" customFormat="false" ht="12.75" hidden="false" customHeight="true" outlineLevel="0" collapsed="false">
      <c r="A1616" s="189"/>
      <c r="B1616" s="190"/>
      <c r="C1616" s="191" t="s">
        <v>1415</v>
      </c>
      <c r="D1616" s="191"/>
      <c r="E1616" s="192" t="n">
        <v>10.5224</v>
      </c>
      <c r="F1616" s="193"/>
      <c r="G1616" s="194"/>
      <c r="H1616" s="195"/>
      <c r="I1616" s="196"/>
      <c r="J1616" s="197"/>
      <c r="K1616" s="196"/>
      <c r="M1616" s="198" t="s">
        <v>1415</v>
      </c>
      <c r="O1616" s="180"/>
    </row>
    <row r="1617" customFormat="false" ht="12.75" hidden="false" customHeight="true" outlineLevel="0" collapsed="false">
      <c r="A1617" s="189"/>
      <c r="B1617" s="190"/>
      <c r="C1617" s="191" t="s">
        <v>1416</v>
      </c>
      <c r="D1617" s="191"/>
      <c r="E1617" s="192" t="n">
        <v>4.9</v>
      </c>
      <c r="F1617" s="193"/>
      <c r="G1617" s="194"/>
      <c r="H1617" s="195"/>
      <c r="I1617" s="196"/>
      <c r="J1617" s="197"/>
      <c r="K1617" s="196"/>
      <c r="M1617" s="198" t="s">
        <v>1416</v>
      </c>
      <c r="O1617" s="180"/>
    </row>
    <row r="1618" customFormat="false" ht="12.75" hidden="false" customHeight="true" outlineLevel="0" collapsed="false">
      <c r="A1618" s="189"/>
      <c r="B1618" s="190"/>
      <c r="C1618" s="191" t="s">
        <v>1417</v>
      </c>
      <c r="D1618" s="191"/>
      <c r="E1618" s="192" t="n">
        <v>2.0068</v>
      </c>
      <c r="F1618" s="193"/>
      <c r="G1618" s="194"/>
      <c r="H1618" s="195"/>
      <c r="I1618" s="196"/>
      <c r="J1618" s="197"/>
      <c r="K1618" s="196"/>
      <c r="M1618" s="198" t="s">
        <v>1417</v>
      </c>
      <c r="O1618" s="180"/>
    </row>
    <row r="1619" customFormat="false" ht="12.75" hidden="false" customHeight="true" outlineLevel="0" collapsed="false">
      <c r="A1619" s="189"/>
      <c r="B1619" s="190"/>
      <c r="C1619" s="191" t="s">
        <v>1418</v>
      </c>
      <c r="D1619" s="191"/>
      <c r="E1619" s="192" t="n">
        <v>1.8011</v>
      </c>
      <c r="F1619" s="193"/>
      <c r="G1619" s="194"/>
      <c r="H1619" s="195"/>
      <c r="I1619" s="196"/>
      <c r="J1619" s="197"/>
      <c r="K1619" s="196"/>
      <c r="M1619" s="198" t="s">
        <v>1418</v>
      </c>
      <c r="O1619" s="180"/>
    </row>
    <row r="1620" customFormat="false" ht="12.75" hidden="false" customHeight="false" outlineLevel="0" collapsed="false">
      <c r="A1620" s="181" t="n">
        <v>200</v>
      </c>
      <c r="B1620" s="182" t="s">
        <v>1419</v>
      </c>
      <c r="C1620" s="183" t="s">
        <v>1420</v>
      </c>
      <c r="D1620" s="184" t="s">
        <v>104</v>
      </c>
      <c r="E1620" s="185" t="n">
        <v>37.3685</v>
      </c>
      <c r="F1620" s="185" t="n">
        <v>0</v>
      </c>
      <c r="G1620" s="186" t="n">
        <f aca="false">E1620*F1620</f>
        <v>0</v>
      </c>
      <c r="H1620" s="187" t="n">
        <v>0.0250000000000057</v>
      </c>
      <c r="I1620" s="188" t="n">
        <f aca="false">E1620*H1620</f>
        <v>0.934212500000213</v>
      </c>
      <c r="J1620" s="187"/>
      <c r="K1620" s="188" t="n">
        <f aca="false">E1620*J1620</f>
        <v>0</v>
      </c>
      <c r="O1620" s="180" t="n">
        <v>2</v>
      </c>
      <c r="AA1620" s="150" t="n">
        <v>3</v>
      </c>
      <c r="AB1620" s="150" t="n">
        <v>7</v>
      </c>
      <c r="AC1620" s="150" t="n">
        <v>28375972</v>
      </c>
      <c r="AZ1620" s="150" t="n">
        <v>2</v>
      </c>
      <c r="BA1620" s="150" t="n">
        <f aca="false">IF(AZ1620=1,G1620,0)</f>
        <v>0</v>
      </c>
      <c r="BB1620" s="150" t="n">
        <f aca="false">IF(AZ1620=2,G1620,0)</f>
        <v>0</v>
      </c>
      <c r="BC1620" s="150" t="n">
        <f aca="false">IF(AZ1620=3,G1620,0)</f>
        <v>0</v>
      </c>
      <c r="BD1620" s="150" t="n">
        <f aca="false">IF(AZ1620=4,G1620,0)</f>
        <v>0</v>
      </c>
      <c r="BE1620" s="150" t="n">
        <f aca="false">IF(AZ1620=5,G1620,0)</f>
        <v>0</v>
      </c>
      <c r="CA1620" s="180" t="n">
        <v>3</v>
      </c>
      <c r="CB1620" s="180" t="n">
        <v>7</v>
      </c>
    </row>
    <row r="1621" customFormat="false" ht="12.75" hidden="false" customHeight="true" outlineLevel="0" collapsed="false">
      <c r="A1621" s="189"/>
      <c r="B1621" s="190"/>
      <c r="C1621" s="191" t="s">
        <v>1378</v>
      </c>
      <c r="D1621" s="191"/>
      <c r="E1621" s="192" t="n">
        <v>0</v>
      </c>
      <c r="F1621" s="193"/>
      <c r="G1621" s="194"/>
      <c r="H1621" s="195"/>
      <c r="I1621" s="196"/>
      <c r="J1621" s="197"/>
      <c r="K1621" s="196"/>
      <c r="M1621" s="198" t="s">
        <v>1378</v>
      </c>
      <c r="O1621" s="180"/>
    </row>
    <row r="1622" customFormat="false" ht="12.75" hidden="false" customHeight="true" outlineLevel="0" collapsed="false">
      <c r="A1622" s="189"/>
      <c r="B1622" s="190"/>
      <c r="C1622" s="191" t="s">
        <v>1421</v>
      </c>
      <c r="D1622" s="191"/>
      <c r="E1622" s="192" t="n">
        <v>0</v>
      </c>
      <c r="F1622" s="193"/>
      <c r="G1622" s="194"/>
      <c r="H1622" s="195"/>
      <c r="I1622" s="196"/>
      <c r="J1622" s="197"/>
      <c r="K1622" s="196"/>
      <c r="M1622" s="198" t="s">
        <v>1421</v>
      </c>
      <c r="O1622" s="180"/>
    </row>
    <row r="1623" customFormat="false" ht="12.75" hidden="false" customHeight="true" outlineLevel="0" collapsed="false">
      <c r="A1623" s="189"/>
      <c r="B1623" s="190"/>
      <c r="C1623" s="191" t="s">
        <v>576</v>
      </c>
      <c r="D1623" s="191"/>
      <c r="E1623" s="192" t="n">
        <v>0</v>
      </c>
      <c r="F1623" s="193"/>
      <c r="G1623" s="194"/>
      <c r="H1623" s="195"/>
      <c r="I1623" s="196"/>
      <c r="J1623" s="197"/>
      <c r="K1623" s="196"/>
      <c r="M1623" s="198" t="s">
        <v>576</v>
      </c>
      <c r="O1623" s="180"/>
    </row>
    <row r="1624" customFormat="false" ht="12.75" hidden="false" customHeight="true" outlineLevel="0" collapsed="false">
      <c r="A1624" s="189"/>
      <c r="B1624" s="190"/>
      <c r="C1624" s="191" t="s">
        <v>1422</v>
      </c>
      <c r="D1624" s="191"/>
      <c r="E1624" s="192" t="n">
        <v>11.124</v>
      </c>
      <c r="F1624" s="193"/>
      <c r="G1624" s="194"/>
      <c r="H1624" s="195"/>
      <c r="I1624" s="196"/>
      <c r="J1624" s="197"/>
      <c r="K1624" s="196"/>
      <c r="M1624" s="198" t="s">
        <v>1422</v>
      </c>
      <c r="O1624" s="180"/>
    </row>
    <row r="1625" customFormat="false" ht="12.75" hidden="false" customHeight="true" outlineLevel="0" collapsed="false">
      <c r="A1625" s="189"/>
      <c r="B1625" s="190"/>
      <c r="C1625" s="191" t="s">
        <v>499</v>
      </c>
      <c r="D1625" s="191"/>
      <c r="E1625" s="192" t="n">
        <v>0</v>
      </c>
      <c r="F1625" s="193"/>
      <c r="G1625" s="194"/>
      <c r="H1625" s="195"/>
      <c r="I1625" s="196"/>
      <c r="J1625" s="197"/>
      <c r="K1625" s="196"/>
      <c r="M1625" s="198" t="s">
        <v>499</v>
      </c>
      <c r="O1625" s="180"/>
    </row>
    <row r="1626" customFormat="false" ht="12.75" hidden="false" customHeight="true" outlineLevel="0" collapsed="false">
      <c r="A1626" s="189"/>
      <c r="B1626" s="190"/>
      <c r="C1626" s="191" t="s">
        <v>1423</v>
      </c>
      <c r="D1626" s="191"/>
      <c r="E1626" s="192" t="n">
        <v>26.2445</v>
      </c>
      <c r="F1626" s="193"/>
      <c r="G1626" s="194"/>
      <c r="H1626" s="195"/>
      <c r="I1626" s="196"/>
      <c r="J1626" s="197"/>
      <c r="K1626" s="196"/>
      <c r="M1626" s="198" t="s">
        <v>1423</v>
      </c>
      <c r="O1626" s="180"/>
    </row>
    <row r="1627" customFormat="false" ht="12.75" hidden="false" customHeight="false" outlineLevel="0" collapsed="false">
      <c r="A1627" s="181" t="n">
        <v>201</v>
      </c>
      <c r="B1627" s="182" t="s">
        <v>1424</v>
      </c>
      <c r="C1627" s="183" t="s">
        <v>1425</v>
      </c>
      <c r="D1627" s="184" t="s">
        <v>194</v>
      </c>
      <c r="E1627" s="185" t="n">
        <v>206.4048</v>
      </c>
      <c r="F1627" s="185" t="n">
        <v>0</v>
      </c>
      <c r="G1627" s="186" t="n">
        <f aca="false">E1627*F1627</f>
        <v>0</v>
      </c>
      <c r="H1627" s="187" t="n">
        <v>0.00300000000000011</v>
      </c>
      <c r="I1627" s="188" t="n">
        <f aca="false">E1627*H1627</f>
        <v>0.619214400000023</v>
      </c>
      <c r="J1627" s="187"/>
      <c r="K1627" s="188" t="n">
        <f aca="false">E1627*J1627</f>
        <v>0</v>
      </c>
      <c r="O1627" s="180" t="n">
        <v>2</v>
      </c>
      <c r="AA1627" s="150" t="n">
        <v>3</v>
      </c>
      <c r="AB1627" s="150" t="n">
        <v>7</v>
      </c>
      <c r="AC1627" s="150" t="n">
        <v>28375997</v>
      </c>
      <c r="AZ1627" s="150" t="n">
        <v>2</v>
      </c>
      <c r="BA1627" s="150" t="n">
        <f aca="false">IF(AZ1627=1,G1627,0)</f>
        <v>0</v>
      </c>
      <c r="BB1627" s="150" t="n">
        <f aca="false">IF(AZ1627=2,G1627,0)</f>
        <v>0</v>
      </c>
      <c r="BC1627" s="150" t="n">
        <f aca="false">IF(AZ1627=3,G1627,0)</f>
        <v>0</v>
      </c>
      <c r="BD1627" s="150" t="n">
        <f aca="false">IF(AZ1627=4,G1627,0)</f>
        <v>0</v>
      </c>
      <c r="BE1627" s="150" t="n">
        <f aca="false">IF(AZ1627=5,G1627,0)</f>
        <v>0</v>
      </c>
      <c r="CA1627" s="180" t="n">
        <v>3</v>
      </c>
      <c r="CB1627" s="180" t="n">
        <v>7</v>
      </c>
    </row>
    <row r="1628" customFormat="false" ht="12.75" hidden="false" customHeight="true" outlineLevel="0" collapsed="false">
      <c r="A1628" s="189"/>
      <c r="B1628" s="190"/>
      <c r="C1628" s="191" t="s">
        <v>1378</v>
      </c>
      <c r="D1628" s="191"/>
      <c r="E1628" s="192" t="n">
        <v>0</v>
      </c>
      <c r="F1628" s="193"/>
      <c r="G1628" s="194"/>
      <c r="H1628" s="195"/>
      <c r="I1628" s="196"/>
      <c r="J1628" s="197"/>
      <c r="K1628" s="196"/>
      <c r="M1628" s="198" t="s">
        <v>1378</v>
      </c>
      <c r="O1628" s="180"/>
    </row>
    <row r="1629" customFormat="false" ht="12.75" hidden="false" customHeight="true" outlineLevel="0" collapsed="false">
      <c r="A1629" s="189"/>
      <c r="B1629" s="190"/>
      <c r="C1629" s="191" t="s">
        <v>1324</v>
      </c>
      <c r="D1629" s="191"/>
      <c r="E1629" s="192" t="n">
        <v>0</v>
      </c>
      <c r="F1629" s="193"/>
      <c r="G1629" s="194"/>
      <c r="H1629" s="195"/>
      <c r="I1629" s="196"/>
      <c r="J1629" s="197"/>
      <c r="K1629" s="196"/>
      <c r="M1629" s="198" t="s">
        <v>1324</v>
      </c>
      <c r="O1629" s="180"/>
    </row>
    <row r="1630" customFormat="false" ht="12.75" hidden="false" customHeight="true" outlineLevel="0" collapsed="false">
      <c r="A1630" s="189"/>
      <c r="B1630" s="190"/>
      <c r="C1630" s="191" t="s">
        <v>1426</v>
      </c>
      <c r="D1630" s="191"/>
      <c r="E1630" s="192" t="n">
        <v>22.9762</v>
      </c>
      <c r="F1630" s="193"/>
      <c r="G1630" s="194"/>
      <c r="H1630" s="195"/>
      <c r="I1630" s="196"/>
      <c r="J1630" s="197"/>
      <c r="K1630" s="196"/>
      <c r="M1630" s="198" t="s">
        <v>1426</v>
      </c>
      <c r="O1630" s="180"/>
    </row>
    <row r="1631" customFormat="false" ht="22.5" hidden="false" customHeight="true" outlineLevel="0" collapsed="false">
      <c r="A1631" s="189"/>
      <c r="B1631" s="190"/>
      <c r="C1631" s="191" t="s">
        <v>1427</v>
      </c>
      <c r="D1631" s="191"/>
      <c r="E1631" s="192" t="n">
        <v>45.1325</v>
      </c>
      <c r="F1631" s="193"/>
      <c r="G1631" s="194"/>
      <c r="H1631" s="195"/>
      <c r="I1631" s="196"/>
      <c r="J1631" s="197"/>
      <c r="K1631" s="196"/>
      <c r="M1631" s="198" t="s">
        <v>1427</v>
      </c>
      <c r="O1631" s="180"/>
    </row>
    <row r="1632" customFormat="false" ht="12.75" hidden="false" customHeight="true" outlineLevel="0" collapsed="false">
      <c r="A1632" s="189"/>
      <c r="B1632" s="190"/>
      <c r="C1632" s="191" t="s">
        <v>1428</v>
      </c>
      <c r="D1632" s="191"/>
      <c r="E1632" s="192" t="n">
        <v>28.9379</v>
      </c>
      <c r="F1632" s="193"/>
      <c r="G1632" s="194"/>
      <c r="H1632" s="195"/>
      <c r="I1632" s="196"/>
      <c r="J1632" s="197"/>
      <c r="K1632" s="196"/>
      <c r="M1632" s="198" t="s">
        <v>1428</v>
      </c>
      <c r="O1632" s="180"/>
    </row>
    <row r="1633" customFormat="false" ht="12.75" hidden="false" customHeight="true" outlineLevel="0" collapsed="false">
      <c r="A1633" s="189"/>
      <c r="B1633" s="190"/>
      <c r="C1633" s="191" t="s">
        <v>1429</v>
      </c>
      <c r="D1633" s="191"/>
      <c r="E1633" s="192" t="n">
        <v>19.2919</v>
      </c>
      <c r="F1633" s="193"/>
      <c r="G1633" s="194"/>
      <c r="H1633" s="195"/>
      <c r="I1633" s="196"/>
      <c r="J1633" s="197"/>
      <c r="K1633" s="196"/>
      <c r="M1633" s="198" t="s">
        <v>1429</v>
      </c>
      <c r="O1633" s="180"/>
    </row>
    <row r="1634" customFormat="false" ht="12.75" hidden="false" customHeight="true" outlineLevel="0" collapsed="false">
      <c r="A1634" s="189"/>
      <c r="B1634" s="190"/>
      <c r="C1634" s="191" t="s">
        <v>342</v>
      </c>
      <c r="D1634" s="191"/>
      <c r="E1634" s="192" t="n">
        <v>0</v>
      </c>
      <c r="F1634" s="193"/>
      <c r="G1634" s="194"/>
      <c r="H1634" s="195"/>
      <c r="I1634" s="196"/>
      <c r="J1634" s="197"/>
      <c r="K1634" s="196"/>
      <c r="M1634" s="198" t="s">
        <v>342</v>
      </c>
      <c r="O1634" s="180"/>
    </row>
    <row r="1635" customFormat="false" ht="12.75" hidden="false" customHeight="true" outlineLevel="0" collapsed="false">
      <c r="A1635" s="189"/>
      <c r="B1635" s="190"/>
      <c r="C1635" s="191" t="s">
        <v>1430</v>
      </c>
      <c r="D1635" s="191"/>
      <c r="E1635" s="192" t="n">
        <v>41.3174</v>
      </c>
      <c r="F1635" s="193"/>
      <c r="G1635" s="194"/>
      <c r="H1635" s="195"/>
      <c r="I1635" s="196"/>
      <c r="J1635" s="197"/>
      <c r="K1635" s="196"/>
      <c r="M1635" s="198" t="s">
        <v>1430</v>
      </c>
      <c r="O1635" s="180"/>
    </row>
    <row r="1636" customFormat="false" ht="12.75" hidden="false" customHeight="true" outlineLevel="0" collapsed="false">
      <c r="A1636" s="189"/>
      <c r="B1636" s="190"/>
      <c r="C1636" s="191" t="s">
        <v>1431</v>
      </c>
      <c r="D1636" s="191"/>
      <c r="E1636" s="192" t="n">
        <v>30.4715</v>
      </c>
      <c r="F1636" s="193"/>
      <c r="G1636" s="194"/>
      <c r="H1636" s="195"/>
      <c r="I1636" s="196"/>
      <c r="J1636" s="197"/>
      <c r="K1636" s="196"/>
      <c r="M1636" s="198" t="s">
        <v>1431</v>
      </c>
      <c r="O1636" s="180"/>
    </row>
    <row r="1637" customFormat="false" ht="12.75" hidden="false" customHeight="true" outlineLevel="0" collapsed="false">
      <c r="A1637" s="189"/>
      <c r="B1637" s="190"/>
      <c r="C1637" s="191" t="s">
        <v>1432</v>
      </c>
      <c r="D1637" s="191"/>
      <c r="E1637" s="192" t="n">
        <v>18.2774</v>
      </c>
      <c r="F1637" s="193"/>
      <c r="G1637" s="194"/>
      <c r="H1637" s="195"/>
      <c r="I1637" s="196"/>
      <c r="J1637" s="197"/>
      <c r="K1637" s="196"/>
      <c r="M1637" s="198" t="s">
        <v>1432</v>
      </c>
      <c r="O1637" s="180"/>
    </row>
    <row r="1638" customFormat="false" ht="12.75" hidden="false" customHeight="false" outlineLevel="0" collapsed="false">
      <c r="A1638" s="181" t="n">
        <v>202</v>
      </c>
      <c r="B1638" s="182" t="s">
        <v>1433</v>
      </c>
      <c r="C1638" s="183" t="s">
        <v>1434</v>
      </c>
      <c r="D1638" s="184" t="s">
        <v>194</v>
      </c>
      <c r="E1638" s="185" t="n">
        <v>133.3472</v>
      </c>
      <c r="F1638" s="185" t="n">
        <v>0</v>
      </c>
      <c r="G1638" s="186" t="n">
        <f aca="false">E1638*F1638</f>
        <v>0</v>
      </c>
      <c r="H1638" s="187" t="n">
        <v>0.00329999999999941</v>
      </c>
      <c r="I1638" s="188" t="n">
        <f aca="false">E1638*H1638</f>
        <v>0.440045759999921</v>
      </c>
      <c r="J1638" s="187"/>
      <c r="K1638" s="188" t="n">
        <f aca="false">E1638*J1638</f>
        <v>0</v>
      </c>
      <c r="O1638" s="180" t="n">
        <v>2</v>
      </c>
      <c r="AA1638" s="150" t="n">
        <v>3</v>
      </c>
      <c r="AB1638" s="150" t="n">
        <v>7</v>
      </c>
      <c r="AC1638" s="150" t="n">
        <v>283763405</v>
      </c>
      <c r="AZ1638" s="150" t="n">
        <v>2</v>
      </c>
      <c r="BA1638" s="150" t="n">
        <f aca="false">IF(AZ1638=1,G1638,0)</f>
        <v>0</v>
      </c>
      <c r="BB1638" s="150" t="n">
        <f aca="false">IF(AZ1638=2,G1638,0)</f>
        <v>0</v>
      </c>
      <c r="BC1638" s="150" t="n">
        <f aca="false">IF(AZ1638=3,G1638,0)</f>
        <v>0</v>
      </c>
      <c r="BD1638" s="150" t="n">
        <f aca="false">IF(AZ1638=4,G1638,0)</f>
        <v>0</v>
      </c>
      <c r="BE1638" s="150" t="n">
        <f aca="false">IF(AZ1638=5,G1638,0)</f>
        <v>0</v>
      </c>
      <c r="CA1638" s="180" t="n">
        <v>3</v>
      </c>
      <c r="CB1638" s="180" t="n">
        <v>7</v>
      </c>
    </row>
    <row r="1639" customFormat="false" ht="12.75" hidden="false" customHeight="true" outlineLevel="0" collapsed="false">
      <c r="A1639" s="189"/>
      <c r="B1639" s="190"/>
      <c r="C1639" s="191" t="s">
        <v>1378</v>
      </c>
      <c r="D1639" s="191"/>
      <c r="E1639" s="192" t="n">
        <v>0</v>
      </c>
      <c r="F1639" s="193"/>
      <c r="G1639" s="194"/>
      <c r="H1639" s="195"/>
      <c r="I1639" s="196"/>
      <c r="J1639" s="197"/>
      <c r="K1639" s="196"/>
      <c r="M1639" s="198" t="s">
        <v>1378</v>
      </c>
      <c r="O1639" s="180"/>
    </row>
    <row r="1640" customFormat="false" ht="12.75" hidden="false" customHeight="true" outlineLevel="0" collapsed="false">
      <c r="A1640" s="189"/>
      <c r="B1640" s="190"/>
      <c r="C1640" s="191" t="s">
        <v>1435</v>
      </c>
      <c r="D1640" s="191"/>
      <c r="E1640" s="192" t="n">
        <v>69.001</v>
      </c>
      <c r="F1640" s="193"/>
      <c r="G1640" s="194"/>
      <c r="H1640" s="195"/>
      <c r="I1640" s="196"/>
      <c r="J1640" s="197"/>
      <c r="K1640" s="196"/>
      <c r="M1640" s="198" t="s">
        <v>1435</v>
      </c>
      <c r="O1640" s="180"/>
    </row>
    <row r="1641" customFormat="false" ht="12.75" hidden="false" customHeight="true" outlineLevel="0" collapsed="false">
      <c r="A1641" s="189"/>
      <c r="B1641" s="190"/>
      <c r="C1641" s="191" t="s">
        <v>1226</v>
      </c>
      <c r="D1641" s="191"/>
      <c r="E1641" s="192" t="n">
        <v>22.1615</v>
      </c>
      <c r="F1641" s="193"/>
      <c r="G1641" s="194"/>
      <c r="H1641" s="195"/>
      <c r="I1641" s="196"/>
      <c r="J1641" s="197"/>
      <c r="K1641" s="196"/>
      <c r="M1641" s="198" t="s">
        <v>1226</v>
      </c>
      <c r="O1641" s="180"/>
    </row>
    <row r="1642" customFormat="false" ht="12.75" hidden="false" customHeight="true" outlineLevel="0" collapsed="false">
      <c r="A1642" s="189"/>
      <c r="B1642" s="190"/>
      <c r="C1642" s="191" t="s">
        <v>1436</v>
      </c>
      <c r="D1642" s="191"/>
      <c r="E1642" s="192" t="n">
        <v>17.8913</v>
      </c>
      <c r="F1642" s="193"/>
      <c r="G1642" s="194"/>
      <c r="H1642" s="195"/>
      <c r="I1642" s="196"/>
      <c r="J1642" s="197"/>
      <c r="K1642" s="196"/>
      <c r="M1642" s="198" t="s">
        <v>1436</v>
      </c>
      <c r="O1642" s="180"/>
    </row>
    <row r="1643" customFormat="false" ht="12.75" hidden="false" customHeight="true" outlineLevel="0" collapsed="false">
      <c r="A1643" s="189"/>
      <c r="B1643" s="190"/>
      <c r="C1643" s="191" t="s">
        <v>1437</v>
      </c>
      <c r="D1643" s="191"/>
      <c r="E1643" s="192" t="n">
        <v>10.5351</v>
      </c>
      <c r="F1643" s="193"/>
      <c r="G1643" s="194"/>
      <c r="H1643" s="195"/>
      <c r="I1643" s="196"/>
      <c r="J1643" s="197"/>
      <c r="K1643" s="196"/>
      <c r="M1643" s="198" t="s">
        <v>1437</v>
      </c>
      <c r="O1643" s="180"/>
    </row>
    <row r="1644" customFormat="false" ht="12.75" hidden="false" customHeight="true" outlineLevel="0" collapsed="false">
      <c r="A1644" s="189"/>
      <c r="B1644" s="190"/>
      <c r="C1644" s="191" t="s">
        <v>1184</v>
      </c>
      <c r="D1644" s="191"/>
      <c r="E1644" s="192" t="n">
        <v>-8.84</v>
      </c>
      <c r="F1644" s="193"/>
      <c r="G1644" s="194"/>
      <c r="H1644" s="195"/>
      <c r="I1644" s="196"/>
      <c r="J1644" s="197"/>
      <c r="K1644" s="196"/>
      <c r="M1644" s="198" t="s">
        <v>1184</v>
      </c>
      <c r="O1644" s="180"/>
    </row>
    <row r="1645" customFormat="false" ht="12.75" hidden="false" customHeight="true" outlineLevel="0" collapsed="false">
      <c r="A1645" s="189"/>
      <c r="B1645" s="190"/>
      <c r="C1645" s="191" t="s">
        <v>1438</v>
      </c>
      <c r="D1645" s="191"/>
      <c r="E1645" s="192" t="n">
        <v>8.1869</v>
      </c>
      <c r="F1645" s="193"/>
      <c r="G1645" s="194"/>
      <c r="H1645" s="195"/>
      <c r="I1645" s="196"/>
      <c r="J1645" s="197"/>
      <c r="K1645" s="196"/>
      <c r="M1645" s="198" t="s">
        <v>1438</v>
      </c>
      <c r="O1645" s="180"/>
    </row>
    <row r="1646" customFormat="false" ht="12.75" hidden="false" customHeight="true" outlineLevel="0" collapsed="false">
      <c r="A1646" s="189"/>
      <c r="B1646" s="190"/>
      <c r="C1646" s="191" t="s">
        <v>1439</v>
      </c>
      <c r="D1646" s="191"/>
      <c r="E1646" s="192" t="n">
        <v>21.1038</v>
      </c>
      <c r="F1646" s="193"/>
      <c r="G1646" s="194"/>
      <c r="H1646" s="195"/>
      <c r="I1646" s="196"/>
      <c r="J1646" s="197"/>
      <c r="K1646" s="196"/>
      <c r="M1646" s="198" t="s">
        <v>1439</v>
      </c>
      <c r="O1646" s="180"/>
    </row>
    <row r="1647" customFormat="false" ht="12.75" hidden="false" customHeight="true" outlineLevel="0" collapsed="false">
      <c r="A1647" s="189"/>
      <c r="B1647" s="190"/>
      <c r="C1647" s="191" t="s">
        <v>1343</v>
      </c>
      <c r="D1647" s="191"/>
      <c r="E1647" s="192" t="n">
        <v>-6.6924</v>
      </c>
      <c r="F1647" s="193"/>
      <c r="G1647" s="194"/>
      <c r="H1647" s="195"/>
      <c r="I1647" s="196"/>
      <c r="J1647" s="197"/>
      <c r="K1647" s="196"/>
      <c r="M1647" s="198" t="s">
        <v>1343</v>
      </c>
      <c r="O1647" s="180"/>
    </row>
    <row r="1648" customFormat="false" ht="12.75" hidden="false" customHeight="false" outlineLevel="0" collapsed="false">
      <c r="A1648" s="181" t="n">
        <v>203</v>
      </c>
      <c r="B1648" s="182" t="s">
        <v>1440</v>
      </c>
      <c r="C1648" s="183" t="s">
        <v>1441</v>
      </c>
      <c r="D1648" s="184" t="s">
        <v>194</v>
      </c>
      <c r="E1648" s="185" t="n">
        <v>5.871</v>
      </c>
      <c r="F1648" s="185" t="n">
        <v>0</v>
      </c>
      <c r="G1648" s="186" t="n">
        <f aca="false">E1648*F1648</f>
        <v>0</v>
      </c>
      <c r="H1648" s="187" t="n">
        <v>0.00600000000000023</v>
      </c>
      <c r="I1648" s="188" t="n">
        <f aca="false">E1648*H1648</f>
        <v>0.0352260000000014</v>
      </c>
      <c r="J1648" s="187"/>
      <c r="K1648" s="188" t="n">
        <f aca="false">E1648*J1648</f>
        <v>0</v>
      </c>
      <c r="O1648" s="180" t="n">
        <v>2</v>
      </c>
      <c r="AA1648" s="150" t="n">
        <v>3</v>
      </c>
      <c r="AB1648" s="150" t="n">
        <v>7</v>
      </c>
      <c r="AC1648" s="150" t="n">
        <v>283764752</v>
      </c>
      <c r="AZ1648" s="150" t="n">
        <v>2</v>
      </c>
      <c r="BA1648" s="150" t="n">
        <f aca="false">IF(AZ1648=1,G1648,0)</f>
        <v>0</v>
      </c>
      <c r="BB1648" s="150" t="n">
        <f aca="false">IF(AZ1648=2,G1648,0)</f>
        <v>0</v>
      </c>
      <c r="BC1648" s="150" t="n">
        <f aca="false">IF(AZ1648=3,G1648,0)</f>
        <v>0</v>
      </c>
      <c r="BD1648" s="150" t="n">
        <f aca="false">IF(AZ1648=4,G1648,0)</f>
        <v>0</v>
      </c>
      <c r="BE1648" s="150" t="n">
        <f aca="false">IF(AZ1648=5,G1648,0)</f>
        <v>0</v>
      </c>
      <c r="CA1648" s="180" t="n">
        <v>3</v>
      </c>
      <c r="CB1648" s="180" t="n">
        <v>7</v>
      </c>
    </row>
    <row r="1649" customFormat="false" ht="12.75" hidden="false" customHeight="true" outlineLevel="0" collapsed="false">
      <c r="A1649" s="189"/>
      <c r="B1649" s="210"/>
      <c r="C1649" s="211" t="s">
        <v>1369</v>
      </c>
      <c r="D1649" s="211"/>
      <c r="E1649" s="211"/>
      <c r="F1649" s="211"/>
      <c r="G1649" s="211"/>
      <c r="I1649" s="196"/>
      <c r="K1649" s="196"/>
      <c r="L1649" s="198" t="s">
        <v>1369</v>
      </c>
      <c r="O1649" s="180" t="n">
        <v>3</v>
      </c>
    </row>
    <row r="1650" customFormat="false" ht="12.75" hidden="false" customHeight="true" outlineLevel="0" collapsed="false">
      <c r="A1650" s="189"/>
      <c r="B1650" s="190"/>
      <c r="C1650" s="191" t="s">
        <v>1378</v>
      </c>
      <c r="D1650" s="191"/>
      <c r="E1650" s="192" t="n">
        <v>0</v>
      </c>
      <c r="F1650" s="193"/>
      <c r="G1650" s="194"/>
      <c r="H1650" s="195"/>
      <c r="I1650" s="196"/>
      <c r="J1650" s="197"/>
      <c r="K1650" s="196"/>
      <c r="M1650" s="198" t="s">
        <v>1378</v>
      </c>
      <c r="O1650" s="180"/>
    </row>
    <row r="1651" customFormat="false" ht="12.75" hidden="false" customHeight="true" outlineLevel="0" collapsed="false">
      <c r="A1651" s="189"/>
      <c r="B1651" s="190"/>
      <c r="C1651" s="191" t="s">
        <v>1370</v>
      </c>
      <c r="D1651" s="191"/>
      <c r="E1651" s="192" t="n">
        <v>0</v>
      </c>
      <c r="F1651" s="193"/>
      <c r="G1651" s="194"/>
      <c r="H1651" s="195"/>
      <c r="I1651" s="196"/>
      <c r="J1651" s="197"/>
      <c r="K1651" s="196"/>
      <c r="M1651" s="198" t="s">
        <v>1370</v>
      </c>
      <c r="O1651" s="180"/>
    </row>
    <row r="1652" customFormat="false" ht="12.75" hidden="false" customHeight="true" outlineLevel="0" collapsed="false">
      <c r="A1652" s="189"/>
      <c r="B1652" s="190"/>
      <c r="C1652" s="191" t="s">
        <v>1442</v>
      </c>
      <c r="D1652" s="191"/>
      <c r="E1652" s="192" t="n">
        <v>5.871</v>
      </c>
      <c r="F1652" s="193"/>
      <c r="G1652" s="194"/>
      <c r="H1652" s="195"/>
      <c r="I1652" s="196"/>
      <c r="J1652" s="197"/>
      <c r="K1652" s="196"/>
      <c r="M1652" s="198" t="s">
        <v>1442</v>
      </c>
      <c r="O1652" s="180"/>
    </row>
    <row r="1653" customFormat="false" ht="12.75" hidden="false" customHeight="false" outlineLevel="0" collapsed="false">
      <c r="A1653" s="181" t="n">
        <v>204</v>
      </c>
      <c r="B1653" s="182" t="s">
        <v>1443</v>
      </c>
      <c r="C1653" s="183" t="s">
        <v>1444</v>
      </c>
      <c r="D1653" s="184" t="s">
        <v>194</v>
      </c>
      <c r="E1653" s="185" t="n">
        <v>44.7896</v>
      </c>
      <c r="F1653" s="185" t="n">
        <v>0</v>
      </c>
      <c r="G1653" s="186" t="n">
        <f aca="false">E1653*F1653</f>
        <v>0</v>
      </c>
      <c r="H1653" s="187" t="n">
        <v>0.0069999999999979</v>
      </c>
      <c r="I1653" s="188" t="n">
        <f aca="false">E1653*H1653</f>
        <v>0.313527199999906</v>
      </c>
      <c r="J1653" s="187"/>
      <c r="K1653" s="188" t="n">
        <f aca="false">E1653*J1653</f>
        <v>0</v>
      </c>
      <c r="O1653" s="180" t="n">
        <v>2</v>
      </c>
      <c r="AA1653" s="150" t="n">
        <v>3</v>
      </c>
      <c r="AB1653" s="150" t="n">
        <v>7</v>
      </c>
      <c r="AC1653" s="150" t="n">
        <v>28376497</v>
      </c>
      <c r="AZ1653" s="150" t="n">
        <v>2</v>
      </c>
      <c r="BA1653" s="150" t="n">
        <f aca="false">IF(AZ1653=1,G1653,0)</f>
        <v>0</v>
      </c>
      <c r="BB1653" s="150" t="n">
        <f aca="false">IF(AZ1653=2,G1653,0)</f>
        <v>0</v>
      </c>
      <c r="BC1653" s="150" t="n">
        <f aca="false">IF(AZ1653=3,G1653,0)</f>
        <v>0</v>
      </c>
      <c r="BD1653" s="150" t="n">
        <f aca="false">IF(AZ1653=4,G1653,0)</f>
        <v>0</v>
      </c>
      <c r="BE1653" s="150" t="n">
        <f aca="false">IF(AZ1653=5,G1653,0)</f>
        <v>0</v>
      </c>
      <c r="CA1653" s="180" t="n">
        <v>3</v>
      </c>
      <c r="CB1653" s="180" t="n">
        <v>7</v>
      </c>
    </row>
    <row r="1654" customFormat="false" ht="12.75" hidden="false" customHeight="true" outlineLevel="0" collapsed="false">
      <c r="A1654" s="189"/>
      <c r="B1654" s="190"/>
      <c r="C1654" s="191" t="s">
        <v>1445</v>
      </c>
      <c r="D1654" s="191"/>
      <c r="E1654" s="192" t="n">
        <v>0</v>
      </c>
      <c r="F1654" s="193"/>
      <c r="G1654" s="194"/>
      <c r="H1654" s="195"/>
      <c r="I1654" s="196"/>
      <c r="J1654" s="197"/>
      <c r="K1654" s="196"/>
      <c r="M1654" s="198" t="s">
        <v>1445</v>
      </c>
      <c r="O1654" s="180"/>
    </row>
    <row r="1655" customFormat="false" ht="12.75" hidden="false" customHeight="true" outlineLevel="0" collapsed="false">
      <c r="A1655" s="189"/>
      <c r="B1655" s="190"/>
      <c r="C1655" s="191" t="s">
        <v>1446</v>
      </c>
      <c r="D1655" s="191"/>
      <c r="E1655" s="192" t="n">
        <v>0</v>
      </c>
      <c r="F1655" s="193"/>
      <c r="G1655" s="194"/>
      <c r="H1655" s="195"/>
      <c r="I1655" s="196"/>
      <c r="J1655" s="197"/>
      <c r="K1655" s="196"/>
      <c r="M1655" s="198" t="s">
        <v>1446</v>
      </c>
      <c r="O1655" s="180"/>
    </row>
    <row r="1656" customFormat="false" ht="12.75" hidden="false" customHeight="true" outlineLevel="0" collapsed="false">
      <c r="A1656" s="189"/>
      <c r="B1656" s="190"/>
      <c r="C1656" s="191" t="s">
        <v>1447</v>
      </c>
      <c r="D1656" s="191"/>
      <c r="E1656" s="192" t="n">
        <v>32.7252</v>
      </c>
      <c r="F1656" s="193"/>
      <c r="G1656" s="194"/>
      <c r="H1656" s="195"/>
      <c r="I1656" s="196"/>
      <c r="J1656" s="197"/>
      <c r="K1656" s="196"/>
      <c r="M1656" s="198" t="s">
        <v>1447</v>
      </c>
      <c r="O1656" s="180"/>
    </row>
    <row r="1657" customFormat="false" ht="12.75" hidden="false" customHeight="true" outlineLevel="0" collapsed="false">
      <c r="A1657" s="189"/>
      <c r="B1657" s="190"/>
      <c r="C1657" s="191" t="s">
        <v>1448</v>
      </c>
      <c r="D1657" s="191"/>
      <c r="E1657" s="192" t="n">
        <v>12.0644</v>
      </c>
      <c r="F1657" s="193"/>
      <c r="G1657" s="194"/>
      <c r="H1657" s="195"/>
      <c r="I1657" s="196"/>
      <c r="J1657" s="197"/>
      <c r="K1657" s="196"/>
      <c r="M1657" s="198" t="s">
        <v>1448</v>
      </c>
      <c r="O1657" s="180"/>
    </row>
    <row r="1658" customFormat="false" ht="12.75" hidden="false" customHeight="false" outlineLevel="0" collapsed="false">
      <c r="A1658" s="181" t="n">
        <v>205</v>
      </c>
      <c r="B1658" s="182" t="s">
        <v>1449</v>
      </c>
      <c r="C1658" s="183" t="s">
        <v>1450</v>
      </c>
      <c r="D1658" s="184" t="s">
        <v>194</v>
      </c>
      <c r="E1658" s="185" t="n">
        <v>5.1096</v>
      </c>
      <c r="F1658" s="185" t="n">
        <v>0</v>
      </c>
      <c r="G1658" s="186" t="n">
        <f aca="false">E1658*F1658</f>
        <v>0</v>
      </c>
      <c r="H1658" s="187" t="n">
        <v>0.00300000000000011</v>
      </c>
      <c r="I1658" s="188" t="n">
        <f aca="false">E1658*H1658</f>
        <v>0.0153288000000006</v>
      </c>
      <c r="J1658" s="187"/>
      <c r="K1658" s="188" t="n">
        <f aca="false">E1658*J1658</f>
        <v>0</v>
      </c>
      <c r="O1658" s="180" t="n">
        <v>2</v>
      </c>
      <c r="AA1658" s="150" t="n">
        <v>3</v>
      </c>
      <c r="AB1658" s="150" t="n">
        <v>7</v>
      </c>
      <c r="AC1658" s="150" t="n">
        <v>63140115</v>
      </c>
      <c r="AZ1658" s="150" t="n">
        <v>2</v>
      </c>
      <c r="BA1658" s="150" t="n">
        <f aca="false">IF(AZ1658=1,G1658,0)</f>
        <v>0</v>
      </c>
      <c r="BB1658" s="150" t="n">
        <f aca="false">IF(AZ1658=2,G1658,0)</f>
        <v>0</v>
      </c>
      <c r="BC1658" s="150" t="n">
        <f aca="false">IF(AZ1658=3,G1658,0)</f>
        <v>0</v>
      </c>
      <c r="BD1658" s="150" t="n">
        <f aca="false">IF(AZ1658=4,G1658,0)</f>
        <v>0</v>
      </c>
      <c r="BE1658" s="150" t="n">
        <f aca="false">IF(AZ1658=5,G1658,0)</f>
        <v>0</v>
      </c>
      <c r="CA1658" s="180" t="n">
        <v>3</v>
      </c>
      <c r="CB1658" s="180" t="n">
        <v>7</v>
      </c>
    </row>
    <row r="1659" customFormat="false" ht="12.75" hidden="false" customHeight="true" outlineLevel="0" collapsed="false">
      <c r="A1659" s="189"/>
      <c r="B1659" s="190"/>
      <c r="C1659" s="191" t="s">
        <v>1378</v>
      </c>
      <c r="D1659" s="191"/>
      <c r="E1659" s="192" t="n">
        <v>0</v>
      </c>
      <c r="F1659" s="193"/>
      <c r="G1659" s="194"/>
      <c r="H1659" s="195"/>
      <c r="I1659" s="196"/>
      <c r="J1659" s="197"/>
      <c r="K1659" s="196"/>
      <c r="M1659" s="198" t="s">
        <v>1378</v>
      </c>
      <c r="O1659" s="180"/>
    </row>
    <row r="1660" customFormat="false" ht="12.75" hidden="false" customHeight="true" outlineLevel="0" collapsed="false">
      <c r="A1660" s="189"/>
      <c r="B1660" s="190"/>
      <c r="C1660" s="191" t="s">
        <v>1351</v>
      </c>
      <c r="D1660" s="191"/>
      <c r="E1660" s="192" t="n">
        <v>0</v>
      </c>
      <c r="F1660" s="193"/>
      <c r="G1660" s="194"/>
      <c r="H1660" s="195"/>
      <c r="I1660" s="196"/>
      <c r="J1660" s="197"/>
      <c r="K1660" s="196"/>
      <c r="M1660" s="198" t="s">
        <v>1351</v>
      </c>
      <c r="O1660" s="180"/>
    </row>
    <row r="1661" customFormat="false" ht="12.75" hidden="false" customHeight="true" outlineLevel="0" collapsed="false">
      <c r="A1661" s="189"/>
      <c r="B1661" s="190"/>
      <c r="C1661" s="191" t="s">
        <v>1451</v>
      </c>
      <c r="D1661" s="191"/>
      <c r="E1661" s="192" t="n">
        <v>2.7921</v>
      </c>
      <c r="F1661" s="193"/>
      <c r="G1661" s="194"/>
      <c r="H1661" s="195"/>
      <c r="I1661" s="196"/>
      <c r="J1661" s="197"/>
      <c r="K1661" s="196"/>
      <c r="M1661" s="198" t="s">
        <v>1451</v>
      </c>
      <c r="O1661" s="180"/>
    </row>
    <row r="1662" customFormat="false" ht="12.75" hidden="false" customHeight="true" outlineLevel="0" collapsed="false">
      <c r="A1662" s="189"/>
      <c r="B1662" s="190"/>
      <c r="C1662" s="191" t="s">
        <v>1452</v>
      </c>
      <c r="D1662" s="191"/>
      <c r="E1662" s="192" t="n">
        <v>2.3175</v>
      </c>
      <c r="F1662" s="193"/>
      <c r="G1662" s="194"/>
      <c r="H1662" s="195"/>
      <c r="I1662" s="196"/>
      <c r="J1662" s="197"/>
      <c r="K1662" s="196"/>
      <c r="M1662" s="198" t="s">
        <v>1452</v>
      </c>
      <c r="O1662" s="180"/>
    </row>
    <row r="1663" customFormat="false" ht="12.75" hidden="false" customHeight="false" outlineLevel="0" collapsed="false">
      <c r="A1663" s="181" t="n">
        <v>206</v>
      </c>
      <c r="B1663" s="182" t="s">
        <v>1453</v>
      </c>
      <c r="C1663" s="183" t="s">
        <v>1454</v>
      </c>
      <c r="D1663" s="184" t="s">
        <v>334</v>
      </c>
      <c r="E1663" s="185" t="n">
        <v>8.58760763200098</v>
      </c>
      <c r="F1663" s="185" t="n">
        <v>0</v>
      </c>
      <c r="G1663" s="186" t="n">
        <f aca="false">E1663*F1663</f>
        <v>0</v>
      </c>
      <c r="H1663" s="187" t="n">
        <v>0</v>
      </c>
      <c r="I1663" s="188" t="n">
        <f aca="false">E1663*H1663</f>
        <v>0</v>
      </c>
      <c r="J1663" s="187"/>
      <c r="K1663" s="188" t="n">
        <f aca="false">E1663*J1663</f>
        <v>0</v>
      </c>
      <c r="O1663" s="180" t="n">
        <v>2</v>
      </c>
      <c r="AA1663" s="150" t="n">
        <v>7</v>
      </c>
      <c r="AB1663" s="150" t="n">
        <v>1001</v>
      </c>
      <c r="AC1663" s="150" t="n">
        <v>5</v>
      </c>
      <c r="AZ1663" s="150" t="n">
        <v>2</v>
      </c>
      <c r="BA1663" s="150" t="n">
        <f aca="false">IF(AZ1663=1,G1663,0)</f>
        <v>0</v>
      </c>
      <c r="BB1663" s="150" t="n">
        <f aca="false">IF(AZ1663=2,G1663,0)</f>
        <v>0</v>
      </c>
      <c r="BC1663" s="150" t="n">
        <f aca="false">IF(AZ1663=3,G1663,0)</f>
        <v>0</v>
      </c>
      <c r="BD1663" s="150" t="n">
        <f aca="false">IF(AZ1663=4,G1663,0)</f>
        <v>0</v>
      </c>
      <c r="BE1663" s="150" t="n">
        <f aca="false">IF(AZ1663=5,G1663,0)</f>
        <v>0</v>
      </c>
      <c r="CA1663" s="180" t="n">
        <v>7</v>
      </c>
      <c r="CB1663" s="180" t="n">
        <v>1001</v>
      </c>
    </row>
    <row r="1664" customFormat="false" ht="12.75" hidden="false" customHeight="false" outlineLevel="0" collapsed="false">
      <c r="A1664" s="200"/>
      <c r="B1664" s="201" t="s">
        <v>270</v>
      </c>
      <c r="C1664" s="202" t="s">
        <v>1455</v>
      </c>
      <c r="D1664" s="203"/>
      <c r="E1664" s="204"/>
      <c r="F1664" s="205"/>
      <c r="G1664" s="206" t="n">
        <f aca="false">SUM(G1410:G1663)</f>
        <v>0</v>
      </c>
      <c r="H1664" s="207"/>
      <c r="I1664" s="208" t="n">
        <f aca="false">SUM(I1410:I1663)</f>
        <v>8.58760763200098</v>
      </c>
      <c r="J1664" s="207"/>
      <c r="K1664" s="208" t="n">
        <f aca="false">SUM(K1410:K1663)</f>
        <v>0</v>
      </c>
      <c r="O1664" s="180" t="n">
        <v>4</v>
      </c>
      <c r="BA1664" s="209" t="n">
        <f aca="false">SUM(BA1410:BA1663)</f>
        <v>0</v>
      </c>
      <c r="BB1664" s="209" t="n">
        <f aca="false">SUM(BB1410:BB1663)</f>
        <v>0</v>
      </c>
      <c r="BC1664" s="209" t="n">
        <f aca="false">SUM(BC1410:BC1663)</f>
        <v>0</v>
      </c>
      <c r="BD1664" s="209" t="n">
        <f aca="false">SUM(BD1410:BD1663)</f>
        <v>0</v>
      </c>
      <c r="BE1664" s="209" t="n">
        <f aca="false">SUM(BE1410:BE1663)</f>
        <v>0</v>
      </c>
    </row>
    <row r="1665" customFormat="false" ht="12.75" hidden="false" customHeight="false" outlineLevel="0" collapsed="false">
      <c r="A1665" s="170" t="s">
        <v>91</v>
      </c>
      <c r="B1665" s="171" t="s">
        <v>1456</v>
      </c>
      <c r="C1665" s="172" t="s">
        <v>1457</v>
      </c>
      <c r="D1665" s="173"/>
      <c r="E1665" s="174"/>
      <c r="F1665" s="174"/>
      <c r="G1665" s="175"/>
      <c r="H1665" s="176"/>
      <c r="I1665" s="177"/>
      <c r="J1665" s="178"/>
      <c r="K1665" s="179"/>
      <c r="O1665" s="180" t="n">
        <v>1</v>
      </c>
    </row>
    <row r="1666" customFormat="false" ht="22.5" hidden="false" customHeight="false" outlineLevel="0" collapsed="false">
      <c r="A1666" s="181" t="n">
        <v>207</v>
      </c>
      <c r="B1666" s="182" t="s">
        <v>1458</v>
      </c>
      <c r="C1666" s="183" t="s">
        <v>1459</v>
      </c>
      <c r="D1666" s="184" t="s">
        <v>1108</v>
      </c>
      <c r="E1666" s="185" t="n">
        <v>1</v>
      </c>
      <c r="F1666" s="185" t="n">
        <v>0</v>
      </c>
      <c r="G1666" s="186" t="n">
        <f aca="false">E1666*F1666</f>
        <v>0</v>
      </c>
      <c r="H1666" s="187" t="n">
        <v>0</v>
      </c>
      <c r="I1666" s="188" t="n">
        <f aca="false">E1666*H1666</f>
        <v>0</v>
      </c>
      <c r="J1666" s="187"/>
      <c r="K1666" s="188" t="n">
        <f aca="false">E1666*J1666</f>
        <v>0</v>
      </c>
      <c r="O1666" s="180" t="n">
        <v>2</v>
      </c>
      <c r="AA1666" s="150" t="n">
        <v>12</v>
      </c>
      <c r="AB1666" s="150" t="n">
        <v>0</v>
      </c>
      <c r="AC1666" s="150" t="n">
        <v>383</v>
      </c>
      <c r="AZ1666" s="150" t="n">
        <v>2</v>
      </c>
      <c r="BA1666" s="150" t="n">
        <f aca="false">IF(AZ1666=1,G1666,0)</f>
        <v>0</v>
      </c>
      <c r="BB1666" s="150" t="n">
        <f aca="false">IF(AZ1666=2,G1666,0)</f>
        <v>0</v>
      </c>
      <c r="BC1666" s="150" t="n">
        <f aca="false">IF(AZ1666=3,G1666,0)</f>
        <v>0</v>
      </c>
      <c r="BD1666" s="150" t="n">
        <f aca="false">IF(AZ1666=4,G1666,0)</f>
        <v>0</v>
      </c>
      <c r="BE1666" s="150" t="n">
        <f aca="false">IF(AZ1666=5,G1666,0)</f>
        <v>0</v>
      </c>
      <c r="CA1666" s="180" t="n">
        <v>12</v>
      </c>
      <c r="CB1666" s="180" t="n">
        <v>0</v>
      </c>
    </row>
    <row r="1667" customFormat="false" ht="12.75" hidden="false" customHeight="false" outlineLevel="0" collapsed="false">
      <c r="A1667" s="200"/>
      <c r="B1667" s="201" t="s">
        <v>270</v>
      </c>
      <c r="C1667" s="202" t="s">
        <v>1460</v>
      </c>
      <c r="D1667" s="203"/>
      <c r="E1667" s="204"/>
      <c r="F1667" s="205"/>
      <c r="G1667" s="206" t="n">
        <f aca="false">SUM(G1665:G1666)</f>
        <v>0</v>
      </c>
      <c r="H1667" s="207"/>
      <c r="I1667" s="208" t="n">
        <f aca="false">SUM(I1665:I1666)</f>
        <v>0</v>
      </c>
      <c r="J1667" s="207"/>
      <c r="K1667" s="208" t="n">
        <f aca="false">SUM(K1665:K1666)</f>
        <v>0</v>
      </c>
      <c r="O1667" s="180" t="n">
        <v>4</v>
      </c>
      <c r="BA1667" s="209" t="n">
        <f aca="false">SUM(BA1665:BA1666)</f>
        <v>0</v>
      </c>
      <c r="BB1667" s="209" t="n">
        <f aca="false">SUM(BB1665:BB1666)</f>
        <v>0</v>
      </c>
      <c r="BC1667" s="209" t="n">
        <f aca="false">SUM(BC1665:BC1666)</f>
        <v>0</v>
      </c>
      <c r="BD1667" s="209" t="n">
        <f aca="false">SUM(BD1665:BD1666)</f>
        <v>0</v>
      </c>
      <c r="BE1667" s="209" t="n">
        <f aca="false">SUM(BE1665:BE1666)</f>
        <v>0</v>
      </c>
    </row>
    <row r="1668" customFormat="false" ht="12.75" hidden="false" customHeight="false" outlineLevel="0" collapsed="false">
      <c r="A1668" s="170" t="s">
        <v>91</v>
      </c>
      <c r="B1668" s="171" t="s">
        <v>1461</v>
      </c>
      <c r="C1668" s="172" t="s">
        <v>1462</v>
      </c>
      <c r="D1668" s="173"/>
      <c r="E1668" s="174"/>
      <c r="F1668" s="174"/>
      <c r="G1668" s="175"/>
      <c r="H1668" s="176"/>
      <c r="I1668" s="177"/>
      <c r="J1668" s="178"/>
      <c r="K1668" s="179"/>
      <c r="O1668" s="180" t="n">
        <v>1</v>
      </c>
    </row>
    <row r="1669" customFormat="false" ht="22.5" hidden="false" customHeight="false" outlineLevel="0" collapsed="false">
      <c r="A1669" s="181" t="n">
        <v>208</v>
      </c>
      <c r="B1669" s="182" t="s">
        <v>1463</v>
      </c>
      <c r="C1669" s="183" t="s">
        <v>1464</v>
      </c>
      <c r="D1669" s="184" t="s">
        <v>381</v>
      </c>
      <c r="E1669" s="185" t="n">
        <v>6</v>
      </c>
      <c r="F1669" s="185" t="n">
        <v>0</v>
      </c>
      <c r="G1669" s="186" t="n">
        <f aca="false">E1669*F1669</f>
        <v>0</v>
      </c>
      <c r="H1669" s="187" t="n">
        <v>0.00178000000000011</v>
      </c>
      <c r="I1669" s="188" t="n">
        <f aca="false">E1669*H1669</f>
        <v>0.0106800000000007</v>
      </c>
      <c r="J1669" s="187" t="n">
        <v>0</v>
      </c>
      <c r="K1669" s="188" t="n">
        <f aca="false">E1669*J1669</f>
        <v>0</v>
      </c>
      <c r="O1669" s="180" t="n">
        <v>2</v>
      </c>
      <c r="AA1669" s="150" t="n">
        <v>1</v>
      </c>
      <c r="AB1669" s="150" t="n">
        <v>7</v>
      </c>
      <c r="AC1669" s="150" t="n">
        <v>7</v>
      </c>
      <c r="AZ1669" s="150" t="n">
        <v>2</v>
      </c>
      <c r="BA1669" s="150" t="n">
        <f aca="false">IF(AZ1669=1,G1669,0)</f>
        <v>0</v>
      </c>
      <c r="BB1669" s="150" t="n">
        <f aca="false">IF(AZ1669=2,G1669,0)</f>
        <v>0</v>
      </c>
      <c r="BC1669" s="150" t="n">
        <f aca="false">IF(AZ1669=3,G1669,0)</f>
        <v>0</v>
      </c>
      <c r="BD1669" s="150" t="n">
        <f aca="false">IF(AZ1669=4,G1669,0)</f>
        <v>0</v>
      </c>
      <c r="BE1669" s="150" t="n">
        <f aca="false">IF(AZ1669=5,G1669,0)</f>
        <v>0</v>
      </c>
      <c r="CA1669" s="180" t="n">
        <v>1</v>
      </c>
      <c r="CB1669" s="180" t="n">
        <v>7</v>
      </c>
    </row>
    <row r="1670" customFormat="false" ht="12.75" hidden="false" customHeight="false" outlineLevel="0" collapsed="false">
      <c r="A1670" s="181" t="n">
        <v>209</v>
      </c>
      <c r="B1670" s="182" t="s">
        <v>1465</v>
      </c>
      <c r="C1670" s="183" t="s">
        <v>1466</v>
      </c>
      <c r="D1670" s="184" t="s">
        <v>334</v>
      </c>
      <c r="E1670" s="185" t="n">
        <v>0.0106800000000007</v>
      </c>
      <c r="F1670" s="185" t="n">
        <v>0</v>
      </c>
      <c r="G1670" s="186" t="n">
        <f aca="false">E1670*F1670</f>
        <v>0</v>
      </c>
      <c r="H1670" s="187" t="n">
        <v>0</v>
      </c>
      <c r="I1670" s="188" t="n">
        <f aca="false">E1670*H1670</f>
        <v>0</v>
      </c>
      <c r="J1670" s="187"/>
      <c r="K1670" s="188" t="n">
        <f aca="false">E1670*J1670</f>
        <v>0</v>
      </c>
      <c r="O1670" s="180" t="n">
        <v>2</v>
      </c>
      <c r="AA1670" s="150" t="n">
        <v>7</v>
      </c>
      <c r="AB1670" s="150" t="n">
        <v>1001</v>
      </c>
      <c r="AC1670" s="150" t="n">
        <v>5</v>
      </c>
      <c r="AZ1670" s="150" t="n">
        <v>2</v>
      </c>
      <c r="BA1670" s="150" t="n">
        <f aca="false">IF(AZ1670=1,G1670,0)</f>
        <v>0</v>
      </c>
      <c r="BB1670" s="150" t="n">
        <f aca="false">IF(AZ1670=2,G1670,0)</f>
        <v>0</v>
      </c>
      <c r="BC1670" s="150" t="n">
        <f aca="false">IF(AZ1670=3,G1670,0)</f>
        <v>0</v>
      </c>
      <c r="BD1670" s="150" t="n">
        <f aca="false">IF(AZ1670=4,G1670,0)</f>
        <v>0</v>
      </c>
      <c r="BE1670" s="150" t="n">
        <f aca="false">IF(AZ1670=5,G1670,0)</f>
        <v>0</v>
      </c>
      <c r="CA1670" s="180" t="n">
        <v>7</v>
      </c>
      <c r="CB1670" s="180" t="n">
        <v>1001</v>
      </c>
    </row>
    <row r="1671" customFormat="false" ht="12.75" hidden="false" customHeight="false" outlineLevel="0" collapsed="false">
      <c r="A1671" s="200"/>
      <c r="B1671" s="201" t="s">
        <v>270</v>
      </c>
      <c r="C1671" s="202" t="s">
        <v>1467</v>
      </c>
      <c r="D1671" s="203"/>
      <c r="E1671" s="204"/>
      <c r="F1671" s="205"/>
      <c r="G1671" s="206" t="n">
        <f aca="false">SUM(G1668:G1670)</f>
        <v>0</v>
      </c>
      <c r="H1671" s="207"/>
      <c r="I1671" s="208" t="n">
        <f aca="false">SUM(I1668:I1670)</f>
        <v>0.0106800000000007</v>
      </c>
      <c r="J1671" s="207"/>
      <c r="K1671" s="208" t="n">
        <f aca="false">SUM(K1668:K1670)</f>
        <v>0</v>
      </c>
      <c r="O1671" s="180" t="n">
        <v>4</v>
      </c>
      <c r="BA1671" s="209" t="n">
        <f aca="false">SUM(BA1668:BA1670)</f>
        <v>0</v>
      </c>
      <c r="BB1671" s="209" t="n">
        <f aca="false">SUM(BB1668:BB1670)</f>
        <v>0</v>
      </c>
      <c r="BC1671" s="209" t="n">
        <f aca="false">SUM(BC1668:BC1670)</f>
        <v>0</v>
      </c>
      <c r="BD1671" s="209" t="n">
        <f aca="false">SUM(BD1668:BD1670)</f>
        <v>0</v>
      </c>
      <c r="BE1671" s="209" t="n">
        <f aca="false">SUM(BE1668:BE1670)</f>
        <v>0</v>
      </c>
    </row>
    <row r="1672" customFormat="false" ht="12.75" hidden="false" customHeight="false" outlineLevel="0" collapsed="false">
      <c r="A1672" s="170" t="s">
        <v>91</v>
      </c>
      <c r="B1672" s="171" t="s">
        <v>1468</v>
      </c>
      <c r="C1672" s="172" t="s">
        <v>1469</v>
      </c>
      <c r="D1672" s="173"/>
      <c r="E1672" s="174"/>
      <c r="F1672" s="174"/>
      <c r="G1672" s="175"/>
      <c r="H1672" s="176"/>
      <c r="I1672" s="177"/>
      <c r="J1672" s="178"/>
      <c r="K1672" s="179"/>
      <c r="O1672" s="180" t="n">
        <v>1</v>
      </c>
    </row>
    <row r="1673" customFormat="false" ht="12.75" hidden="false" customHeight="false" outlineLevel="0" collapsed="false">
      <c r="A1673" s="181" t="n">
        <v>210</v>
      </c>
      <c r="B1673" s="182" t="s">
        <v>1470</v>
      </c>
      <c r="C1673" s="183" t="s">
        <v>1471</v>
      </c>
      <c r="D1673" s="184" t="s">
        <v>194</v>
      </c>
      <c r="E1673" s="185" t="n">
        <v>188.5275</v>
      </c>
      <c r="F1673" s="185" t="n">
        <v>0</v>
      </c>
      <c r="G1673" s="186" t="n">
        <f aca="false">E1673*F1673</f>
        <v>0</v>
      </c>
      <c r="H1673" s="187" t="n">
        <v>0.00169999999999959</v>
      </c>
      <c r="I1673" s="188" t="n">
        <f aca="false">E1673*H1673</f>
        <v>0.320496749999923</v>
      </c>
      <c r="J1673" s="187" t="n">
        <v>0</v>
      </c>
      <c r="K1673" s="188" t="n">
        <f aca="false">E1673*J1673</f>
        <v>0</v>
      </c>
      <c r="O1673" s="180" t="n">
        <v>2</v>
      </c>
      <c r="AA1673" s="150" t="n">
        <v>1</v>
      </c>
      <c r="AB1673" s="150" t="n">
        <v>7</v>
      </c>
      <c r="AC1673" s="150" t="n">
        <v>7</v>
      </c>
      <c r="AZ1673" s="150" t="n">
        <v>2</v>
      </c>
      <c r="BA1673" s="150" t="n">
        <f aca="false">IF(AZ1673=1,G1673,0)</f>
        <v>0</v>
      </c>
      <c r="BB1673" s="150" t="n">
        <f aca="false">IF(AZ1673=2,G1673,0)</f>
        <v>0</v>
      </c>
      <c r="BC1673" s="150" t="n">
        <f aca="false">IF(AZ1673=3,G1673,0)</f>
        <v>0</v>
      </c>
      <c r="BD1673" s="150" t="n">
        <f aca="false">IF(AZ1673=4,G1673,0)</f>
        <v>0</v>
      </c>
      <c r="BE1673" s="150" t="n">
        <f aca="false">IF(AZ1673=5,G1673,0)</f>
        <v>0</v>
      </c>
      <c r="CA1673" s="180" t="n">
        <v>1</v>
      </c>
      <c r="CB1673" s="180" t="n">
        <v>7</v>
      </c>
    </row>
    <row r="1674" customFormat="false" ht="12.75" hidden="false" customHeight="true" outlineLevel="0" collapsed="false">
      <c r="A1674" s="189"/>
      <c r="B1674" s="190"/>
      <c r="C1674" s="191" t="s">
        <v>1064</v>
      </c>
      <c r="D1674" s="191"/>
      <c r="E1674" s="192" t="n">
        <v>0</v>
      </c>
      <c r="F1674" s="193"/>
      <c r="G1674" s="194"/>
      <c r="H1674" s="195"/>
      <c r="I1674" s="196"/>
      <c r="J1674" s="197"/>
      <c r="K1674" s="196"/>
      <c r="M1674" s="198" t="s">
        <v>1064</v>
      </c>
      <c r="O1674" s="180"/>
    </row>
    <row r="1675" customFormat="false" ht="12.75" hidden="false" customHeight="true" outlineLevel="0" collapsed="false">
      <c r="A1675" s="189"/>
      <c r="B1675" s="190"/>
      <c r="C1675" s="191" t="s">
        <v>646</v>
      </c>
      <c r="D1675" s="191"/>
      <c r="E1675" s="192" t="n">
        <v>6.24</v>
      </c>
      <c r="F1675" s="193"/>
      <c r="G1675" s="194"/>
      <c r="H1675" s="195"/>
      <c r="I1675" s="196"/>
      <c r="J1675" s="197"/>
      <c r="K1675" s="196"/>
      <c r="M1675" s="198" t="s">
        <v>646</v>
      </c>
      <c r="O1675" s="180"/>
    </row>
    <row r="1676" customFormat="false" ht="12.75" hidden="false" customHeight="true" outlineLevel="0" collapsed="false">
      <c r="A1676" s="189"/>
      <c r="B1676" s="190"/>
      <c r="C1676" s="191" t="s">
        <v>647</v>
      </c>
      <c r="D1676" s="191"/>
      <c r="E1676" s="192" t="n">
        <v>22.23</v>
      </c>
      <c r="F1676" s="193"/>
      <c r="G1676" s="194"/>
      <c r="H1676" s="195"/>
      <c r="I1676" s="196"/>
      <c r="J1676" s="197"/>
      <c r="K1676" s="196"/>
      <c r="M1676" s="198" t="s">
        <v>647</v>
      </c>
      <c r="O1676" s="180"/>
    </row>
    <row r="1677" customFormat="false" ht="12.75" hidden="false" customHeight="true" outlineLevel="0" collapsed="false">
      <c r="A1677" s="189"/>
      <c r="B1677" s="190"/>
      <c r="C1677" s="191" t="s">
        <v>656</v>
      </c>
      <c r="D1677" s="191"/>
      <c r="E1677" s="192" t="n">
        <v>3.4</v>
      </c>
      <c r="F1677" s="193"/>
      <c r="G1677" s="194"/>
      <c r="H1677" s="195"/>
      <c r="I1677" s="196"/>
      <c r="J1677" s="197"/>
      <c r="K1677" s="196"/>
      <c r="M1677" s="198" t="s">
        <v>656</v>
      </c>
      <c r="O1677" s="180"/>
    </row>
    <row r="1678" customFormat="false" ht="12.75" hidden="false" customHeight="true" outlineLevel="0" collapsed="false">
      <c r="A1678" s="189"/>
      <c r="B1678" s="190"/>
      <c r="C1678" s="191" t="s">
        <v>657</v>
      </c>
      <c r="D1678" s="191"/>
      <c r="E1678" s="192" t="n">
        <v>8.12</v>
      </c>
      <c r="F1678" s="193"/>
      <c r="G1678" s="194"/>
      <c r="H1678" s="195"/>
      <c r="I1678" s="196"/>
      <c r="J1678" s="197"/>
      <c r="K1678" s="196"/>
      <c r="M1678" s="198" t="s">
        <v>657</v>
      </c>
      <c r="O1678" s="180"/>
    </row>
    <row r="1679" customFormat="false" ht="12.75" hidden="false" customHeight="true" outlineLevel="0" collapsed="false">
      <c r="A1679" s="189"/>
      <c r="B1679" s="190"/>
      <c r="C1679" s="191" t="s">
        <v>1363</v>
      </c>
      <c r="D1679" s="191"/>
      <c r="E1679" s="192" t="n">
        <v>0</v>
      </c>
      <c r="F1679" s="193"/>
      <c r="G1679" s="194"/>
      <c r="H1679" s="195"/>
      <c r="I1679" s="196"/>
      <c r="J1679" s="197"/>
      <c r="K1679" s="196"/>
      <c r="M1679" s="198" t="s">
        <v>1363</v>
      </c>
      <c r="O1679" s="180"/>
    </row>
    <row r="1680" customFormat="false" ht="12.75" hidden="false" customHeight="true" outlineLevel="0" collapsed="false">
      <c r="A1680" s="189"/>
      <c r="B1680" s="190"/>
      <c r="C1680" s="191" t="s">
        <v>663</v>
      </c>
      <c r="D1680" s="191"/>
      <c r="E1680" s="192" t="n">
        <v>7</v>
      </c>
      <c r="F1680" s="193"/>
      <c r="G1680" s="194"/>
      <c r="H1680" s="195"/>
      <c r="I1680" s="196"/>
      <c r="J1680" s="197"/>
      <c r="K1680" s="196"/>
      <c r="M1680" s="198" t="s">
        <v>663</v>
      </c>
      <c r="O1680" s="180"/>
    </row>
    <row r="1681" customFormat="false" ht="12.75" hidden="false" customHeight="true" outlineLevel="0" collapsed="false">
      <c r="A1681" s="189"/>
      <c r="B1681" s="190"/>
      <c r="C1681" s="191" t="s">
        <v>664</v>
      </c>
      <c r="D1681" s="191"/>
      <c r="E1681" s="192" t="n">
        <v>6.29</v>
      </c>
      <c r="F1681" s="193"/>
      <c r="G1681" s="194"/>
      <c r="H1681" s="195"/>
      <c r="I1681" s="196"/>
      <c r="J1681" s="197"/>
      <c r="K1681" s="196"/>
      <c r="M1681" s="198" t="s">
        <v>664</v>
      </c>
      <c r="O1681" s="180"/>
    </row>
    <row r="1682" customFormat="false" ht="12.75" hidden="false" customHeight="true" outlineLevel="0" collapsed="false">
      <c r="A1682" s="189"/>
      <c r="B1682" s="190"/>
      <c r="C1682" s="191" t="s">
        <v>665</v>
      </c>
      <c r="D1682" s="191"/>
      <c r="E1682" s="192" t="n">
        <v>61.88</v>
      </c>
      <c r="F1682" s="193"/>
      <c r="G1682" s="194"/>
      <c r="H1682" s="195"/>
      <c r="I1682" s="196"/>
      <c r="J1682" s="197"/>
      <c r="K1682" s="196"/>
      <c r="M1682" s="198" t="s">
        <v>665</v>
      </c>
      <c r="O1682" s="180"/>
    </row>
    <row r="1683" customFormat="false" ht="12.75" hidden="false" customHeight="true" outlineLevel="0" collapsed="false">
      <c r="A1683" s="189"/>
      <c r="B1683" s="190"/>
      <c r="C1683" s="191" t="s">
        <v>1054</v>
      </c>
      <c r="D1683" s="191"/>
      <c r="E1683" s="192" t="n">
        <v>-30.1025</v>
      </c>
      <c r="F1683" s="193"/>
      <c r="G1683" s="194"/>
      <c r="H1683" s="195"/>
      <c r="I1683" s="196"/>
      <c r="J1683" s="197"/>
      <c r="K1683" s="196"/>
      <c r="M1683" s="198" t="s">
        <v>1054</v>
      </c>
      <c r="O1683" s="180"/>
    </row>
    <row r="1684" customFormat="false" ht="12.75" hidden="false" customHeight="true" outlineLevel="0" collapsed="false">
      <c r="A1684" s="189"/>
      <c r="B1684" s="190"/>
      <c r="C1684" s="191" t="s">
        <v>1055</v>
      </c>
      <c r="D1684" s="191"/>
      <c r="E1684" s="192" t="n">
        <v>2.88</v>
      </c>
      <c r="F1684" s="193"/>
      <c r="G1684" s="194"/>
      <c r="H1684" s="195"/>
      <c r="I1684" s="196"/>
      <c r="J1684" s="197"/>
      <c r="K1684" s="196"/>
      <c r="M1684" s="198" t="s">
        <v>1055</v>
      </c>
      <c r="O1684" s="180"/>
    </row>
    <row r="1685" customFormat="false" ht="12.75" hidden="false" customHeight="true" outlineLevel="0" collapsed="false">
      <c r="A1685" s="189"/>
      <c r="B1685" s="190"/>
      <c r="C1685" s="191" t="s">
        <v>1066</v>
      </c>
      <c r="D1685" s="191"/>
      <c r="E1685" s="192" t="n">
        <v>0</v>
      </c>
      <c r="F1685" s="193"/>
      <c r="G1685" s="194"/>
      <c r="H1685" s="195"/>
      <c r="I1685" s="196"/>
      <c r="J1685" s="197"/>
      <c r="K1685" s="196"/>
      <c r="M1685" s="198" t="s">
        <v>1066</v>
      </c>
      <c r="O1685" s="180"/>
    </row>
    <row r="1686" customFormat="false" ht="12.75" hidden="false" customHeight="true" outlineLevel="0" collapsed="false">
      <c r="A1686" s="189"/>
      <c r="B1686" s="190"/>
      <c r="C1686" s="191" t="s">
        <v>757</v>
      </c>
      <c r="D1686" s="191"/>
      <c r="E1686" s="192" t="n">
        <v>10.01</v>
      </c>
      <c r="F1686" s="193"/>
      <c r="G1686" s="194"/>
      <c r="H1686" s="195"/>
      <c r="I1686" s="196"/>
      <c r="J1686" s="197"/>
      <c r="K1686" s="196"/>
      <c r="M1686" s="198" t="s">
        <v>757</v>
      </c>
      <c r="O1686" s="180"/>
    </row>
    <row r="1687" customFormat="false" ht="12.75" hidden="false" customHeight="true" outlineLevel="0" collapsed="false">
      <c r="A1687" s="189"/>
      <c r="B1687" s="190"/>
      <c r="C1687" s="191" t="s">
        <v>759</v>
      </c>
      <c r="D1687" s="191"/>
      <c r="E1687" s="192" t="n">
        <v>15.12</v>
      </c>
      <c r="F1687" s="193"/>
      <c r="G1687" s="194"/>
      <c r="H1687" s="195"/>
      <c r="I1687" s="196"/>
      <c r="J1687" s="197"/>
      <c r="K1687" s="196"/>
      <c r="M1687" s="198" t="s">
        <v>759</v>
      </c>
      <c r="O1687" s="180"/>
    </row>
    <row r="1688" customFormat="false" ht="12.75" hidden="false" customHeight="true" outlineLevel="0" collapsed="false">
      <c r="A1688" s="189"/>
      <c r="B1688" s="190"/>
      <c r="C1688" s="191" t="s">
        <v>1472</v>
      </c>
      <c r="D1688" s="191"/>
      <c r="E1688" s="192" t="n">
        <v>0</v>
      </c>
      <c r="F1688" s="193"/>
      <c r="G1688" s="194"/>
      <c r="H1688" s="195"/>
      <c r="I1688" s="196"/>
      <c r="J1688" s="197"/>
      <c r="K1688" s="196"/>
      <c r="M1688" s="198" t="s">
        <v>1472</v>
      </c>
      <c r="O1688" s="180"/>
    </row>
    <row r="1689" customFormat="false" ht="12.75" hidden="false" customHeight="true" outlineLevel="0" collapsed="false">
      <c r="A1689" s="189"/>
      <c r="B1689" s="190"/>
      <c r="C1689" s="191" t="s">
        <v>761</v>
      </c>
      <c r="D1689" s="191"/>
      <c r="E1689" s="192" t="n">
        <v>64.1</v>
      </c>
      <c r="F1689" s="193"/>
      <c r="G1689" s="194"/>
      <c r="H1689" s="195"/>
      <c r="I1689" s="196"/>
      <c r="J1689" s="197"/>
      <c r="K1689" s="196"/>
      <c r="M1689" s="198" t="s">
        <v>761</v>
      </c>
      <c r="O1689" s="180"/>
    </row>
    <row r="1690" customFormat="false" ht="12.75" hidden="false" customHeight="true" outlineLevel="0" collapsed="false">
      <c r="A1690" s="189"/>
      <c r="B1690" s="190"/>
      <c r="C1690" s="191" t="s">
        <v>1059</v>
      </c>
      <c r="D1690" s="191"/>
      <c r="E1690" s="192" t="n">
        <v>0</v>
      </c>
      <c r="F1690" s="193"/>
      <c r="G1690" s="194"/>
      <c r="H1690" s="195"/>
      <c r="I1690" s="196"/>
      <c r="J1690" s="197"/>
      <c r="K1690" s="196"/>
      <c r="M1690" s="198" t="s">
        <v>1059</v>
      </c>
      <c r="O1690" s="180"/>
    </row>
    <row r="1691" customFormat="false" ht="12.75" hidden="false" customHeight="true" outlineLevel="0" collapsed="false">
      <c r="A1691" s="189"/>
      <c r="B1691" s="190"/>
      <c r="C1691" s="191" t="s">
        <v>653</v>
      </c>
      <c r="D1691" s="191"/>
      <c r="E1691" s="192" t="n">
        <v>6.81</v>
      </c>
      <c r="F1691" s="193"/>
      <c r="G1691" s="194"/>
      <c r="H1691" s="195"/>
      <c r="I1691" s="196"/>
      <c r="J1691" s="197"/>
      <c r="K1691" s="196"/>
      <c r="M1691" s="198" t="s">
        <v>653</v>
      </c>
      <c r="O1691" s="180"/>
    </row>
    <row r="1692" customFormat="false" ht="12.75" hidden="false" customHeight="true" outlineLevel="0" collapsed="false">
      <c r="A1692" s="189"/>
      <c r="B1692" s="190"/>
      <c r="C1692" s="191" t="s">
        <v>1473</v>
      </c>
      <c r="D1692" s="191"/>
      <c r="E1692" s="192" t="n">
        <v>0</v>
      </c>
      <c r="F1692" s="193"/>
      <c r="G1692" s="194"/>
      <c r="H1692" s="195"/>
      <c r="I1692" s="196"/>
      <c r="J1692" s="197"/>
      <c r="K1692" s="196"/>
      <c r="M1692" s="198" t="s">
        <v>1473</v>
      </c>
      <c r="O1692" s="180"/>
    </row>
    <row r="1693" customFormat="false" ht="12.75" hidden="false" customHeight="true" outlineLevel="0" collapsed="false">
      <c r="A1693" s="189"/>
      <c r="B1693" s="190"/>
      <c r="C1693" s="191" t="s">
        <v>1195</v>
      </c>
      <c r="D1693" s="191"/>
      <c r="E1693" s="192" t="n">
        <v>4.55</v>
      </c>
      <c r="F1693" s="193"/>
      <c r="G1693" s="194"/>
      <c r="H1693" s="195"/>
      <c r="I1693" s="196"/>
      <c r="J1693" s="197"/>
      <c r="K1693" s="196"/>
      <c r="M1693" s="198" t="s">
        <v>1195</v>
      </c>
      <c r="O1693" s="180"/>
    </row>
    <row r="1694" customFormat="false" ht="12.75" hidden="false" customHeight="false" outlineLevel="0" collapsed="false">
      <c r="A1694" s="181" t="n">
        <v>211</v>
      </c>
      <c r="B1694" s="182" t="s">
        <v>1474</v>
      </c>
      <c r="C1694" s="183" t="s">
        <v>1475</v>
      </c>
      <c r="D1694" s="184" t="s">
        <v>194</v>
      </c>
      <c r="E1694" s="185" t="n">
        <v>188.5275</v>
      </c>
      <c r="F1694" s="185" t="n">
        <v>0</v>
      </c>
      <c r="G1694" s="186" t="n">
        <f aca="false">E1694*F1694</f>
        <v>0</v>
      </c>
      <c r="H1694" s="187" t="n">
        <v>0.000700000000000145</v>
      </c>
      <c r="I1694" s="188" t="n">
        <f aca="false">E1694*H1694</f>
        <v>0.131969250000027</v>
      </c>
      <c r="J1694" s="187" t="n">
        <v>0</v>
      </c>
      <c r="K1694" s="188" t="n">
        <f aca="false">E1694*J1694</f>
        <v>0</v>
      </c>
      <c r="O1694" s="180" t="n">
        <v>2</v>
      </c>
      <c r="AA1694" s="150" t="n">
        <v>1</v>
      </c>
      <c r="AB1694" s="150" t="n">
        <v>7</v>
      </c>
      <c r="AC1694" s="150" t="n">
        <v>7</v>
      </c>
      <c r="AZ1694" s="150" t="n">
        <v>2</v>
      </c>
      <c r="BA1694" s="150" t="n">
        <f aca="false">IF(AZ1694=1,G1694,0)</f>
        <v>0</v>
      </c>
      <c r="BB1694" s="150" t="n">
        <f aca="false">IF(AZ1694=2,G1694,0)</f>
        <v>0</v>
      </c>
      <c r="BC1694" s="150" t="n">
        <f aca="false">IF(AZ1694=3,G1694,0)</f>
        <v>0</v>
      </c>
      <c r="BD1694" s="150" t="n">
        <f aca="false">IF(AZ1694=4,G1694,0)</f>
        <v>0</v>
      </c>
      <c r="BE1694" s="150" t="n">
        <f aca="false">IF(AZ1694=5,G1694,0)</f>
        <v>0</v>
      </c>
      <c r="CA1694" s="180" t="n">
        <v>1</v>
      </c>
      <c r="CB1694" s="180" t="n">
        <v>7</v>
      </c>
    </row>
    <row r="1695" customFormat="false" ht="12.75" hidden="false" customHeight="true" outlineLevel="0" collapsed="false">
      <c r="A1695" s="189"/>
      <c r="B1695" s="190"/>
      <c r="C1695" s="191" t="s">
        <v>1064</v>
      </c>
      <c r="D1695" s="191"/>
      <c r="E1695" s="192" t="n">
        <v>0</v>
      </c>
      <c r="F1695" s="193"/>
      <c r="G1695" s="194"/>
      <c r="H1695" s="195"/>
      <c r="I1695" s="196"/>
      <c r="J1695" s="197"/>
      <c r="K1695" s="196"/>
      <c r="M1695" s="198" t="s">
        <v>1064</v>
      </c>
      <c r="O1695" s="180"/>
    </row>
    <row r="1696" customFormat="false" ht="12.75" hidden="false" customHeight="true" outlineLevel="0" collapsed="false">
      <c r="A1696" s="189"/>
      <c r="B1696" s="190"/>
      <c r="C1696" s="191" t="s">
        <v>646</v>
      </c>
      <c r="D1696" s="191"/>
      <c r="E1696" s="192" t="n">
        <v>6.24</v>
      </c>
      <c r="F1696" s="193"/>
      <c r="G1696" s="194"/>
      <c r="H1696" s="195"/>
      <c r="I1696" s="196"/>
      <c r="J1696" s="197"/>
      <c r="K1696" s="196"/>
      <c r="M1696" s="198" t="s">
        <v>646</v>
      </c>
      <c r="O1696" s="180"/>
    </row>
    <row r="1697" customFormat="false" ht="12.75" hidden="false" customHeight="true" outlineLevel="0" collapsed="false">
      <c r="A1697" s="189"/>
      <c r="B1697" s="190"/>
      <c r="C1697" s="191" t="s">
        <v>647</v>
      </c>
      <c r="D1697" s="191"/>
      <c r="E1697" s="192" t="n">
        <v>22.23</v>
      </c>
      <c r="F1697" s="193"/>
      <c r="G1697" s="194"/>
      <c r="H1697" s="195"/>
      <c r="I1697" s="196"/>
      <c r="J1697" s="197"/>
      <c r="K1697" s="196"/>
      <c r="M1697" s="198" t="s">
        <v>647</v>
      </c>
      <c r="O1697" s="180"/>
    </row>
    <row r="1698" customFormat="false" ht="12.75" hidden="false" customHeight="true" outlineLevel="0" collapsed="false">
      <c r="A1698" s="189"/>
      <c r="B1698" s="190"/>
      <c r="C1698" s="191" t="s">
        <v>656</v>
      </c>
      <c r="D1698" s="191"/>
      <c r="E1698" s="192" t="n">
        <v>3.4</v>
      </c>
      <c r="F1698" s="193"/>
      <c r="G1698" s="194"/>
      <c r="H1698" s="195"/>
      <c r="I1698" s="196"/>
      <c r="J1698" s="197"/>
      <c r="K1698" s="196"/>
      <c r="M1698" s="198" t="s">
        <v>656</v>
      </c>
      <c r="O1698" s="180"/>
    </row>
    <row r="1699" customFormat="false" ht="12.75" hidden="false" customHeight="true" outlineLevel="0" collapsed="false">
      <c r="A1699" s="189"/>
      <c r="B1699" s="190"/>
      <c r="C1699" s="191" t="s">
        <v>657</v>
      </c>
      <c r="D1699" s="191"/>
      <c r="E1699" s="192" t="n">
        <v>8.12</v>
      </c>
      <c r="F1699" s="193"/>
      <c r="G1699" s="194"/>
      <c r="H1699" s="195"/>
      <c r="I1699" s="196"/>
      <c r="J1699" s="197"/>
      <c r="K1699" s="196"/>
      <c r="M1699" s="198" t="s">
        <v>657</v>
      </c>
      <c r="O1699" s="180"/>
    </row>
    <row r="1700" customFormat="false" ht="12.75" hidden="false" customHeight="true" outlineLevel="0" collapsed="false">
      <c r="A1700" s="189"/>
      <c r="B1700" s="190"/>
      <c r="C1700" s="191" t="s">
        <v>1363</v>
      </c>
      <c r="D1700" s="191"/>
      <c r="E1700" s="192" t="n">
        <v>0</v>
      </c>
      <c r="F1700" s="193"/>
      <c r="G1700" s="194"/>
      <c r="H1700" s="195"/>
      <c r="I1700" s="196"/>
      <c r="J1700" s="197"/>
      <c r="K1700" s="196"/>
      <c r="M1700" s="198" t="s">
        <v>1363</v>
      </c>
      <c r="O1700" s="180"/>
    </row>
    <row r="1701" customFormat="false" ht="12.75" hidden="false" customHeight="true" outlineLevel="0" collapsed="false">
      <c r="A1701" s="189"/>
      <c r="B1701" s="190"/>
      <c r="C1701" s="191" t="s">
        <v>663</v>
      </c>
      <c r="D1701" s="191"/>
      <c r="E1701" s="192" t="n">
        <v>7</v>
      </c>
      <c r="F1701" s="193"/>
      <c r="G1701" s="194"/>
      <c r="H1701" s="195"/>
      <c r="I1701" s="196"/>
      <c r="J1701" s="197"/>
      <c r="K1701" s="196"/>
      <c r="M1701" s="198" t="s">
        <v>663</v>
      </c>
      <c r="O1701" s="180"/>
    </row>
    <row r="1702" customFormat="false" ht="12.75" hidden="false" customHeight="true" outlineLevel="0" collapsed="false">
      <c r="A1702" s="189"/>
      <c r="B1702" s="190"/>
      <c r="C1702" s="191" t="s">
        <v>664</v>
      </c>
      <c r="D1702" s="191"/>
      <c r="E1702" s="192" t="n">
        <v>6.29</v>
      </c>
      <c r="F1702" s="193"/>
      <c r="G1702" s="194"/>
      <c r="H1702" s="195"/>
      <c r="I1702" s="196"/>
      <c r="J1702" s="197"/>
      <c r="K1702" s="196"/>
      <c r="M1702" s="198" t="s">
        <v>664</v>
      </c>
      <c r="O1702" s="180"/>
    </row>
    <row r="1703" customFormat="false" ht="12.75" hidden="false" customHeight="true" outlineLevel="0" collapsed="false">
      <c r="A1703" s="189"/>
      <c r="B1703" s="190"/>
      <c r="C1703" s="191" t="s">
        <v>665</v>
      </c>
      <c r="D1703" s="191"/>
      <c r="E1703" s="192" t="n">
        <v>61.88</v>
      </c>
      <c r="F1703" s="193"/>
      <c r="G1703" s="194"/>
      <c r="H1703" s="195"/>
      <c r="I1703" s="196"/>
      <c r="J1703" s="197"/>
      <c r="K1703" s="196"/>
      <c r="M1703" s="198" t="s">
        <v>665</v>
      </c>
      <c r="O1703" s="180"/>
    </row>
    <row r="1704" customFormat="false" ht="12.75" hidden="false" customHeight="true" outlineLevel="0" collapsed="false">
      <c r="A1704" s="189"/>
      <c r="B1704" s="190"/>
      <c r="C1704" s="191" t="s">
        <v>1054</v>
      </c>
      <c r="D1704" s="191"/>
      <c r="E1704" s="192" t="n">
        <v>-30.1025</v>
      </c>
      <c r="F1704" s="193"/>
      <c r="G1704" s="194"/>
      <c r="H1704" s="195"/>
      <c r="I1704" s="196"/>
      <c r="J1704" s="197"/>
      <c r="K1704" s="196"/>
      <c r="M1704" s="198" t="s">
        <v>1054</v>
      </c>
      <c r="O1704" s="180"/>
    </row>
    <row r="1705" customFormat="false" ht="12.75" hidden="false" customHeight="true" outlineLevel="0" collapsed="false">
      <c r="A1705" s="189"/>
      <c r="B1705" s="190"/>
      <c r="C1705" s="191" t="s">
        <v>1055</v>
      </c>
      <c r="D1705" s="191"/>
      <c r="E1705" s="192" t="n">
        <v>2.88</v>
      </c>
      <c r="F1705" s="193"/>
      <c r="G1705" s="194"/>
      <c r="H1705" s="195"/>
      <c r="I1705" s="196"/>
      <c r="J1705" s="197"/>
      <c r="K1705" s="196"/>
      <c r="M1705" s="198" t="s">
        <v>1055</v>
      </c>
      <c r="O1705" s="180"/>
    </row>
    <row r="1706" customFormat="false" ht="12.75" hidden="false" customHeight="true" outlineLevel="0" collapsed="false">
      <c r="A1706" s="189"/>
      <c r="B1706" s="190"/>
      <c r="C1706" s="191" t="s">
        <v>1066</v>
      </c>
      <c r="D1706" s="191"/>
      <c r="E1706" s="192" t="n">
        <v>0</v>
      </c>
      <c r="F1706" s="193"/>
      <c r="G1706" s="194"/>
      <c r="H1706" s="195"/>
      <c r="I1706" s="196"/>
      <c r="J1706" s="197"/>
      <c r="K1706" s="196"/>
      <c r="M1706" s="198" t="s">
        <v>1066</v>
      </c>
      <c r="O1706" s="180"/>
    </row>
    <row r="1707" customFormat="false" ht="12.75" hidden="false" customHeight="true" outlineLevel="0" collapsed="false">
      <c r="A1707" s="189"/>
      <c r="B1707" s="190"/>
      <c r="C1707" s="191" t="s">
        <v>757</v>
      </c>
      <c r="D1707" s="191"/>
      <c r="E1707" s="192" t="n">
        <v>10.01</v>
      </c>
      <c r="F1707" s="193"/>
      <c r="G1707" s="194"/>
      <c r="H1707" s="195"/>
      <c r="I1707" s="196"/>
      <c r="J1707" s="197"/>
      <c r="K1707" s="196"/>
      <c r="M1707" s="198" t="s">
        <v>757</v>
      </c>
      <c r="O1707" s="180"/>
    </row>
    <row r="1708" customFormat="false" ht="12.75" hidden="false" customHeight="true" outlineLevel="0" collapsed="false">
      <c r="A1708" s="189"/>
      <c r="B1708" s="190"/>
      <c r="C1708" s="191" t="s">
        <v>759</v>
      </c>
      <c r="D1708" s="191"/>
      <c r="E1708" s="192" t="n">
        <v>15.12</v>
      </c>
      <c r="F1708" s="193"/>
      <c r="G1708" s="194"/>
      <c r="H1708" s="195"/>
      <c r="I1708" s="196"/>
      <c r="J1708" s="197"/>
      <c r="K1708" s="196"/>
      <c r="M1708" s="198" t="s">
        <v>759</v>
      </c>
      <c r="O1708" s="180"/>
    </row>
    <row r="1709" customFormat="false" ht="12.75" hidden="false" customHeight="true" outlineLevel="0" collapsed="false">
      <c r="A1709" s="189"/>
      <c r="B1709" s="190"/>
      <c r="C1709" s="191" t="s">
        <v>1472</v>
      </c>
      <c r="D1709" s="191"/>
      <c r="E1709" s="192" t="n">
        <v>0</v>
      </c>
      <c r="F1709" s="193"/>
      <c r="G1709" s="194"/>
      <c r="H1709" s="195"/>
      <c r="I1709" s="196"/>
      <c r="J1709" s="197"/>
      <c r="K1709" s="196"/>
      <c r="M1709" s="198" t="s">
        <v>1472</v>
      </c>
      <c r="O1709" s="180"/>
    </row>
    <row r="1710" customFormat="false" ht="12.75" hidden="false" customHeight="true" outlineLevel="0" collapsed="false">
      <c r="A1710" s="189"/>
      <c r="B1710" s="190"/>
      <c r="C1710" s="191" t="s">
        <v>1476</v>
      </c>
      <c r="D1710" s="191"/>
      <c r="E1710" s="192" t="n">
        <v>64.1</v>
      </c>
      <c r="F1710" s="193"/>
      <c r="G1710" s="194"/>
      <c r="H1710" s="195"/>
      <c r="I1710" s="196"/>
      <c r="J1710" s="197"/>
      <c r="K1710" s="196"/>
      <c r="M1710" s="198" t="s">
        <v>1476</v>
      </c>
      <c r="O1710" s="180"/>
    </row>
    <row r="1711" customFormat="false" ht="12.75" hidden="false" customHeight="true" outlineLevel="0" collapsed="false">
      <c r="A1711" s="189"/>
      <c r="B1711" s="190"/>
      <c r="C1711" s="191" t="s">
        <v>1059</v>
      </c>
      <c r="D1711" s="191"/>
      <c r="E1711" s="192" t="n">
        <v>0</v>
      </c>
      <c r="F1711" s="193"/>
      <c r="G1711" s="194"/>
      <c r="H1711" s="195"/>
      <c r="I1711" s="196"/>
      <c r="J1711" s="197"/>
      <c r="K1711" s="196"/>
      <c r="M1711" s="198" t="s">
        <v>1059</v>
      </c>
      <c r="O1711" s="180"/>
    </row>
    <row r="1712" customFormat="false" ht="12.75" hidden="false" customHeight="true" outlineLevel="0" collapsed="false">
      <c r="A1712" s="189"/>
      <c r="B1712" s="190"/>
      <c r="C1712" s="191" t="s">
        <v>653</v>
      </c>
      <c r="D1712" s="191"/>
      <c r="E1712" s="192" t="n">
        <v>6.81</v>
      </c>
      <c r="F1712" s="193"/>
      <c r="G1712" s="194"/>
      <c r="H1712" s="195"/>
      <c r="I1712" s="196"/>
      <c r="J1712" s="197"/>
      <c r="K1712" s="196"/>
      <c r="M1712" s="198" t="s">
        <v>653</v>
      </c>
      <c r="O1712" s="180"/>
    </row>
    <row r="1713" customFormat="false" ht="12.75" hidden="false" customHeight="true" outlineLevel="0" collapsed="false">
      <c r="A1713" s="189"/>
      <c r="B1713" s="190"/>
      <c r="C1713" s="191" t="s">
        <v>1473</v>
      </c>
      <c r="D1713" s="191"/>
      <c r="E1713" s="192" t="n">
        <v>0</v>
      </c>
      <c r="F1713" s="193"/>
      <c r="G1713" s="194"/>
      <c r="H1713" s="195"/>
      <c r="I1713" s="196"/>
      <c r="J1713" s="197"/>
      <c r="K1713" s="196"/>
      <c r="M1713" s="198" t="s">
        <v>1473</v>
      </c>
      <c r="O1713" s="180"/>
    </row>
    <row r="1714" customFormat="false" ht="12.75" hidden="false" customHeight="true" outlineLevel="0" collapsed="false">
      <c r="A1714" s="189"/>
      <c r="B1714" s="190"/>
      <c r="C1714" s="191" t="s">
        <v>1195</v>
      </c>
      <c r="D1714" s="191"/>
      <c r="E1714" s="192" t="n">
        <v>4.55</v>
      </c>
      <c r="F1714" s="193"/>
      <c r="G1714" s="194"/>
      <c r="H1714" s="195"/>
      <c r="I1714" s="196"/>
      <c r="J1714" s="197"/>
      <c r="K1714" s="196"/>
      <c r="M1714" s="198" t="s">
        <v>1195</v>
      </c>
      <c r="O1714" s="180"/>
    </row>
    <row r="1715" customFormat="false" ht="12.75" hidden="false" customHeight="false" outlineLevel="0" collapsed="false">
      <c r="A1715" s="181" t="n">
        <v>212</v>
      </c>
      <c r="B1715" s="182" t="s">
        <v>1477</v>
      </c>
      <c r="C1715" s="183" t="s">
        <v>1478</v>
      </c>
      <c r="D1715" s="184" t="s">
        <v>67</v>
      </c>
      <c r="E1715" s="185"/>
      <c r="F1715" s="185" t="n">
        <v>0</v>
      </c>
      <c r="G1715" s="186" t="n">
        <f aca="false">E1715*F1715</f>
        <v>0</v>
      </c>
      <c r="H1715" s="187" t="n">
        <v>0</v>
      </c>
      <c r="I1715" s="188" t="n">
        <f aca="false">E1715*H1715</f>
        <v>0</v>
      </c>
      <c r="J1715" s="187"/>
      <c r="K1715" s="188" t="n">
        <f aca="false">E1715*J1715</f>
        <v>0</v>
      </c>
      <c r="O1715" s="180" t="n">
        <v>2</v>
      </c>
      <c r="AA1715" s="150" t="n">
        <v>7</v>
      </c>
      <c r="AB1715" s="150" t="n">
        <v>1002</v>
      </c>
      <c r="AC1715" s="150" t="n">
        <v>5</v>
      </c>
      <c r="AZ1715" s="150" t="n">
        <v>2</v>
      </c>
      <c r="BA1715" s="150" t="n">
        <f aca="false">IF(AZ1715=1,G1715,0)</f>
        <v>0</v>
      </c>
      <c r="BB1715" s="150" t="n">
        <f aca="false">IF(AZ1715=2,G1715,0)</f>
        <v>0</v>
      </c>
      <c r="BC1715" s="150" t="n">
        <f aca="false">IF(AZ1715=3,G1715,0)</f>
        <v>0</v>
      </c>
      <c r="BD1715" s="150" t="n">
        <f aca="false">IF(AZ1715=4,G1715,0)</f>
        <v>0</v>
      </c>
      <c r="BE1715" s="150" t="n">
        <f aca="false">IF(AZ1715=5,G1715,0)</f>
        <v>0</v>
      </c>
      <c r="CA1715" s="180" t="n">
        <v>7</v>
      </c>
      <c r="CB1715" s="180" t="n">
        <v>1002</v>
      </c>
    </row>
    <row r="1716" customFormat="false" ht="12.75" hidden="false" customHeight="false" outlineLevel="0" collapsed="false">
      <c r="A1716" s="200"/>
      <c r="B1716" s="201" t="s">
        <v>270</v>
      </c>
      <c r="C1716" s="202" t="s">
        <v>1479</v>
      </c>
      <c r="D1716" s="203"/>
      <c r="E1716" s="204"/>
      <c r="F1716" s="205"/>
      <c r="G1716" s="206" t="n">
        <f aca="false">SUM(G1672:G1715)</f>
        <v>0</v>
      </c>
      <c r="H1716" s="207"/>
      <c r="I1716" s="208" t="n">
        <f aca="false">SUM(I1672:I1715)</f>
        <v>0.45246599999995</v>
      </c>
      <c r="J1716" s="207"/>
      <c r="K1716" s="208" t="n">
        <f aca="false">SUM(K1672:K1715)</f>
        <v>0</v>
      </c>
      <c r="O1716" s="180" t="n">
        <v>4</v>
      </c>
      <c r="BA1716" s="209" t="n">
        <f aca="false">SUM(BA1672:BA1715)</f>
        <v>0</v>
      </c>
      <c r="BB1716" s="209" t="n">
        <f aca="false">SUM(BB1672:BB1715)</f>
        <v>0</v>
      </c>
      <c r="BC1716" s="209" t="n">
        <f aca="false">SUM(BC1672:BC1715)</f>
        <v>0</v>
      </c>
      <c r="BD1716" s="209" t="n">
        <f aca="false">SUM(BD1672:BD1715)</f>
        <v>0</v>
      </c>
      <c r="BE1716" s="209" t="n">
        <f aca="false">SUM(BE1672:BE1715)</f>
        <v>0</v>
      </c>
    </row>
    <row r="1717" customFormat="false" ht="12.75" hidden="false" customHeight="false" outlineLevel="0" collapsed="false">
      <c r="A1717" s="170" t="s">
        <v>91</v>
      </c>
      <c r="B1717" s="171" t="s">
        <v>1480</v>
      </c>
      <c r="C1717" s="172" t="s">
        <v>1481</v>
      </c>
      <c r="D1717" s="173"/>
      <c r="E1717" s="174"/>
      <c r="F1717" s="174"/>
      <c r="G1717" s="175"/>
      <c r="H1717" s="176"/>
      <c r="I1717" s="177"/>
      <c r="J1717" s="178"/>
      <c r="K1717" s="179"/>
      <c r="O1717" s="180" t="n">
        <v>1</v>
      </c>
    </row>
    <row r="1718" customFormat="false" ht="22.5" hidden="false" customHeight="false" outlineLevel="0" collapsed="false">
      <c r="A1718" s="181" t="n">
        <v>213</v>
      </c>
      <c r="B1718" s="182" t="s">
        <v>1482</v>
      </c>
      <c r="C1718" s="183" t="s">
        <v>1483</v>
      </c>
      <c r="D1718" s="184" t="s">
        <v>194</v>
      </c>
      <c r="E1718" s="185" t="n">
        <v>76.749</v>
      </c>
      <c r="F1718" s="185" t="n">
        <v>0</v>
      </c>
      <c r="G1718" s="186" t="n">
        <f aca="false">E1718*F1718</f>
        <v>0</v>
      </c>
      <c r="H1718" s="187" t="n">
        <v>0.0140200000000021</v>
      </c>
      <c r="I1718" s="188" t="n">
        <f aca="false">E1718*H1718</f>
        <v>1.07602098000016</v>
      </c>
      <c r="J1718" s="187" t="n">
        <v>0</v>
      </c>
      <c r="K1718" s="188" t="n">
        <f aca="false">E1718*J1718</f>
        <v>0</v>
      </c>
      <c r="O1718" s="180" t="n">
        <v>2</v>
      </c>
      <c r="AA1718" s="150" t="n">
        <v>1</v>
      </c>
      <c r="AB1718" s="150" t="n">
        <v>7</v>
      </c>
      <c r="AC1718" s="150" t="n">
        <v>7</v>
      </c>
      <c r="AZ1718" s="150" t="n">
        <v>2</v>
      </c>
      <c r="BA1718" s="150" t="n">
        <f aca="false">IF(AZ1718=1,G1718,0)</f>
        <v>0</v>
      </c>
      <c r="BB1718" s="150" t="n">
        <f aca="false">IF(AZ1718=2,G1718,0)</f>
        <v>0</v>
      </c>
      <c r="BC1718" s="150" t="n">
        <f aca="false">IF(AZ1718=3,G1718,0)</f>
        <v>0</v>
      </c>
      <c r="BD1718" s="150" t="n">
        <f aca="false">IF(AZ1718=4,G1718,0)</f>
        <v>0</v>
      </c>
      <c r="BE1718" s="150" t="n">
        <f aca="false">IF(AZ1718=5,G1718,0)</f>
        <v>0</v>
      </c>
      <c r="CA1718" s="180" t="n">
        <v>1</v>
      </c>
      <c r="CB1718" s="180" t="n">
        <v>7</v>
      </c>
    </row>
    <row r="1719" customFormat="false" ht="12.75" hidden="false" customHeight="true" outlineLevel="0" collapsed="false">
      <c r="A1719" s="189"/>
      <c r="B1719" s="210"/>
      <c r="C1719" s="211" t="s">
        <v>1484</v>
      </c>
      <c r="D1719" s="211"/>
      <c r="E1719" s="211"/>
      <c r="F1719" s="211"/>
      <c r="G1719" s="211"/>
      <c r="I1719" s="196"/>
      <c r="K1719" s="196"/>
      <c r="L1719" s="198" t="s">
        <v>1484</v>
      </c>
      <c r="O1719" s="180" t="n">
        <v>3</v>
      </c>
    </row>
    <row r="1720" customFormat="false" ht="12.75" hidden="false" customHeight="true" outlineLevel="0" collapsed="false">
      <c r="A1720" s="189"/>
      <c r="B1720" s="190"/>
      <c r="C1720" s="191" t="s">
        <v>1346</v>
      </c>
      <c r="D1720" s="191"/>
      <c r="E1720" s="192" t="n">
        <v>0</v>
      </c>
      <c r="F1720" s="193"/>
      <c r="G1720" s="194"/>
      <c r="H1720" s="195"/>
      <c r="I1720" s="196"/>
      <c r="J1720" s="197"/>
      <c r="K1720" s="196"/>
      <c r="M1720" s="198" t="s">
        <v>1346</v>
      </c>
      <c r="O1720" s="180"/>
    </row>
    <row r="1721" customFormat="false" ht="12.75" hidden="false" customHeight="true" outlineLevel="0" collapsed="false">
      <c r="A1721" s="189"/>
      <c r="B1721" s="190"/>
      <c r="C1721" s="191" t="s">
        <v>1347</v>
      </c>
      <c r="D1721" s="191"/>
      <c r="E1721" s="192" t="n">
        <v>16.1928</v>
      </c>
      <c r="F1721" s="193"/>
      <c r="G1721" s="194"/>
      <c r="H1721" s="195"/>
      <c r="I1721" s="196"/>
      <c r="J1721" s="197"/>
      <c r="K1721" s="196"/>
      <c r="M1721" s="198" t="s">
        <v>1347</v>
      </c>
      <c r="O1721" s="180"/>
    </row>
    <row r="1722" customFormat="false" ht="12.75" hidden="false" customHeight="true" outlineLevel="0" collapsed="false">
      <c r="A1722" s="189"/>
      <c r="B1722" s="190"/>
      <c r="C1722" s="191" t="s">
        <v>1348</v>
      </c>
      <c r="D1722" s="191"/>
      <c r="E1722" s="192" t="n">
        <v>0</v>
      </c>
      <c r="F1722" s="193"/>
      <c r="G1722" s="194"/>
      <c r="H1722" s="195"/>
      <c r="I1722" s="196"/>
      <c r="J1722" s="197"/>
      <c r="K1722" s="196"/>
      <c r="M1722" s="198" t="s">
        <v>1348</v>
      </c>
      <c r="O1722" s="180"/>
    </row>
    <row r="1723" customFormat="false" ht="12.75" hidden="false" customHeight="true" outlineLevel="0" collapsed="false">
      <c r="A1723" s="189"/>
      <c r="B1723" s="190"/>
      <c r="C1723" s="191" t="s">
        <v>1349</v>
      </c>
      <c r="D1723" s="191"/>
      <c r="E1723" s="192" t="n">
        <v>51.2848</v>
      </c>
      <c r="F1723" s="193"/>
      <c r="G1723" s="194"/>
      <c r="H1723" s="195"/>
      <c r="I1723" s="196"/>
      <c r="J1723" s="197"/>
      <c r="K1723" s="196"/>
      <c r="M1723" s="198" t="s">
        <v>1349</v>
      </c>
      <c r="O1723" s="180"/>
    </row>
    <row r="1724" customFormat="false" ht="12.75" hidden="false" customHeight="true" outlineLevel="0" collapsed="false">
      <c r="A1724" s="189"/>
      <c r="B1724" s="190"/>
      <c r="C1724" s="191" t="s">
        <v>1350</v>
      </c>
      <c r="D1724" s="191"/>
      <c r="E1724" s="192" t="n">
        <v>5.9605</v>
      </c>
      <c r="F1724" s="193"/>
      <c r="G1724" s="194"/>
      <c r="H1724" s="195"/>
      <c r="I1724" s="196"/>
      <c r="J1724" s="197"/>
      <c r="K1724" s="196"/>
      <c r="M1724" s="198" t="s">
        <v>1350</v>
      </c>
      <c r="O1724" s="180"/>
    </row>
    <row r="1725" customFormat="false" ht="12.75" hidden="false" customHeight="true" outlineLevel="0" collapsed="false">
      <c r="A1725" s="189"/>
      <c r="B1725" s="190"/>
      <c r="C1725" s="191" t="s">
        <v>1485</v>
      </c>
      <c r="D1725" s="191"/>
      <c r="E1725" s="192" t="n">
        <v>3.311</v>
      </c>
      <c r="F1725" s="193"/>
      <c r="G1725" s="194"/>
      <c r="H1725" s="195"/>
      <c r="I1725" s="196"/>
      <c r="J1725" s="197"/>
      <c r="K1725" s="196"/>
      <c r="M1725" s="198" t="s">
        <v>1485</v>
      </c>
      <c r="O1725" s="180"/>
    </row>
    <row r="1726" customFormat="false" ht="22.5" hidden="false" customHeight="false" outlineLevel="0" collapsed="false">
      <c r="A1726" s="181" t="n">
        <v>214</v>
      </c>
      <c r="B1726" s="182" t="s">
        <v>1486</v>
      </c>
      <c r="C1726" s="183" t="s">
        <v>1487</v>
      </c>
      <c r="D1726" s="184" t="s">
        <v>194</v>
      </c>
      <c r="E1726" s="185" t="n">
        <v>87.1074</v>
      </c>
      <c r="F1726" s="185" t="n">
        <v>0</v>
      </c>
      <c r="G1726" s="186" t="n">
        <f aca="false">E1726*F1726</f>
        <v>0</v>
      </c>
      <c r="H1726" s="187" t="n">
        <v>0.0117699999999985</v>
      </c>
      <c r="I1726" s="188" t="n">
        <f aca="false">E1726*H1726</f>
        <v>1.02525409799987</v>
      </c>
      <c r="J1726" s="187" t="n">
        <v>0</v>
      </c>
      <c r="K1726" s="188" t="n">
        <f aca="false">E1726*J1726</f>
        <v>0</v>
      </c>
      <c r="O1726" s="180" t="n">
        <v>2</v>
      </c>
      <c r="AA1726" s="150" t="n">
        <v>1</v>
      </c>
      <c r="AB1726" s="150" t="n">
        <v>7</v>
      </c>
      <c r="AC1726" s="150" t="n">
        <v>7</v>
      </c>
      <c r="AZ1726" s="150" t="n">
        <v>2</v>
      </c>
      <c r="BA1726" s="150" t="n">
        <f aca="false">IF(AZ1726=1,G1726,0)</f>
        <v>0</v>
      </c>
      <c r="BB1726" s="150" t="n">
        <f aca="false">IF(AZ1726=2,G1726,0)</f>
        <v>0</v>
      </c>
      <c r="BC1726" s="150" t="n">
        <f aca="false">IF(AZ1726=3,G1726,0)</f>
        <v>0</v>
      </c>
      <c r="BD1726" s="150" t="n">
        <f aca="false">IF(AZ1726=4,G1726,0)</f>
        <v>0</v>
      </c>
      <c r="BE1726" s="150" t="n">
        <f aca="false">IF(AZ1726=5,G1726,0)</f>
        <v>0</v>
      </c>
      <c r="CA1726" s="180" t="n">
        <v>1</v>
      </c>
      <c r="CB1726" s="180" t="n">
        <v>7</v>
      </c>
    </row>
    <row r="1727" customFormat="false" ht="12.75" hidden="false" customHeight="true" outlineLevel="0" collapsed="false">
      <c r="A1727" s="189"/>
      <c r="B1727" s="190"/>
      <c r="C1727" s="191" t="s">
        <v>1260</v>
      </c>
      <c r="D1727" s="191"/>
      <c r="E1727" s="192" t="n">
        <v>0</v>
      </c>
      <c r="F1727" s="193"/>
      <c r="G1727" s="194"/>
      <c r="H1727" s="195"/>
      <c r="I1727" s="196"/>
      <c r="J1727" s="197"/>
      <c r="K1727" s="196"/>
      <c r="M1727" s="198" t="s">
        <v>1260</v>
      </c>
      <c r="O1727" s="180"/>
    </row>
    <row r="1728" customFormat="false" ht="12.75" hidden="false" customHeight="true" outlineLevel="0" collapsed="false">
      <c r="A1728" s="189"/>
      <c r="B1728" s="190"/>
      <c r="C1728" s="191" t="s">
        <v>1488</v>
      </c>
      <c r="D1728" s="191"/>
      <c r="E1728" s="192" t="n">
        <v>74.1634</v>
      </c>
      <c r="F1728" s="193"/>
      <c r="G1728" s="194"/>
      <c r="H1728" s="195"/>
      <c r="I1728" s="196"/>
      <c r="J1728" s="197"/>
      <c r="K1728" s="196"/>
      <c r="M1728" s="198" t="s">
        <v>1488</v>
      </c>
      <c r="O1728" s="180"/>
    </row>
    <row r="1729" customFormat="false" ht="12.75" hidden="false" customHeight="true" outlineLevel="0" collapsed="false">
      <c r="A1729" s="189"/>
      <c r="B1729" s="190"/>
      <c r="C1729" s="191" t="s">
        <v>1489</v>
      </c>
      <c r="D1729" s="191"/>
      <c r="E1729" s="192" t="n">
        <v>-26.88</v>
      </c>
      <c r="F1729" s="193"/>
      <c r="G1729" s="194"/>
      <c r="H1729" s="195"/>
      <c r="I1729" s="196"/>
      <c r="J1729" s="197"/>
      <c r="K1729" s="196"/>
      <c r="M1729" s="198" t="s">
        <v>1489</v>
      </c>
      <c r="O1729" s="180"/>
    </row>
    <row r="1730" customFormat="false" ht="12.75" hidden="false" customHeight="true" outlineLevel="0" collapsed="false">
      <c r="A1730" s="189"/>
      <c r="B1730" s="190"/>
      <c r="C1730" s="191" t="s">
        <v>1490</v>
      </c>
      <c r="D1730" s="191"/>
      <c r="E1730" s="192" t="n">
        <v>39.824</v>
      </c>
      <c r="F1730" s="193"/>
      <c r="G1730" s="194"/>
      <c r="H1730" s="195"/>
      <c r="I1730" s="196"/>
      <c r="J1730" s="197"/>
      <c r="K1730" s="196"/>
      <c r="M1730" s="198" t="s">
        <v>1490</v>
      </c>
      <c r="O1730" s="180"/>
    </row>
    <row r="1731" customFormat="false" ht="12.75" hidden="false" customHeight="false" outlineLevel="0" collapsed="false">
      <c r="A1731" s="181" t="n">
        <v>215</v>
      </c>
      <c r="B1731" s="182" t="s">
        <v>1491</v>
      </c>
      <c r="C1731" s="183" t="s">
        <v>1492</v>
      </c>
      <c r="D1731" s="184" t="s">
        <v>194</v>
      </c>
      <c r="E1731" s="185" t="n">
        <v>140.9629</v>
      </c>
      <c r="F1731" s="185" t="n">
        <v>0</v>
      </c>
      <c r="G1731" s="186" t="n">
        <f aca="false">E1731*F1731</f>
        <v>0</v>
      </c>
      <c r="H1731" s="187" t="n">
        <v>0.000240000000000018</v>
      </c>
      <c r="I1731" s="188" t="n">
        <f aca="false">E1731*H1731</f>
        <v>0.0338310960000025</v>
      </c>
      <c r="J1731" s="187" t="n">
        <v>0</v>
      </c>
      <c r="K1731" s="188" t="n">
        <f aca="false">E1731*J1731</f>
        <v>0</v>
      </c>
      <c r="O1731" s="180" t="n">
        <v>2</v>
      </c>
      <c r="AA1731" s="150" t="n">
        <v>1</v>
      </c>
      <c r="AB1731" s="150" t="n">
        <v>7</v>
      </c>
      <c r="AC1731" s="150" t="n">
        <v>7</v>
      </c>
      <c r="AZ1731" s="150" t="n">
        <v>2</v>
      </c>
      <c r="BA1731" s="150" t="n">
        <f aca="false">IF(AZ1731=1,G1731,0)</f>
        <v>0</v>
      </c>
      <c r="BB1731" s="150" t="n">
        <f aca="false">IF(AZ1731=2,G1731,0)</f>
        <v>0</v>
      </c>
      <c r="BC1731" s="150" t="n">
        <f aca="false">IF(AZ1731=3,G1731,0)</f>
        <v>0</v>
      </c>
      <c r="BD1731" s="150" t="n">
        <f aca="false">IF(AZ1731=4,G1731,0)</f>
        <v>0</v>
      </c>
      <c r="BE1731" s="150" t="n">
        <f aca="false">IF(AZ1731=5,G1731,0)</f>
        <v>0</v>
      </c>
      <c r="CA1731" s="180" t="n">
        <v>1</v>
      </c>
      <c r="CB1731" s="180" t="n">
        <v>7</v>
      </c>
    </row>
    <row r="1732" customFormat="false" ht="12.75" hidden="false" customHeight="true" outlineLevel="0" collapsed="false">
      <c r="A1732" s="189"/>
      <c r="B1732" s="190"/>
      <c r="C1732" s="191" t="s">
        <v>1493</v>
      </c>
      <c r="D1732" s="191"/>
      <c r="E1732" s="192" t="n">
        <v>0</v>
      </c>
      <c r="F1732" s="193"/>
      <c r="G1732" s="194"/>
      <c r="H1732" s="195"/>
      <c r="I1732" s="196"/>
      <c r="J1732" s="197"/>
      <c r="K1732" s="196"/>
      <c r="M1732" s="198" t="s">
        <v>1493</v>
      </c>
      <c r="O1732" s="180"/>
    </row>
    <row r="1733" customFormat="false" ht="12.75" hidden="false" customHeight="true" outlineLevel="0" collapsed="false">
      <c r="A1733" s="189"/>
      <c r="B1733" s="190"/>
      <c r="C1733" s="191" t="s">
        <v>1494</v>
      </c>
      <c r="D1733" s="191"/>
      <c r="E1733" s="192" t="n">
        <v>0</v>
      </c>
      <c r="F1733" s="193"/>
      <c r="G1733" s="194"/>
      <c r="H1733" s="195"/>
      <c r="I1733" s="196"/>
      <c r="J1733" s="197"/>
      <c r="K1733" s="196"/>
      <c r="M1733" s="198" t="s">
        <v>1494</v>
      </c>
      <c r="O1733" s="180"/>
    </row>
    <row r="1734" customFormat="false" ht="12.75" hidden="false" customHeight="true" outlineLevel="0" collapsed="false">
      <c r="A1734" s="189"/>
      <c r="B1734" s="190"/>
      <c r="C1734" s="191" t="s">
        <v>1495</v>
      </c>
      <c r="D1734" s="191"/>
      <c r="E1734" s="192" t="n">
        <v>44.498</v>
      </c>
      <c r="F1734" s="193"/>
      <c r="G1734" s="194"/>
      <c r="H1734" s="195"/>
      <c r="I1734" s="196"/>
      <c r="J1734" s="197"/>
      <c r="K1734" s="196"/>
      <c r="M1734" s="198" t="s">
        <v>1495</v>
      </c>
      <c r="O1734" s="180"/>
    </row>
    <row r="1735" customFormat="false" ht="12.75" hidden="false" customHeight="true" outlineLevel="0" collapsed="false">
      <c r="A1735" s="189"/>
      <c r="B1735" s="190"/>
      <c r="C1735" s="191" t="s">
        <v>1496</v>
      </c>
      <c r="D1735" s="191"/>
      <c r="E1735" s="192" t="n">
        <v>-13.44</v>
      </c>
      <c r="F1735" s="193"/>
      <c r="G1735" s="194"/>
      <c r="H1735" s="195"/>
      <c r="I1735" s="196"/>
      <c r="J1735" s="197"/>
      <c r="K1735" s="196"/>
      <c r="M1735" s="198" t="s">
        <v>1496</v>
      </c>
      <c r="O1735" s="180"/>
    </row>
    <row r="1736" customFormat="false" ht="12.75" hidden="false" customHeight="true" outlineLevel="0" collapsed="false">
      <c r="A1736" s="189"/>
      <c r="B1736" s="190"/>
      <c r="C1736" s="191" t="s">
        <v>1497</v>
      </c>
      <c r="D1736" s="191"/>
      <c r="E1736" s="192" t="n">
        <v>23.8944</v>
      </c>
      <c r="F1736" s="193"/>
      <c r="G1736" s="194"/>
      <c r="H1736" s="195"/>
      <c r="I1736" s="196"/>
      <c r="J1736" s="197"/>
      <c r="K1736" s="196"/>
      <c r="M1736" s="198" t="s">
        <v>1497</v>
      </c>
      <c r="O1736" s="180"/>
    </row>
    <row r="1737" customFormat="false" ht="12.75" hidden="false" customHeight="true" outlineLevel="0" collapsed="false">
      <c r="A1737" s="189"/>
      <c r="B1737" s="190"/>
      <c r="C1737" s="191" t="s">
        <v>1498</v>
      </c>
      <c r="D1737" s="191"/>
      <c r="E1737" s="192" t="n">
        <v>0</v>
      </c>
      <c r="F1737" s="193"/>
      <c r="G1737" s="194"/>
      <c r="H1737" s="195"/>
      <c r="I1737" s="196"/>
      <c r="J1737" s="197"/>
      <c r="K1737" s="196"/>
      <c r="M1737" s="198" t="s">
        <v>1498</v>
      </c>
      <c r="O1737" s="180"/>
    </row>
    <row r="1738" customFormat="false" ht="12.75" hidden="false" customHeight="true" outlineLevel="0" collapsed="false">
      <c r="A1738" s="189"/>
      <c r="B1738" s="190"/>
      <c r="C1738" s="191" t="s">
        <v>1499</v>
      </c>
      <c r="D1738" s="191"/>
      <c r="E1738" s="192" t="n">
        <v>88.996</v>
      </c>
      <c r="F1738" s="193"/>
      <c r="G1738" s="194"/>
      <c r="H1738" s="195"/>
      <c r="I1738" s="196"/>
      <c r="J1738" s="197"/>
      <c r="K1738" s="196"/>
      <c r="M1738" s="198" t="s">
        <v>1499</v>
      </c>
      <c r="O1738" s="180"/>
    </row>
    <row r="1739" customFormat="false" ht="12.75" hidden="false" customHeight="true" outlineLevel="0" collapsed="false">
      <c r="A1739" s="189"/>
      <c r="B1739" s="190"/>
      <c r="C1739" s="191" t="s">
        <v>1489</v>
      </c>
      <c r="D1739" s="191"/>
      <c r="E1739" s="192" t="n">
        <v>-26.88</v>
      </c>
      <c r="F1739" s="193"/>
      <c r="G1739" s="194"/>
      <c r="H1739" s="195"/>
      <c r="I1739" s="196"/>
      <c r="J1739" s="197"/>
      <c r="K1739" s="196"/>
      <c r="M1739" s="198" t="s">
        <v>1489</v>
      </c>
      <c r="O1739" s="180"/>
    </row>
    <row r="1740" customFormat="false" ht="12.75" hidden="false" customHeight="true" outlineLevel="0" collapsed="false">
      <c r="A1740" s="189"/>
      <c r="B1740" s="190"/>
      <c r="C1740" s="191" t="s">
        <v>1500</v>
      </c>
      <c r="D1740" s="191"/>
      <c r="E1740" s="192" t="n">
        <v>23.8944</v>
      </c>
      <c r="F1740" s="193"/>
      <c r="G1740" s="194"/>
      <c r="H1740" s="195"/>
      <c r="I1740" s="196"/>
      <c r="J1740" s="197"/>
      <c r="K1740" s="196"/>
      <c r="M1740" s="198" t="s">
        <v>1500</v>
      </c>
      <c r="O1740" s="180"/>
    </row>
    <row r="1741" customFormat="false" ht="22.5" hidden="false" customHeight="false" outlineLevel="0" collapsed="false">
      <c r="A1741" s="181" t="n">
        <v>216</v>
      </c>
      <c r="B1741" s="182" t="s">
        <v>1501</v>
      </c>
      <c r="C1741" s="183" t="s">
        <v>1502</v>
      </c>
      <c r="D1741" s="184" t="s">
        <v>194</v>
      </c>
      <c r="E1741" s="185" t="n">
        <v>43.5537</v>
      </c>
      <c r="F1741" s="185" t="n">
        <v>0</v>
      </c>
      <c r="G1741" s="186" t="n">
        <f aca="false">E1741*F1741</f>
        <v>0</v>
      </c>
      <c r="H1741" s="187" t="n">
        <v>0.0144200000000012</v>
      </c>
      <c r="I1741" s="188" t="n">
        <f aca="false">E1741*H1741</f>
        <v>0.628044354000052</v>
      </c>
      <c r="J1741" s="187" t="n">
        <v>0</v>
      </c>
      <c r="K1741" s="188" t="n">
        <f aca="false">E1741*J1741</f>
        <v>0</v>
      </c>
      <c r="O1741" s="180" t="n">
        <v>2</v>
      </c>
      <c r="AA1741" s="150" t="n">
        <v>1</v>
      </c>
      <c r="AB1741" s="150" t="n">
        <v>7</v>
      </c>
      <c r="AC1741" s="150" t="n">
        <v>7</v>
      </c>
      <c r="AZ1741" s="150" t="n">
        <v>2</v>
      </c>
      <c r="BA1741" s="150" t="n">
        <f aca="false">IF(AZ1741=1,G1741,0)</f>
        <v>0</v>
      </c>
      <c r="BB1741" s="150" t="n">
        <f aca="false">IF(AZ1741=2,G1741,0)</f>
        <v>0</v>
      </c>
      <c r="BC1741" s="150" t="n">
        <f aca="false">IF(AZ1741=3,G1741,0)</f>
        <v>0</v>
      </c>
      <c r="BD1741" s="150" t="n">
        <f aca="false">IF(AZ1741=4,G1741,0)</f>
        <v>0</v>
      </c>
      <c r="BE1741" s="150" t="n">
        <f aca="false">IF(AZ1741=5,G1741,0)</f>
        <v>0</v>
      </c>
      <c r="CA1741" s="180" t="n">
        <v>1</v>
      </c>
      <c r="CB1741" s="180" t="n">
        <v>7</v>
      </c>
    </row>
    <row r="1742" customFormat="false" ht="12.75" hidden="false" customHeight="true" outlineLevel="0" collapsed="false">
      <c r="A1742" s="189"/>
      <c r="B1742" s="190"/>
      <c r="C1742" s="191" t="s">
        <v>1260</v>
      </c>
      <c r="D1742" s="191"/>
      <c r="E1742" s="192" t="n">
        <v>0</v>
      </c>
      <c r="F1742" s="193"/>
      <c r="G1742" s="194"/>
      <c r="H1742" s="195"/>
      <c r="I1742" s="196"/>
      <c r="J1742" s="197"/>
      <c r="K1742" s="196"/>
      <c r="M1742" s="198" t="s">
        <v>1260</v>
      </c>
      <c r="O1742" s="180"/>
    </row>
    <row r="1743" customFormat="false" ht="12.75" hidden="false" customHeight="true" outlineLevel="0" collapsed="false">
      <c r="A1743" s="189"/>
      <c r="B1743" s="190"/>
      <c r="C1743" s="191" t="s">
        <v>1503</v>
      </c>
      <c r="D1743" s="191"/>
      <c r="E1743" s="192" t="n">
        <v>37.0817</v>
      </c>
      <c r="F1743" s="193"/>
      <c r="G1743" s="194"/>
      <c r="H1743" s="195"/>
      <c r="I1743" s="196"/>
      <c r="J1743" s="197"/>
      <c r="K1743" s="196"/>
      <c r="M1743" s="198" t="s">
        <v>1503</v>
      </c>
      <c r="O1743" s="180"/>
    </row>
    <row r="1744" customFormat="false" ht="12.75" hidden="false" customHeight="true" outlineLevel="0" collapsed="false">
      <c r="A1744" s="189"/>
      <c r="B1744" s="190"/>
      <c r="C1744" s="191" t="s">
        <v>1496</v>
      </c>
      <c r="D1744" s="191"/>
      <c r="E1744" s="192" t="n">
        <v>-13.44</v>
      </c>
      <c r="F1744" s="193"/>
      <c r="G1744" s="194"/>
      <c r="H1744" s="195"/>
      <c r="I1744" s="196"/>
      <c r="J1744" s="197"/>
      <c r="K1744" s="196"/>
      <c r="M1744" s="198" t="s">
        <v>1496</v>
      </c>
      <c r="O1744" s="180"/>
    </row>
    <row r="1745" customFormat="false" ht="12.75" hidden="false" customHeight="true" outlineLevel="0" collapsed="false">
      <c r="A1745" s="189"/>
      <c r="B1745" s="190"/>
      <c r="C1745" s="191" t="s">
        <v>1504</v>
      </c>
      <c r="D1745" s="191"/>
      <c r="E1745" s="192" t="n">
        <v>19.912</v>
      </c>
      <c r="F1745" s="193"/>
      <c r="G1745" s="194"/>
      <c r="H1745" s="195"/>
      <c r="I1745" s="196"/>
      <c r="J1745" s="197"/>
      <c r="K1745" s="196"/>
      <c r="M1745" s="198" t="s">
        <v>1504</v>
      </c>
      <c r="O1745" s="180"/>
    </row>
    <row r="1746" customFormat="false" ht="12.75" hidden="false" customHeight="false" outlineLevel="0" collapsed="false">
      <c r="A1746" s="181" t="n">
        <v>217</v>
      </c>
      <c r="B1746" s="182" t="s">
        <v>1505</v>
      </c>
      <c r="C1746" s="183" t="s">
        <v>1506</v>
      </c>
      <c r="D1746" s="184" t="s">
        <v>334</v>
      </c>
      <c r="E1746" s="185" t="n">
        <v>2.76315052800009</v>
      </c>
      <c r="F1746" s="185" t="n">
        <v>0</v>
      </c>
      <c r="G1746" s="186" t="n">
        <f aca="false">E1746*F1746</f>
        <v>0</v>
      </c>
      <c r="H1746" s="187" t="n">
        <v>0</v>
      </c>
      <c r="I1746" s="188" t="n">
        <f aca="false">E1746*H1746</f>
        <v>0</v>
      </c>
      <c r="J1746" s="187"/>
      <c r="K1746" s="188" t="n">
        <f aca="false">E1746*J1746</f>
        <v>0</v>
      </c>
      <c r="O1746" s="180" t="n">
        <v>2</v>
      </c>
      <c r="AA1746" s="150" t="n">
        <v>7</v>
      </c>
      <c r="AB1746" s="150" t="n">
        <v>1001</v>
      </c>
      <c r="AC1746" s="150" t="n">
        <v>5</v>
      </c>
      <c r="AZ1746" s="150" t="n">
        <v>2</v>
      </c>
      <c r="BA1746" s="150" t="n">
        <f aca="false">IF(AZ1746=1,G1746,0)</f>
        <v>0</v>
      </c>
      <c r="BB1746" s="150" t="n">
        <f aca="false">IF(AZ1746=2,G1746,0)</f>
        <v>0</v>
      </c>
      <c r="BC1746" s="150" t="n">
        <f aca="false">IF(AZ1746=3,G1746,0)</f>
        <v>0</v>
      </c>
      <c r="BD1746" s="150" t="n">
        <f aca="false">IF(AZ1746=4,G1746,0)</f>
        <v>0</v>
      </c>
      <c r="BE1746" s="150" t="n">
        <f aca="false">IF(AZ1746=5,G1746,0)</f>
        <v>0</v>
      </c>
      <c r="CA1746" s="180" t="n">
        <v>7</v>
      </c>
      <c r="CB1746" s="180" t="n">
        <v>1001</v>
      </c>
    </row>
    <row r="1747" customFormat="false" ht="12.75" hidden="false" customHeight="false" outlineLevel="0" collapsed="false">
      <c r="A1747" s="200"/>
      <c r="B1747" s="201" t="s">
        <v>270</v>
      </c>
      <c r="C1747" s="202" t="s">
        <v>1507</v>
      </c>
      <c r="D1747" s="203"/>
      <c r="E1747" s="204"/>
      <c r="F1747" s="205"/>
      <c r="G1747" s="206" t="n">
        <f aca="false">SUM(G1717:G1746)</f>
        <v>0</v>
      </c>
      <c r="H1747" s="207"/>
      <c r="I1747" s="208" t="n">
        <f aca="false">SUM(I1717:I1746)</f>
        <v>2.76315052800008</v>
      </c>
      <c r="J1747" s="207"/>
      <c r="K1747" s="208" t="n">
        <f aca="false">SUM(K1717:K1746)</f>
        <v>0</v>
      </c>
      <c r="O1747" s="180" t="n">
        <v>4</v>
      </c>
      <c r="BA1747" s="209" t="n">
        <f aca="false">SUM(BA1717:BA1746)</f>
        <v>0</v>
      </c>
      <c r="BB1747" s="209" t="n">
        <f aca="false">SUM(BB1717:BB1746)</f>
        <v>0</v>
      </c>
      <c r="BC1747" s="209" t="n">
        <f aca="false">SUM(BC1717:BC1746)</f>
        <v>0</v>
      </c>
      <c r="BD1747" s="209" t="n">
        <f aca="false">SUM(BD1717:BD1746)</f>
        <v>0</v>
      </c>
      <c r="BE1747" s="209" t="n">
        <f aca="false">SUM(BE1717:BE1746)</f>
        <v>0</v>
      </c>
    </row>
    <row r="1748" customFormat="false" ht="12.75" hidden="false" customHeight="false" outlineLevel="0" collapsed="false">
      <c r="A1748" s="170" t="s">
        <v>91</v>
      </c>
      <c r="B1748" s="171" t="s">
        <v>1508</v>
      </c>
      <c r="C1748" s="172" t="s">
        <v>1509</v>
      </c>
      <c r="D1748" s="173"/>
      <c r="E1748" s="174"/>
      <c r="F1748" s="174"/>
      <c r="G1748" s="175"/>
      <c r="H1748" s="176"/>
      <c r="I1748" s="177"/>
      <c r="J1748" s="178"/>
      <c r="K1748" s="179"/>
      <c r="O1748" s="180" t="n">
        <v>1</v>
      </c>
    </row>
    <row r="1749" customFormat="false" ht="22.5" hidden="false" customHeight="false" outlineLevel="0" collapsed="false">
      <c r="A1749" s="181" t="n">
        <v>218</v>
      </c>
      <c r="B1749" s="182" t="s">
        <v>1510</v>
      </c>
      <c r="C1749" s="183" t="s">
        <v>1511</v>
      </c>
      <c r="D1749" s="184" t="s">
        <v>381</v>
      </c>
      <c r="E1749" s="185" t="n">
        <v>4</v>
      </c>
      <c r="F1749" s="185" t="n">
        <v>0</v>
      </c>
      <c r="G1749" s="186" t="n">
        <f aca="false">E1749*F1749</f>
        <v>0</v>
      </c>
      <c r="H1749" s="187" t="n">
        <v>0.00471999999999895</v>
      </c>
      <c r="I1749" s="188" t="n">
        <f aca="false">E1749*H1749</f>
        <v>0.0188799999999958</v>
      </c>
      <c r="J1749" s="187" t="n">
        <v>0</v>
      </c>
      <c r="K1749" s="188" t="n">
        <f aca="false">E1749*J1749</f>
        <v>0</v>
      </c>
      <c r="O1749" s="180" t="n">
        <v>2</v>
      </c>
      <c r="AA1749" s="150" t="n">
        <v>1</v>
      </c>
      <c r="AB1749" s="150" t="n">
        <v>7</v>
      </c>
      <c r="AC1749" s="150" t="n">
        <v>7</v>
      </c>
      <c r="AZ1749" s="150" t="n">
        <v>2</v>
      </c>
      <c r="BA1749" s="150" t="n">
        <f aca="false">IF(AZ1749=1,G1749,0)</f>
        <v>0</v>
      </c>
      <c r="BB1749" s="150" t="n">
        <f aca="false">IF(AZ1749=2,G1749,0)</f>
        <v>0</v>
      </c>
      <c r="BC1749" s="150" t="n">
        <f aca="false">IF(AZ1749=3,G1749,0)</f>
        <v>0</v>
      </c>
      <c r="BD1749" s="150" t="n">
        <f aca="false">IF(AZ1749=4,G1749,0)</f>
        <v>0</v>
      </c>
      <c r="BE1749" s="150" t="n">
        <f aca="false">IF(AZ1749=5,G1749,0)</f>
        <v>0</v>
      </c>
      <c r="CA1749" s="180" t="n">
        <v>1</v>
      </c>
      <c r="CB1749" s="180" t="n">
        <v>7</v>
      </c>
    </row>
    <row r="1750" customFormat="false" ht="12.75" hidden="false" customHeight="true" outlineLevel="0" collapsed="false">
      <c r="A1750" s="189"/>
      <c r="B1750" s="210"/>
      <c r="C1750" s="211" t="s">
        <v>1512</v>
      </c>
      <c r="D1750" s="211"/>
      <c r="E1750" s="211"/>
      <c r="F1750" s="211"/>
      <c r="G1750" s="211"/>
      <c r="I1750" s="196"/>
      <c r="K1750" s="196"/>
      <c r="L1750" s="198" t="s">
        <v>1512</v>
      </c>
      <c r="O1750" s="180" t="n">
        <v>3</v>
      </c>
    </row>
    <row r="1751" customFormat="false" ht="12.75" hidden="false" customHeight="true" outlineLevel="0" collapsed="false">
      <c r="A1751" s="189"/>
      <c r="B1751" s="190"/>
      <c r="C1751" s="191" t="s">
        <v>1513</v>
      </c>
      <c r="D1751" s="191"/>
      <c r="E1751" s="192" t="n">
        <v>4</v>
      </c>
      <c r="F1751" s="193"/>
      <c r="G1751" s="194"/>
      <c r="H1751" s="195"/>
      <c r="I1751" s="196"/>
      <c r="J1751" s="197"/>
      <c r="K1751" s="196"/>
      <c r="M1751" s="198" t="s">
        <v>1513</v>
      </c>
      <c r="O1751" s="180"/>
    </row>
    <row r="1752" customFormat="false" ht="22.5" hidden="false" customHeight="false" outlineLevel="0" collapsed="false">
      <c r="A1752" s="181" t="n">
        <v>219</v>
      </c>
      <c r="B1752" s="182" t="s">
        <v>1514</v>
      </c>
      <c r="C1752" s="183" t="s">
        <v>1515</v>
      </c>
      <c r="D1752" s="184" t="s">
        <v>194</v>
      </c>
      <c r="E1752" s="185" t="n">
        <v>6.244</v>
      </c>
      <c r="F1752" s="185" t="n">
        <v>0</v>
      </c>
      <c r="G1752" s="186" t="n">
        <f aca="false">E1752*F1752</f>
        <v>0</v>
      </c>
      <c r="H1752" s="187" t="n">
        <v>0.018020000000007</v>
      </c>
      <c r="I1752" s="188" t="n">
        <f aca="false">E1752*H1752</f>
        <v>0.112516880000044</v>
      </c>
      <c r="J1752" s="187" t="n">
        <v>0</v>
      </c>
      <c r="K1752" s="188" t="n">
        <f aca="false">E1752*J1752</f>
        <v>0</v>
      </c>
      <c r="O1752" s="180" t="n">
        <v>2</v>
      </c>
      <c r="AA1752" s="150" t="n">
        <v>1</v>
      </c>
      <c r="AB1752" s="150" t="n">
        <v>7</v>
      </c>
      <c r="AC1752" s="150" t="n">
        <v>7</v>
      </c>
      <c r="AZ1752" s="150" t="n">
        <v>2</v>
      </c>
      <c r="BA1752" s="150" t="n">
        <f aca="false">IF(AZ1752=1,G1752,0)</f>
        <v>0</v>
      </c>
      <c r="BB1752" s="150" t="n">
        <f aca="false">IF(AZ1752=2,G1752,0)</f>
        <v>0</v>
      </c>
      <c r="BC1752" s="150" t="n">
        <f aca="false">IF(AZ1752=3,G1752,0)</f>
        <v>0</v>
      </c>
      <c r="BD1752" s="150" t="n">
        <f aca="false">IF(AZ1752=4,G1752,0)</f>
        <v>0</v>
      </c>
      <c r="BE1752" s="150" t="n">
        <f aca="false">IF(AZ1752=5,G1752,0)</f>
        <v>0</v>
      </c>
      <c r="CA1752" s="180" t="n">
        <v>1</v>
      </c>
      <c r="CB1752" s="180" t="n">
        <v>7</v>
      </c>
    </row>
    <row r="1753" customFormat="false" ht="12.75" hidden="false" customHeight="true" outlineLevel="0" collapsed="false">
      <c r="A1753" s="189"/>
      <c r="B1753" s="210"/>
      <c r="C1753" s="211" t="s">
        <v>540</v>
      </c>
      <c r="D1753" s="211"/>
      <c r="E1753" s="211"/>
      <c r="F1753" s="211"/>
      <c r="G1753" s="211"/>
      <c r="I1753" s="196"/>
      <c r="K1753" s="196"/>
      <c r="L1753" s="198" t="s">
        <v>540</v>
      </c>
      <c r="O1753" s="180" t="n">
        <v>3</v>
      </c>
    </row>
    <row r="1754" customFormat="false" ht="12.75" hidden="false" customHeight="true" outlineLevel="0" collapsed="false">
      <c r="A1754" s="189"/>
      <c r="B1754" s="210"/>
      <c r="C1754" s="211" t="s">
        <v>1516</v>
      </c>
      <c r="D1754" s="211"/>
      <c r="E1754" s="211"/>
      <c r="F1754" s="211"/>
      <c r="G1754" s="211"/>
      <c r="I1754" s="196"/>
      <c r="K1754" s="196"/>
      <c r="L1754" s="198" t="s">
        <v>1516</v>
      </c>
      <c r="O1754" s="180" t="n">
        <v>3</v>
      </c>
    </row>
    <row r="1755" customFormat="false" ht="12.75" hidden="false" customHeight="true" outlineLevel="0" collapsed="false">
      <c r="A1755" s="189"/>
      <c r="B1755" s="210"/>
      <c r="C1755" s="211" t="s">
        <v>1517</v>
      </c>
      <c r="D1755" s="211"/>
      <c r="E1755" s="211"/>
      <c r="F1755" s="211"/>
      <c r="G1755" s="211"/>
      <c r="I1755" s="196"/>
      <c r="K1755" s="196"/>
      <c r="L1755" s="198" t="s">
        <v>1517</v>
      </c>
      <c r="O1755" s="180" t="n">
        <v>3</v>
      </c>
    </row>
    <row r="1756" customFormat="false" ht="12.75" hidden="false" customHeight="true" outlineLevel="0" collapsed="false">
      <c r="A1756" s="189"/>
      <c r="B1756" s="210"/>
      <c r="C1756" s="211" t="s">
        <v>1518</v>
      </c>
      <c r="D1756" s="211"/>
      <c r="E1756" s="211"/>
      <c r="F1756" s="211"/>
      <c r="G1756" s="211"/>
      <c r="I1756" s="196"/>
      <c r="K1756" s="196"/>
      <c r="L1756" s="198" t="s">
        <v>1518</v>
      </c>
      <c r="O1756" s="180" t="n">
        <v>3</v>
      </c>
    </row>
    <row r="1757" customFormat="false" ht="12.75" hidden="false" customHeight="true" outlineLevel="0" collapsed="false">
      <c r="A1757" s="189"/>
      <c r="B1757" s="190"/>
      <c r="C1757" s="191" t="s">
        <v>1519</v>
      </c>
      <c r="D1757" s="191"/>
      <c r="E1757" s="192" t="n">
        <v>0</v>
      </c>
      <c r="F1757" s="193"/>
      <c r="G1757" s="194"/>
      <c r="H1757" s="195"/>
      <c r="I1757" s="196"/>
      <c r="J1757" s="197"/>
      <c r="K1757" s="196"/>
      <c r="M1757" s="198" t="s">
        <v>1519</v>
      </c>
      <c r="O1757" s="180"/>
    </row>
    <row r="1758" customFormat="false" ht="12.75" hidden="false" customHeight="true" outlineLevel="0" collapsed="false">
      <c r="A1758" s="189"/>
      <c r="B1758" s="190"/>
      <c r="C1758" s="191" t="s">
        <v>1520</v>
      </c>
      <c r="D1758" s="191"/>
      <c r="E1758" s="192" t="n">
        <v>2.3</v>
      </c>
      <c r="F1758" s="193"/>
      <c r="G1758" s="194"/>
      <c r="H1758" s="195"/>
      <c r="I1758" s="196"/>
      <c r="J1758" s="197"/>
      <c r="K1758" s="196"/>
      <c r="M1758" s="198" t="s">
        <v>1520</v>
      </c>
      <c r="O1758" s="180"/>
    </row>
    <row r="1759" customFormat="false" ht="12.75" hidden="false" customHeight="true" outlineLevel="0" collapsed="false">
      <c r="A1759" s="189"/>
      <c r="B1759" s="190"/>
      <c r="C1759" s="191" t="s">
        <v>1521</v>
      </c>
      <c r="D1759" s="191"/>
      <c r="E1759" s="192" t="n">
        <v>3.944</v>
      </c>
      <c r="F1759" s="193"/>
      <c r="G1759" s="194"/>
      <c r="H1759" s="195"/>
      <c r="I1759" s="196"/>
      <c r="J1759" s="197"/>
      <c r="K1759" s="196"/>
      <c r="M1759" s="198" t="s">
        <v>1521</v>
      </c>
      <c r="O1759" s="180"/>
    </row>
    <row r="1760" customFormat="false" ht="22.5" hidden="false" customHeight="false" outlineLevel="0" collapsed="false">
      <c r="A1760" s="181" t="n">
        <v>220</v>
      </c>
      <c r="B1760" s="182" t="s">
        <v>1522</v>
      </c>
      <c r="C1760" s="183" t="s">
        <v>1523</v>
      </c>
      <c r="D1760" s="184" t="s">
        <v>267</v>
      </c>
      <c r="E1760" s="185" t="n">
        <v>21.065</v>
      </c>
      <c r="F1760" s="185" t="n">
        <v>0</v>
      </c>
      <c r="G1760" s="186" t="n">
        <f aca="false">E1760*F1760</f>
        <v>0</v>
      </c>
      <c r="H1760" s="187" t="n">
        <v>0.00293999999999883</v>
      </c>
      <c r="I1760" s="188" t="n">
        <f aca="false">E1760*H1760</f>
        <v>0.0619310999999754</v>
      </c>
      <c r="J1760" s="187" t="n">
        <v>0</v>
      </c>
      <c r="K1760" s="188" t="n">
        <f aca="false">E1760*J1760</f>
        <v>0</v>
      </c>
      <c r="O1760" s="180" t="n">
        <v>2</v>
      </c>
      <c r="AA1760" s="150" t="n">
        <v>1</v>
      </c>
      <c r="AB1760" s="150" t="n">
        <v>7</v>
      </c>
      <c r="AC1760" s="150" t="n">
        <v>7</v>
      </c>
      <c r="AZ1760" s="150" t="n">
        <v>2</v>
      </c>
      <c r="BA1760" s="150" t="n">
        <f aca="false">IF(AZ1760=1,G1760,0)</f>
        <v>0</v>
      </c>
      <c r="BB1760" s="150" t="n">
        <f aca="false">IF(AZ1760=2,G1760,0)</f>
        <v>0</v>
      </c>
      <c r="BC1760" s="150" t="n">
        <f aca="false">IF(AZ1760=3,G1760,0)</f>
        <v>0</v>
      </c>
      <c r="BD1760" s="150" t="n">
        <f aca="false">IF(AZ1760=4,G1760,0)</f>
        <v>0</v>
      </c>
      <c r="BE1760" s="150" t="n">
        <f aca="false">IF(AZ1760=5,G1760,0)</f>
        <v>0</v>
      </c>
      <c r="CA1760" s="180" t="n">
        <v>1</v>
      </c>
      <c r="CB1760" s="180" t="n">
        <v>7</v>
      </c>
    </row>
    <row r="1761" customFormat="false" ht="12.75" hidden="false" customHeight="true" outlineLevel="0" collapsed="false">
      <c r="A1761" s="189"/>
      <c r="B1761" s="210"/>
      <c r="C1761" s="211" t="s">
        <v>1512</v>
      </c>
      <c r="D1761" s="211"/>
      <c r="E1761" s="211"/>
      <c r="F1761" s="211"/>
      <c r="G1761" s="211"/>
      <c r="I1761" s="196"/>
      <c r="K1761" s="196"/>
      <c r="L1761" s="198" t="s">
        <v>1512</v>
      </c>
      <c r="O1761" s="180" t="n">
        <v>3</v>
      </c>
    </row>
    <row r="1762" customFormat="false" ht="12.75" hidden="false" customHeight="true" outlineLevel="0" collapsed="false">
      <c r="A1762" s="189"/>
      <c r="B1762" s="190"/>
      <c r="C1762" s="191" t="s">
        <v>1524</v>
      </c>
      <c r="D1762" s="191"/>
      <c r="E1762" s="192" t="n">
        <v>21.065</v>
      </c>
      <c r="F1762" s="193"/>
      <c r="G1762" s="194"/>
      <c r="H1762" s="195"/>
      <c r="I1762" s="196"/>
      <c r="J1762" s="197"/>
      <c r="K1762" s="196"/>
      <c r="M1762" s="198" t="s">
        <v>1524</v>
      </c>
      <c r="O1762" s="180"/>
    </row>
    <row r="1763" customFormat="false" ht="12.75" hidden="false" customHeight="false" outlineLevel="0" collapsed="false">
      <c r="A1763" s="181" t="n">
        <v>221</v>
      </c>
      <c r="B1763" s="182" t="s">
        <v>1525</v>
      </c>
      <c r="C1763" s="183" t="s">
        <v>1526</v>
      </c>
      <c r="D1763" s="184" t="s">
        <v>267</v>
      </c>
      <c r="E1763" s="185" t="n">
        <v>42.625</v>
      </c>
      <c r="F1763" s="185" t="n">
        <v>0</v>
      </c>
      <c r="G1763" s="186" t="n">
        <f aca="false">E1763*F1763</f>
        <v>0</v>
      </c>
      <c r="H1763" s="187" t="n">
        <v>0.00345000000000084</v>
      </c>
      <c r="I1763" s="188" t="n">
        <f aca="false">E1763*H1763</f>
        <v>0.147056250000036</v>
      </c>
      <c r="J1763" s="187" t="n">
        <v>0</v>
      </c>
      <c r="K1763" s="188" t="n">
        <f aca="false">E1763*J1763</f>
        <v>0</v>
      </c>
      <c r="O1763" s="180" t="n">
        <v>2</v>
      </c>
      <c r="AA1763" s="150" t="n">
        <v>1</v>
      </c>
      <c r="AB1763" s="150" t="n">
        <v>7</v>
      </c>
      <c r="AC1763" s="150" t="n">
        <v>7</v>
      </c>
      <c r="AZ1763" s="150" t="n">
        <v>2</v>
      </c>
      <c r="BA1763" s="150" t="n">
        <f aca="false">IF(AZ1763=1,G1763,0)</f>
        <v>0</v>
      </c>
      <c r="BB1763" s="150" t="n">
        <f aca="false">IF(AZ1763=2,G1763,0)</f>
        <v>0</v>
      </c>
      <c r="BC1763" s="150" t="n">
        <f aca="false">IF(AZ1763=3,G1763,0)</f>
        <v>0</v>
      </c>
      <c r="BD1763" s="150" t="n">
        <f aca="false">IF(AZ1763=4,G1763,0)</f>
        <v>0</v>
      </c>
      <c r="BE1763" s="150" t="n">
        <f aca="false">IF(AZ1763=5,G1763,0)</f>
        <v>0</v>
      </c>
      <c r="CA1763" s="180" t="n">
        <v>1</v>
      </c>
      <c r="CB1763" s="180" t="n">
        <v>7</v>
      </c>
    </row>
    <row r="1764" customFormat="false" ht="12.75" hidden="false" customHeight="true" outlineLevel="0" collapsed="false">
      <c r="A1764" s="189"/>
      <c r="B1764" s="210"/>
      <c r="C1764" s="211" t="s">
        <v>540</v>
      </c>
      <c r="D1764" s="211"/>
      <c r="E1764" s="211"/>
      <c r="F1764" s="211"/>
      <c r="G1764" s="211"/>
      <c r="I1764" s="196"/>
      <c r="K1764" s="196"/>
      <c r="L1764" s="198" t="s">
        <v>540</v>
      </c>
      <c r="O1764" s="180" t="n">
        <v>3</v>
      </c>
    </row>
    <row r="1765" customFormat="false" ht="12.75" hidden="false" customHeight="true" outlineLevel="0" collapsed="false">
      <c r="A1765" s="189"/>
      <c r="B1765" s="210"/>
      <c r="C1765" s="211" t="s">
        <v>1527</v>
      </c>
      <c r="D1765" s="211"/>
      <c r="E1765" s="211"/>
      <c r="F1765" s="211"/>
      <c r="G1765" s="211"/>
      <c r="I1765" s="196"/>
      <c r="K1765" s="196"/>
      <c r="L1765" s="198" t="s">
        <v>1527</v>
      </c>
      <c r="O1765" s="180" t="n">
        <v>3</v>
      </c>
    </row>
    <row r="1766" customFormat="false" ht="12.75" hidden="false" customHeight="true" outlineLevel="0" collapsed="false">
      <c r="A1766" s="189"/>
      <c r="B1766" s="210"/>
      <c r="C1766" s="211" t="s">
        <v>1528</v>
      </c>
      <c r="D1766" s="211"/>
      <c r="E1766" s="211"/>
      <c r="F1766" s="211"/>
      <c r="G1766" s="211"/>
      <c r="I1766" s="196"/>
      <c r="K1766" s="196"/>
      <c r="L1766" s="198" t="s">
        <v>1528</v>
      </c>
      <c r="O1766" s="180" t="n">
        <v>3</v>
      </c>
    </row>
    <row r="1767" customFormat="false" ht="12.75" hidden="false" customHeight="true" outlineLevel="0" collapsed="false">
      <c r="A1767" s="189"/>
      <c r="B1767" s="210"/>
      <c r="C1767" s="211" t="s">
        <v>1529</v>
      </c>
      <c r="D1767" s="211"/>
      <c r="E1767" s="211"/>
      <c r="F1767" s="211"/>
      <c r="G1767" s="211"/>
      <c r="I1767" s="196"/>
      <c r="K1767" s="196"/>
      <c r="L1767" s="198" t="s">
        <v>1529</v>
      </c>
      <c r="O1767" s="180" t="n">
        <v>3</v>
      </c>
    </row>
    <row r="1768" customFormat="false" ht="12.75" hidden="false" customHeight="true" outlineLevel="0" collapsed="false">
      <c r="A1768" s="189"/>
      <c r="B1768" s="210"/>
      <c r="C1768" s="211" t="s">
        <v>1512</v>
      </c>
      <c r="D1768" s="211"/>
      <c r="E1768" s="211"/>
      <c r="F1768" s="211"/>
      <c r="G1768" s="211"/>
      <c r="I1768" s="196"/>
      <c r="K1768" s="196"/>
      <c r="L1768" s="198" t="s">
        <v>1512</v>
      </c>
      <c r="O1768" s="180" t="n">
        <v>3</v>
      </c>
    </row>
    <row r="1769" customFormat="false" ht="12.75" hidden="false" customHeight="true" outlineLevel="0" collapsed="false">
      <c r="A1769" s="189"/>
      <c r="B1769" s="190"/>
      <c r="C1769" s="191" t="s">
        <v>1530</v>
      </c>
      <c r="D1769" s="191"/>
      <c r="E1769" s="192" t="n">
        <v>0</v>
      </c>
      <c r="F1769" s="193"/>
      <c r="G1769" s="194"/>
      <c r="H1769" s="195"/>
      <c r="I1769" s="196"/>
      <c r="J1769" s="197"/>
      <c r="K1769" s="196"/>
      <c r="M1769" s="198" t="s">
        <v>1530</v>
      </c>
      <c r="O1769" s="180"/>
    </row>
    <row r="1770" customFormat="false" ht="12.75" hidden="false" customHeight="true" outlineLevel="0" collapsed="false">
      <c r="A1770" s="189"/>
      <c r="B1770" s="190"/>
      <c r="C1770" s="191" t="s">
        <v>1531</v>
      </c>
      <c r="D1770" s="191"/>
      <c r="E1770" s="192" t="n">
        <v>42.625</v>
      </c>
      <c r="F1770" s="193"/>
      <c r="G1770" s="194"/>
      <c r="H1770" s="195"/>
      <c r="I1770" s="196"/>
      <c r="J1770" s="197"/>
      <c r="K1770" s="196"/>
      <c r="M1770" s="198" t="s">
        <v>1531</v>
      </c>
      <c r="O1770" s="180"/>
    </row>
    <row r="1771" customFormat="false" ht="12.75" hidden="false" customHeight="false" outlineLevel="0" collapsed="false">
      <c r="A1771" s="181" t="n">
        <v>222</v>
      </c>
      <c r="B1771" s="182" t="s">
        <v>1532</v>
      </c>
      <c r="C1771" s="183" t="s">
        <v>1533</v>
      </c>
      <c r="D1771" s="184" t="s">
        <v>267</v>
      </c>
      <c r="E1771" s="185" t="n">
        <v>6.6</v>
      </c>
      <c r="F1771" s="185" t="n">
        <v>0</v>
      </c>
      <c r="G1771" s="186" t="n">
        <f aca="false">E1771*F1771</f>
        <v>0</v>
      </c>
      <c r="H1771" s="187" t="n">
        <v>0.00298000000000087</v>
      </c>
      <c r="I1771" s="188" t="n">
        <f aca="false">E1771*H1771</f>
        <v>0.0196680000000057</v>
      </c>
      <c r="J1771" s="187" t="n">
        <v>0</v>
      </c>
      <c r="K1771" s="188" t="n">
        <f aca="false">E1771*J1771</f>
        <v>0</v>
      </c>
      <c r="O1771" s="180" t="n">
        <v>2</v>
      </c>
      <c r="AA1771" s="150" t="n">
        <v>1</v>
      </c>
      <c r="AB1771" s="150" t="n">
        <v>7</v>
      </c>
      <c r="AC1771" s="150" t="n">
        <v>7</v>
      </c>
      <c r="AZ1771" s="150" t="n">
        <v>2</v>
      </c>
      <c r="BA1771" s="150" t="n">
        <f aca="false">IF(AZ1771=1,G1771,0)</f>
        <v>0</v>
      </c>
      <c r="BB1771" s="150" t="n">
        <f aca="false">IF(AZ1771=2,G1771,0)</f>
        <v>0</v>
      </c>
      <c r="BC1771" s="150" t="n">
        <f aca="false">IF(AZ1771=3,G1771,0)</f>
        <v>0</v>
      </c>
      <c r="BD1771" s="150" t="n">
        <f aca="false">IF(AZ1771=4,G1771,0)</f>
        <v>0</v>
      </c>
      <c r="BE1771" s="150" t="n">
        <f aca="false">IF(AZ1771=5,G1771,0)</f>
        <v>0</v>
      </c>
      <c r="CA1771" s="180" t="n">
        <v>1</v>
      </c>
      <c r="CB1771" s="180" t="n">
        <v>7</v>
      </c>
    </row>
    <row r="1772" customFormat="false" ht="12.75" hidden="false" customHeight="true" outlineLevel="0" collapsed="false">
      <c r="A1772" s="189"/>
      <c r="B1772" s="210"/>
      <c r="C1772" s="211" t="s">
        <v>540</v>
      </c>
      <c r="D1772" s="211"/>
      <c r="E1772" s="211"/>
      <c r="F1772" s="211"/>
      <c r="G1772" s="211"/>
      <c r="I1772" s="196"/>
      <c r="K1772" s="196"/>
      <c r="L1772" s="198" t="s">
        <v>540</v>
      </c>
      <c r="O1772" s="180" t="n">
        <v>3</v>
      </c>
    </row>
    <row r="1773" customFormat="false" ht="22.5" hidden="false" customHeight="true" outlineLevel="0" collapsed="false">
      <c r="A1773" s="189"/>
      <c r="B1773" s="210"/>
      <c r="C1773" s="211" t="s">
        <v>1534</v>
      </c>
      <c r="D1773" s="211"/>
      <c r="E1773" s="211"/>
      <c r="F1773" s="211"/>
      <c r="G1773" s="211"/>
      <c r="I1773" s="196"/>
      <c r="K1773" s="196"/>
      <c r="L1773" s="198" t="s">
        <v>1534</v>
      </c>
      <c r="O1773" s="180" t="n">
        <v>3</v>
      </c>
    </row>
    <row r="1774" customFormat="false" ht="12.75" hidden="false" customHeight="true" outlineLevel="0" collapsed="false">
      <c r="A1774" s="189"/>
      <c r="B1774" s="210"/>
      <c r="C1774" s="211" t="s">
        <v>1512</v>
      </c>
      <c r="D1774" s="211"/>
      <c r="E1774" s="211"/>
      <c r="F1774" s="211"/>
      <c r="G1774" s="211"/>
      <c r="I1774" s="196"/>
      <c r="K1774" s="196"/>
      <c r="L1774" s="198" t="s">
        <v>1512</v>
      </c>
      <c r="O1774" s="180" t="n">
        <v>3</v>
      </c>
    </row>
    <row r="1775" customFormat="false" ht="12.75" hidden="false" customHeight="true" outlineLevel="0" collapsed="false">
      <c r="A1775" s="189"/>
      <c r="B1775" s="190"/>
      <c r="C1775" s="191" t="s">
        <v>1535</v>
      </c>
      <c r="D1775" s="191"/>
      <c r="E1775" s="192" t="n">
        <v>0</v>
      </c>
      <c r="F1775" s="193"/>
      <c r="G1775" s="194"/>
      <c r="H1775" s="195"/>
      <c r="I1775" s="196"/>
      <c r="J1775" s="197"/>
      <c r="K1775" s="196"/>
      <c r="M1775" s="198" t="s">
        <v>1535</v>
      </c>
      <c r="O1775" s="180"/>
    </row>
    <row r="1776" customFormat="false" ht="12.75" hidden="false" customHeight="true" outlineLevel="0" collapsed="false">
      <c r="A1776" s="189"/>
      <c r="B1776" s="190"/>
      <c r="C1776" s="191" t="s">
        <v>1536</v>
      </c>
      <c r="D1776" s="191"/>
      <c r="E1776" s="192" t="n">
        <v>6.6</v>
      </c>
      <c r="F1776" s="193"/>
      <c r="G1776" s="194"/>
      <c r="H1776" s="195"/>
      <c r="I1776" s="196"/>
      <c r="J1776" s="197"/>
      <c r="K1776" s="196"/>
      <c r="M1776" s="198" t="s">
        <v>1536</v>
      </c>
      <c r="O1776" s="180"/>
    </row>
    <row r="1777" customFormat="false" ht="22.5" hidden="false" customHeight="false" outlineLevel="0" collapsed="false">
      <c r="A1777" s="181" t="n">
        <v>223</v>
      </c>
      <c r="B1777" s="182" t="s">
        <v>1537</v>
      </c>
      <c r="C1777" s="183" t="s">
        <v>1538</v>
      </c>
      <c r="D1777" s="184" t="s">
        <v>267</v>
      </c>
      <c r="E1777" s="185" t="n">
        <v>163.834</v>
      </c>
      <c r="F1777" s="185" t="n">
        <v>0</v>
      </c>
      <c r="G1777" s="186" t="n">
        <f aca="false">E1777*F1777</f>
        <v>0</v>
      </c>
      <c r="H1777" s="187" t="n">
        <v>0.00298000000000087</v>
      </c>
      <c r="I1777" s="188" t="n">
        <f aca="false">E1777*H1777</f>
        <v>0.488225320000143</v>
      </c>
      <c r="J1777" s="187" t="n">
        <v>0</v>
      </c>
      <c r="K1777" s="188" t="n">
        <f aca="false">E1777*J1777</f>
        <v>0</v>
      </c>
      <c r="O1777" s="180" t="n">
        <v>2</v>
      </c>
      <c r="AA1777" s="150" t="n">
        <v>1</v>
      </c>
      <c r="AB1777" s="150" t="n">
        <v>7</v>
      </c>
      <c r="AC1777" s="150" t="n">
        <v>7</v>
      </c>
      <c r="AZ1777" s="150" t="n">
        <v>2</v>
      </c>
      <c r="BA1777" s="150" t="n">
        <f aca="false">IF(AZ1777=1,G1777,0)</f>
        <v>0</v>
      </c>
      <c r="BB1777" s="150" t="n">
        <f aca="false">IF(AZ1777=2,G1777,0)</f>
        <v>0</v>
      </c>
      <c r="BC1777" s="150" t="n">
        <f aca="false">IF(AZ1777=3,G1777,0)</f>
        <v>0</v>
      </c>
      <c r="BD1777" s="150" t="n">
        <f aca="false">IF(AZ1777=4,G1777,0)</f>
        <v>0</v>
      </c>
      <c r="BE1777" s="150" t="n">
        <f aca="false">IF(AZ1777=5,G1777,0)</f>
        <v>0</v>
      </c>
      <c r="CA1777" s="180" t="n">
        <v>1</v>
      </c>
      <c r="CB1777" s="180" t="n">
        <v>7</v>
      </c>
    </row>
    <row r="1778" customFormat="false" ht="12.75" hidden="false" customHeight="true" outlineLevel="0" collapsed="false">
      <c r="A1778" s="189"/>
      <c r="B1778" s="210"/>
      <c r="C1778" s="211" t="s">
        <v>540</v>
      </c>
      <c r="D1778" s="211"/>
      <c r="E1778" s="211"/>
      <c r="F1778" s="211"/>
      <c r="G1778" s="211"/>
      <c r="I1778" s="196"/>
      <c r="K1778" s="196"/>
      <c r="L1778" s="198" t="s">
        <v>540</v>
      </c>
      <c r="O1778" s="180" t="n">
        <v>3</v>
      </c>
    </row>
    <row r="1779" customFormat="false" ht="22.5" hidden="false" customHeight="true" outlineLevel="0" collapsed="false">
      <c r="A1779" s="189"/>
      <c r="B1779" s="210"/>
      <c r="C1779" s="211" t="s">
        <v>1539</v>
      </c>
      <c r="D1779" s="211"/>
      <c r="E1779" s="211"/>
      <c r="F1779" s="211"/>
      <c r="G1779" s="211"/>
      <c r="I1779" s="196"/>
      <c r="K1779" s="196"/>
      <c r="L1779" s="198" t="s">
        <v>1539</v>
      </c>
      <c r="O1779" s="180" t="n">
        <v>3</v>
      </c>
    </row>
    <row r="1780" customFormat="false" ht="22.5" hidden="false" customHeight="true" outlineLevel="0" collapsed="false">
      <c r="A1780" s="189"/>
      <c r="B1780" s="210"/>
      <c r="C1780" s="211" t="s">
        <v>1540</v>
      </c>
      <c r="D1780" s="211"/>
      <c r="E1780" s="211"/>
      <c r="F1780" s="211"/>
      <c r="G1780" s="211"/>
      <c r="I1780" s="196"/>
      <c r="K1780" s="196"/>
      <c r="L1780" s="198" t="s">
        <v>1540</v>
      </c>
      <c r="O1780" s="180" t="n">
        <v>3</v>
      </c>
    </row>
    <row r="1781" customFormat="false" ht="12.75" hidden="false" customHeight="true" outlineLevel="0" collapsed="false">
      <c r="A1781" s="189"/>
      <c r="B1781" s="210"/>
      <c r="C1781" s="211" t="s">
        <v>1512</v>
      </c>
      <c r="D1781" s="211"/>
      <c r="E1781" s="211"/>
      <c r="F1781" s="211"/>
      <c r="G1781" s="211"/>
      <c r="I1781" s="196"/>
      <c r="K1781" s="196"/>
      <c r="L1781" s="198" t="s">
        <v>1512</v>
      </c>
      <c r="O1781" s="180" t="n">
        <v>3</v>
      </c>
    </row>
    <row r="1782" customFormat="false" ht="12.75" hidden="false" customHeight="true" outlineLevel="0" collapsed="false">
      <c r="A1782" s="189"/>
      <c r="B1782" s="190"/>
      <c r="C1782" s="191" t="s">
        <v>1541</v>
      </c>
      <c r="D1782" s="191"/>
      <c r="E1782" s="192" t="n">
        <v>0</v>
      </c>
      <c r="F1782" s="193"/>
      <c r="G1782" s="194"/>
      <c r="H1782" s="195"/>
      <c r="I1782" s="196"/>
      <c r="J1782" s="197"/>
      <c r="K1782" s="196"/>
      <c r="M1782" s="198" t="s">
        <v>1541</v>
      </c>
      <c r="O1782" s="180"/>
    </row>
    <row r="1783" customFormat="false" ht="12.75" hidden="false" customHeight="true" outlineLevel="0" collapsed="false">
      <c r="A1783" s="189"/>
      <c r="B1783" s="190"/>
      <c r="C1783" s="191" t="s">
        <v>1542</v>
      </c>
      <c r="D1783" s="191"/>
      <c r="E1783" s="192" t="n">
        <v>154.308</v>
      </c>
      <c r="F1783" s="193"/>
      <c r="G1783" s="194"/>
      <c r="H1783" s="195"/>
      <c r="I1783" s="196"/>
      <c r="J1783" s="197"/>
      <c r="K1783" s="196"/>
      <c r="M1783" s="198" t="s">
        <v>1542</v>
      </c>
      <c r="O1783" s="180"/>
    </row>
    <row r="1784" customFormat="false" ht="12.75" hidden="false" customHeight="true" outlineLevel="0" collapsed="false">
      <c r="A1784" s="189"/>
      <c r="B1784" s="190"/>
      <c r="C1784" s="191" t="s">
        <v>1543</v>
      </c>
      <c r="D1784" s="191"/>
      <c r="E1784" s="192" t="n">
        <v>0</v>
      </c>
      <c r="F1784" s="193"/>
      <c r="G1784" s="194"/>
      <c r="H1784" s="195"/>
      <c r="I1784" s="196"/>
      <c r="J1784" s="197"/>
      <c r="K1784" s="196"/>
      <c r="M1784" s="198" t="s">
        <v>1543</v>
      </c>
      <c r="O1784" s="180"/>
    </row>
    <row r="1785" customFormat="false" ht="12.75" hidden="false" customHeight="true" outlineLevel="0" collapsed="false">
      <c r="A1785" s="189"/>
      <c r="B1785" s="190"/>
      <c r="C1785" s="191" t="s">
        <v>1544</v>
      </c>
      <c r="D1785" s="191"/>
      <c r="E1785" s="192" t="n">
        <v>9.526</v>
      </c>
      <c r="F1785" s="193"/>
      <c r="G1785" s="194"/>
      <c r="H1785" s="195"/>
      <c r="I1785" s="196"/>
      <c r="J1785" s="197"/>
      <c r="K1785" s="196"/>
      <c r="M1785" s="198" t="s">
        <v>1544</v>
      </c>
      <c r="O1785" s="180"/>
    </row>
    <row r="1786" customFormat="false" ht="22.5" hidden="false" customHeight="false" outlineLevel="0" collapsed="false">
      <c r="A1786" s="181" t="n">
        <v>224</v>
      </c>
      <c r="B1786" s="182" t="s">
        <v>1545</v>
      </c>
      <c r="C1786" s="183" t="s">
        <v>1546</v>
      </c>
      <c r="D1786" s="184" t="s">
        <v>267</v>
      </c>
      <c r="E1786" s="185" t="n">
        <v>7.216</v>
      </c>
      <c r="F1786" s="185" t="n">
        <v>0</v>
      </c>
      <c r="G1786" s="186" t="n">
        <f aca="false">E1786*F1786</f>
        <v>0</v>
      </c>
      <c r="H1786" s="187" t="n">
        <v>0.00616000000000128</v>
      </c>
      <c r="I1786" s="188" t="n">
        <f aca="false">E1786*H1786</f>
        <v>0.0444505600000092</v>
      </c>
      <c r="J1786" s="187"/>
      <c r="K1786" s="188" t="n">
        <f aca="false">E1786*J1786</f>
        <v>0</v>
      </c>
      <c r="O1786" s="180" t="n">
        <v>2</v>
      </c>
      <c r="AA1786" s="150" t="n">
        <v>12</v>
      </c>
      <c r="AB1786" s="150" t="n">
        <v>0</v>
      </c>
      <c r="AC1786" s="150" t="n">
        <v>325</v>
      </c>
      <c r="AZ1786" s="150" t="n">
        <v>2</v>
      </c>
      <c r="BA1786" s="150" t="n">
        <f aca="false">IF(AZ1786=1,G1786,0)</f>
        <v>0</v>
      </c>
      <c r="BB1786" s="150" t="n">
        <f aca="false">IF(AZ1786=2,G1786,0)</f>
        <v>0</v>
      </c>
      <c r="BC1786" s="150" t="n">
        <f aca="false">IF(AZ1786=3,G1786,0)</f>
        <v>0</v>
      </c>
      <c r="BD1786" s="150" t="n">
        <f aca="false">IF(AZ1786=4,G1786,0)</f>
        <v>0</v>
      </c>
      <c r="BE1786" s="150" t="n">
        <f aca="false">IF(AZ1786=5,G1786,0)</f>
        <v>0</v>
      </c>
      <c r="CA1786" s="180" t="n">
        <v>12</v>
      </c>
      <c r="CB1786" s="180" t="n">
        <v>0</v>
      </c>
    </row>
    <row r="1787" customFormat="false" ht="12.75" hidden="false" customHeight="true" outlineLevel="0" collapsed="false">
      <c r="A1787" s="189"/>
      <c r="B1787" s="190"/>
      <c r="C1787" s="191" t="s">
        <v>1547</v>
      </c>
      <c r="D1787" s="191"/>
      <c r="E1787" s="192" t="n">
        <v>7.216</v>
      </c>
      <c r="F1787" s="193"/>
      <c r="G1787" s="194"/>
      <c r="H1787" s="195"/>
      <c r="I1787" s="196"/>
      <c r="J1787" s="197"/>
      <c r="K1787" s="196"/>
      <c r="M1787" s="198" t="s">
        <v>1547</v>
      </c>
      <c r="O1787" s="180"/>
    </row>
    <row r="1788" customFormat="false" ht="12.75" hidden="false" customHeight="false" outlineLevel="0" collapsed="false">
      <c r="A1788" s="181" t="n">
        <v>225</v>
      </c>
      <c r="B1788" s="182" t="s">
        <v>1548</v>
      </c>
      <c r="C1788" s="183" t="s">
        <v>1549</v>
      </c>
      <c r="D1788" s="184" t="s">
        <v>334</v>
      </c>
      <c r="E1788" s="185" t="n">
        <v>0.892728110000209</v>
      </c>
      <c r="F1788" s="185" t="n">
        <v>0</v>
      </c>
      <c r="G1788" s="186" t="n">
        <f aca="false">E1788*F1788</f>
        <v>0</v>
      </c>
      <c r="H1788" s="187" t="n">
        <v>0</v>
      </c>
      <c r="I1788" s="188" t="n">
        <f aca="false">E1788*H1788</f>
        <v>0</v>
      </c>
      <c r="J1788" s="187"/>
      <c r="K1788" s="188" t="n">
        <f aca="false">E1788*J1788</f>
        <v>0</v>
      </c>
      <c r="O1788" s="180" t="n">
        <v>2</v>
      </c>
      <c r="AA1788" s="150" t="n">
        <v>7</v>
      </c>
      <c r="AB1788" s="150" t="n">
        <v>1001</v>
      </c>
      <c r="AC1788" s="150" t="n">
        <v>5</v>
      </c>
      <c r="AZ1788" s="150" t="n">
        <v>2</v>
      </c>
      <c r="BA1788" s="150" t="n">
        <f aca="false">IF(AZ1788=1,G1788,0)</f>
        <v>0</v>
      </c>
      <c r="BB1788" s="150" t="n">
        <f aca="false">IF(AZ1788=2,G1788,0)</f>
        <v>0</v>
      </c>
      <c r="BC1788" s="150" t="n">
        <f aca="false">IF(AZ1788=3,G1788,0)</f>
        <v>0</v>
      </c>
      <c r="BD1788" s="150" t="n">
        <f aca="false">IF(AZ1788=4,G1788,0)</f>
        <v>0</v>
      </c>
      <c r="BE1788" s="150" t="n">
        <f aca="false">IF(AZ1788=5,G1788,0)</f>
        <v>0</v>
      </c>
      <c r="CA1788" s="180" t="n">
        <v>7</v>
      </c>
      <c r="CB1788" s="180" t="n">
        <v>1001</v>
      </c>
    </row>
    <row r="1789" customFormat="false" ht="12.75" hidden="false" customHeight="false" outlineLevel="0" collapsed="false">
      <c r="A1789" s="200"/>
      <c r="B1789" s="201" t="s">
        <v>270</v>
      </c>
      <c r="C1789" s="202" t="s">
        <v>1550</v>
      </c>
      <c r="D1789" s="203"/>
      <c r="E1789" s="204"/>
      <c r="F1789" s="205"/>
      <c r="G1789" s="206" t="n">
        <f aca="false">SUM(G1748:G1788)</f>
        <v>0</v>
      </c>
      <c r="H1789" s="207"/>
      <c r="I1789" s="208" t="n">
        <f aca="false">SUM(I1748:I1788)</f>
        <v>0.892728110000208</v>
      </c>
      <c r="J1789" s="207"/>
      <c r="K1789" s="208" t="n">
        <f aca="false">SUM(K1748:K1788)</f>
        <v>0</v>
      </c>
      <c r="O1789" s="180" t="n">
        <v>4</v>
      </c>
      <c r="BA1789" s="209" t="n">
        <f aca="false">SUM(BA1748:BA1788)</f>
        <v>0</v>
      </c>
      <c r="BB1789" s="209" t="n">
        <f aca="false">SUM(BB1748:BB1788)</f>
        <v>0</v>
      </c>
      <c r="BC1789" s="209" t="n">
        <f aca="false">SUM(BC1748:BC1788)</f>
        <v>0</v>
      </c>
      <c r="BD1789" s="209" t="n">
        <f aca="false">SUM(BD1748:BD1788)</f>
        <v>0</v>
      </c>
      <c r="BE1789" s="209" t="n">
        <f aca="false">SUM(BE1748:BE1788)</f>
        <v>0</v>
      </c>
    </row>
    <row r="1790" customFormat="false" ht="12.75" hidden="false" customHeight="false" outlineLevel="0" collapsed="false">
      <c r="A1790" s="170" t="s">
        <v>91</v>
      </c>
      <c r="B1790" s="171" t="s">
        <v>1551</v>
      </c>
      <c r="C1790" s="172" t="s">
        <v>1552</v>
      </c>
      <c r="D1790" s="173"/>
      <c r="E1790" s="174"/>
      <c r="F1790" s="174"/>
      <c r="G1790" s="175"/>
      <c r="H1790" s="176"/>
      <c r="I1790" s="177"/>
      <c r="J1790" s="178"/>
      <c r="K1790" s="179"/>
      <c r="O1790" s="180" t="n">
        <v>1</v>
      </c>
    </row>
    <row r="1791" customFormat="false" ht="22.5" hidden="false" customHeight="false" outlineLevel="0" collapsed="false">
      <c r="A1791" s="181" t="n">
        <v>226</v>
      </c>
      <c r="B1791" s="182" t="s">
        <v>1553</v>
      </c>
      <c r="C1791" s="183" t="s">
        <v>1554</v>
      </c>
      <c r="D1791" s="184" t="s">
        <v>194</v>
      </c>
      <c r="E1791" s="185" t="n">
        <v>63.8958</v>
      </c>
      <c r="F1791" s="185" t="n">
        <v>0</v>
      </c>
      <c r="G1791" s="186" t="n">
        <f aca="false">E1791*F1791</f>
        <v>0</v>
      </c>
      <c r="H1791" s="187" t="n">
        <v>0.000249999999999861</v>
      </c>
      <c r="I1791" s="188" t="n">
        <f aca="false">E1791*H1791</f>
        <v>0.0159739499999911</v>
      </c>
      <c r="J1791" s="187" t="n">
        <v>0</v>
      </c>
      <c r="K1791" s="188" t="n">
        <f aca="false">E1791*J1791</f>
        <v>0</v>
      </c>
      <c r="O1791" s="180" t="n">
        <v>2</v>
      </c>
      <c r="AA1791" s="150" t="n">
        <v>1</v>
      </c>
      <c r="AB1791" s="150" t="n">
        <v>7</v>
      </c>
      <c r="AC1791" s="150" t="n">
        <v>7</v>
      </c>
      <c r="AZ1791" s="150" t="n">
        <v>2</v>
      </c>
      <c r="BA1791" s="150" t="n">
        <f aca="false">IF(AZ1791=1,G1791,0)</f>
        <v>0</v>
      </c>
      <c r="BB1791" s="150" t="n">
        <f aca="false">IF(AZ1791=2,G1791,0)</f>
        <v>0</v>
      </c>
      <c r="BC1791" s="150" t="n">
        <f aca="false">IF(AZ1791=3,G1791,0)</f>
        <v>0</v>
      </c>
      <c r="BD1791" s="150" t="n">
        <f aca="false">IF(AZ1791=4,G1791,0)</f>
        <v>0</v>
      </c>
      <c r="BE1791" s="150" t="n">
        <f aca="false">IF(AZ1791=5,G1791,0)</f>
        <v>0</v>
      </c>
      <c r="CA1791" s="180" t="n">
        <v>1</v>
      </c>
      <c r="CB1791" s="180" t="n">
        <v>7</v>
      </c>
    </row>
    <row r="1792" customFormat="false" ht="12.75" hidden="false" customHeight="true" outlineLevel="0" collapsed="false">
      <c r="A1792" s="189"/>
      <c r="B1792" s="190"/>
      <c r="C1792" s="191" t="s">
        <v>1555</v>
      </c>
      <c r="D1792" s="191"/>
      <c r="E1792" s="192" t="n">
        <v>6.498</v>
      </c>
      <c r="F1792" s="193"/>
      <c r="G1792" s="194"/>
      <c r="H1792" s="195"/>
      <c r="I1792" s="196"/>
      <c r="J1792" s="197"/>
      <c r="K1792" s="196"/>
      <c r="M1792" s="198" t="s">
        <v>1555</v>
      </c>
      <c r="O1792" s="180"/>
    </row>
    <row r="1793" customFormat="false" ht="12.75" hidden="false" customHeight="true" outlineLevel="0" collapsed="false">
      <c r="A1793" s="189"/>
      <c r="B1793" s="190"/>
      <c r="C1793" s="191" t="s">
        <v>1556</v>
      </c>
      <c r="D1793" s="191"/>
      <c r="E1793" s="192" t="n">
        <v>41.1978</v>
      </c>
      <c r="F1793" s="193"/>
      <c r="G1793" s="194"/>
      <c r="H1793" s="195"/>
      <c r="I1793" s="196"/>
      <c r="J1793" s="197"/>
      <c r="K1793" s="196"/>
      <c r="M1793" s="198" t="s">
        <v>1556</v>
      </c>
      <c r="O1793" s="180"/>
    </row>
    <row r="1794" customFormat="false" ht="12.75" hidden="false" customHeight="true" outlineLevel="0" collapsed="false">
      <c r="A1794" s="189"/>
      <c r="B1794" s="190"/>
      <c r="C1794" s="191" t="s">
        <v>1557</v>
      </c>
      <c r="D1794" s="191"/>
      <c r="E1794" s="192" t="n">
        <v>16.2</v>
      </c>
      <c r="F1794" s="193"/>
      <c r="G1794" s="194"/>
      <c r="H1794" s="195"/>
      <c r="I1794" s="196"/>
      <c r="J1794" s="197"/>
      <c r="K1794" s="196"/>
      <c r="M1794" s="198" t="s">
        <v>1557</v>
      </c>
      <c r="O1794" s="180"/>
    </row>
    <row r="1795" customFormat="false" ht="22.5" hidden="false" customHeight="false" outlineLevel="0" collapsed="false">
      <c r="A1795" s="181" t="n">
        <v>227</v>
      </c>
      <c r="B1795" s="182" t="s">
        <v>1558</v>
      </c>
      <c r="C1795" s="183" t="s">
        <v>1559</v>
      </c>
      <c r="D1795" s="184" t="s">
        <v>194</v>
      </c>
      <c r="E1795" s="185" t="n">
        <v>70.29</v>
      </c>
      <c r="F1795" s="185" t="n">
        <v>0</v>
      </c>
      <c r="G1795" s="186" t="n">
        <f aca="false">E1795*F1795</f>
        <v>0</v>
      </c>
      <c r="H1795" s="187" t="n">
        <v>0</v>
      </c>
      <c r="I1795" s="188" t="n">
        <f aca="false">E1795*H1795</f>
        <v>0</v>
      </c>
      <c r="J1795" s="187"/>
      <c r="K1795" s="188" t="n">
        <f aca="false">E1795*J1795</f>
        <v>0</v>
      </c>
      <c r="O1795" s="180" t="n">
        <v>2</v>
      </c>
      <c r="AA1795" s="150" t="n">
        <v>12</v>
      </c>
      <c r="AB1795" s="150" t="n">
        <v>0</v>
      </c>
      <c r="AC1795" s="150" t="n">
        <v>302</v>
      </c>
      <c r="AZ1795" s="150" t="n">
        <v>2</v>
      </c>
      <c r="BA1795" s="150" t="n">
        <f aca="false">IF(AZ1795=1,G1795,0)</f>
        <v>0</v>
      </c>
      <c r="BB1795" s="150" t="n">
        <f aca="false">IF(AZ1795=2,G1795,0)</f>
        <v>0</v>
      </c>
      <c r="BC1795" s="150" t="n">
        <f aca="false">IF(AZ1795=3,G1795,0)</f>
        <v>0</v>
      </c>
      <c r="BD1795" s="150" t="n">
        <f aca="false">IF(AZ1795=4,G1795,0)</f>
        <v>0</v>
      </c>
      <c r="BE1795" s="150" t="n">
        <f aca="false">IF(AZ1795=5,G1795,0)</f>
        <v>0</v>
      </c>
      <c r="CA1795" s="180" t="n">
        <v>12</v>
      </c>
      <c r="CB1795" s="180" t="n">
        <v>0</v>
      </c>
    </row>
    <row r="1796" customFormat="false" ht="12.75" hidden="false" customHeight="true" outlineLevel="0" collapsed="false">
      <c r="A1796" s="189"/>
      <c r="B1796" s="210"/>
      <c r="C1796" s="211" t="s">
        <v>540</v>
      </c>
      <c r="D1796" s="211"/>
      <c r="E1796" s="211"/>
      <c r="F1796" s="211"/>
      <c r="G1796" s="211"/>
      <c r="I1796" s="196"/>
      <c r="K1796" s="196"/>
      <c r="L1796" s="198" t="s">
        <v>540</v>
      </c>
      <c r="O1796" s="180" t="n">
        <v>3</v>
      </c>
    </row>
    <row r="1797" customFormat="false" ht="12.75" hidden="false" customHeight="true" outlineLevel="0" collapsed="false">
      <c r="A1797" s="189"/>
      <c r="B1797" s="210"/>
      <c r="C1797" s="211" t="s">
        <v>1560</v>
      </c>
      <c r="D1797" s="211"/>
      <c r="E1797" s="211"/>
      <c r="F1797" s="211"/>
      <c r="G1797" s="211"/>
      <c r="I1797" s="196"/>
      <c r="K1797" s="196"/>
      <c r="L1797" s="198" t="s">
        <v>1560</v>
      </c>
      <c r="O1797" s="180" t="n">
        <v>3</v>
      </c>
    </row>
    <row r="1798" customFormat="false" ht="12.75" hidden="false" customHeight="true" outlineLevel="0" collapsed="false">
      <c r="A1798" s="189"/>
      <c r="B1798" s="210"/>
      <c r="C1798" s="211" t="s">
        <v>1561</v>
      </c>
      <c r="D1798" s="211"/>
      <c r="E1798" s="211"/>
      <c r="F1798" s="211"/>
      <c r="G1798" s="211"/>
      <c r="I1798" s="196"/>
      <c r="K1798" s="196"/>
      <c r="L1798" s="198" t="s">
        <v>1561</v>
      </c>
      <c r="O1798" s="180" t="n">
        <v>3</v>
      </c>
    </row>
    <row r="1799" customFormat="false" ht="12.75" hidden="false" customHeight="true" outlineLevel="0" collapsed="false">
      <c r="A1799" s="189"/>
      <c r="B1799" s="210"/>
      <c r="C1799" s="211" t="s">
        <v>1562</v>
      </c>
      <c r="D1799" s="211"/>
      <c r="E1799" s="211"/>
      <c r="F1799" s="211"/>
      <c r="G1799" s="211"/>
      <c r="I1799" s="196"/>
      <c r="K1799" s="196"/>
      <c r="L1799" s="198" t="s">
        <v>1562</v>
      </c>
      <c r="O1799" s="180" t="n">
        <v>3</v>
      </c>
    </row>
    <row r="1800" customFormat="false" ht="12.75" hidden="false" customHeight="true" outlineLevel="0" collapsed="false">
      <c r="A1800" s="189"/>
      <c r="B1800" s="190"/>
      <c r="C1800" s="191" t="s">
        <v>995</v>
      </c>
      <c r="D1800" s="191"/>
      <c r="E1800" s="192" t="n">
        <v>0</v>
      </c>
      <c r="F1800" s="193"/>
      <c r="G1800" s="194"/>
      <c r="H1800" s="195"/>
      <c r="I1800" s="196"/>
      <c r="J1800" s="197"/>
      <c r="K1800" s="196"/>
      <c r="M1800" s="198" t="s">
        <v>995</v>
      </c>
      <c r="O1800" s="180"/>
    </row>
    <row r="1801" customFormat="false" ht="12.75" hidden="false" customHeight="true" outlineLevel="0" collapsed="false">
      <c r="A1801" s="189"/>
      <c r="B1801" s="190"/>
      <c r="C1801" s="191" t="s">
        <v>1563</v>
      </c>
      <c r="D1801" s="191"/>
      <c r="E1801" s="192" t="n">
        <v>70.29</v>
      </c>
      <c r="F1801" s="193"/>
      <c r="G1801" s="194"/>
      <c r="H1801" s="195"/>
      <c r="I1801" s="196"/>
      <c r="J1801" s="197"/>
      <c r="K1801" s="196"/>
      <c r="M1801" s="198" t="s">
        <v>1563</v>
      </c>
      <c r="O1801" s="180"/>
    </row>
    <row r="1802" customFormat="false" ht="12.75" hidden="false" customHeight="false" outlineLevel="0" collapsed="false">
      <c r="A1802" s="181" t="n">
        <v>228</v>
      </c>
      <c r="B1802" s="182" t="s">
        <v>1564</v>
      </c>
      <c r="C1802" s="183" t="s">
        <v>1565</v>
      </c>
      <c r="D1802" s="184" t="s">
        <v>194</v>
      </c>
      <c r="E1802" s="185" t="n">
        <v>70.2855</v>
      </c>
      <c r="F1802" s="185" t="n">
        <v>0</v>
      </c>
      <c r="G1802" s="186" t="n">
        <f aca="false">E1802*F1802</f>
        <v>0</v>
      </c>
      <c r="H1802" s="187" t="n">
        <v>0</v>
      </c>
      <c r="I1802" s="188" t="n">
        <f aca="false">E1802*H1802</f>
        <v>0</v>
      </c>
      <c r="J1802" s="187"/>
      <c r="K1802" s="188" t="n">
        <f aca="false">E1802*J1802</f>
        <v>0</v>
      </c>
      <c r="O1802" s="180" t="n">
        <v>2</v>
      </c>
      <c r="AA1802" s="150" t="n">
        <v>12</v>
      </c>
      <c r="AB1802" s="150" t="n">
        <v>0</v>
      </c>
      <c r="AC1802" s="150" t="n">
        <v>303</v>
      </c>
      <c r="AZ1802" s="150" t="n">
        <v>2</v>
      </c>
      <c r="BA1802" s="150" t="n">
        <f aca="false">IF(AZ1802=1,G1802,0)</f>
        <v>0</v>
      </c>
      <c r="BB1802" s="150" t="n">
        <f aca="false">IF(AZ1802=2,G1802,0)</f>
        <v>0</v>
      </c>
      <c r="BC1802" s="150" t="n">
        <f aca="false">IF(AZ1802=3,G1802,0)</f>
        <v>0</v>
      </c>
      <c r="BD1802" s="150" t="n">
        <f aca="false">IF(AZ1802=4,G1802,0)</f>
        <v>0</v>
      </c>
      <c r="BE1802" s="150" t="n">
        <f aca="false">IF(AZ1802=5,G1802,0)</f>
        <v>0</v>
      </c>
      <c r="CA1802" s="180" t="n">
        <v>12</v>
      </c>
      <c r="CB1802" s="180" t="n">
        <v>0</v>
      </c>
    </row>
    <row r="1803" customFormat="false" ht="12.75" hidden="false" customHeight="true" outlineLevel="0" collapsed="false">
      <c r="A1803" s="189"/>
      <c r="B1803" s="190"/>
      <c r="C1803" s="191" t="s">
        <v>995</v>
      </c>
      <c r="D1803" s="191"/>
      <c r="E1803" s="192" t="n">
        <v>0</v>
      </c>
      <c r="F1803" s="193"/>
      <c r="G1803" s="194"/>
      <c r="H1803" s="195"/>
      <c r="I1803" s="196"/>
      <c r="J1803" s="197"/>
      <c r="K1803" s="196"/>
      <c r="M1803" s="198" t="s">
        <v>995</v>
      </c>
      <c r="O1803" s="180"/>
    </row>
    <row r="1804" customFormat="false" ht="12.75" hidden="false" customHeight="true" outlineLevel="0" collapsed="false">
      <c r="A1804" s="189"/>
      <c r="B1804" s="190"/>
      <c r="C1804" s="191" t="s">
        <v>1566</v>
      </c>
      <c r="D1804" s="191"/>
      <c r="E1804" s="192" t="n">
        <v>70.2855</v>
      </c>
      <c r="F1804" s="193"/>
      <c r="G1804" s="194"/>
      <c r="H1804" s="195"/>
      <c r="I1804" s="196"/>
      <c r="J1804" s="197"/>
      <c r="K1804" s="196"/>
      <c r="M1804" s="198" t="s">
        <v>1566</v>
      </c>
      <c r="O1804" s="180"/>
    </row>
    <row r="1805" customFormat="false" ht="22.5" hidden="false" customHeight="false" outlineLevel="0" collapsed="false">
      <c r="A1805" s="181" t="n">
        <v>229</v>
      </c>
      <c r="B1805" s="182" t="s">
        <v>1567</v>
      </c>
      <c r="C1805" s="183" t="s">
        <v>1568</v>
      </c>
      <c r="D1805" s="184" t="s">
        <v>381</v>
      </c>
      <c r="E1805" s="185" t="n">
        <v>2</v>
      </c>
      <c r="F1805" s="185" t="n">
        <v>0</v>
      </c>
      <c r="G1805" s="186" t="n">
        <f aca="false">E1805*F1805</f>
        <v>0</v>
      </c>
      <c r="H1805" s="187" t="n">
        <v>0.0219999999999914</v>
      </c>
      <c r="I1805" s="188" t="n">
        <f aca="false">E1805*H1805</f>
        <v>0.0439999999999828</v>
      </c>
      <c r="J1805" s="187"/>
      <c r="K1805" s="188" t="n">
        <f aca="false">E1805*J1805</f>
        <v>0</v>
      </c>
      <c r="O1805" s="180" t="n">
        <v>2</v>
      </c>
      <c r="AA1805" s="150" t="n">
        <v>12</v>
      </c>
      <c r="AB1805" s="150" t="n">
        <v>0</v>
      </c>
      <c r="AC1805" s="150" t="n">
        <v>156</v>
      </c>
      <c r="AZ1805" s="150" t="n">
        <v>2</v>
      </c>
      <c r="BA1805" s="150" t="n">
        <f aca="false">IF(AZ1805=1,G1805,0)</f>
        <v>0</v>
      </c>
      <c r="BB1805" s="150" t="n">
        <f aca="false">IF(AZ1805=2,G1805,0)</f>
        <v>0</v>
      </c>
      <c r="BC1805" s="150" t="n">
        <f aca="false">IF(AZ1805=3,G1805,0)</f>
        <v>0</v>
      </c>
      <c r="BD1805" s="150" t="n">
        <f aca="false">IF(AZ1805=4,G1805,0)</f>
        <v>0</v>
      </c>
      <c r="BE1805" s="150" t="n">
        <f aca="false">IF(AZ1805=5,G1805,0)</f>
        <v>0</v>
      </c>
      <c r="CA1805" s="180" t="n">
        <v>12</v>
      </c>
      <c r="CB1805" s="180" t="n">
        <v>0</v>
      </c>
    </row>
    <row r="1806" customFormat="false" ht="12.75" hidden="false" customHeight="true" outlineLevel="0" collapsed="false">
      <c r="A1806" s="189"/>
      <c r="B1806" s="210"/>
      <c r="C1806" s="211" t="s">
        <v>540</v>
      </c>
      <c r="D1806" s="211"/>
      <c r="E1806" s="211"/>
      <c r="F1806" s="211"/>
      <c r="G1806" s="211"/>
      <c r="I1806" s="196"/>
      <c r="K1806" s="196"/>
      <c r="L1806" s="198" t="s">
        <v>540</v>
      </c>
      <c r="O1806" s="180" t="n">
        <v>3</v>
      </c>
    </row>
    <row r="1807" customFormat="false" ht="12.75" hidden="false" customHeight="true" outlineLevel="0" collapsed="false">
      <c r="A1807" s="189"/>
      <c r="B1807" s="210"/>
      <c r="C1807" s="211" t="s">
        <v>1569</v>
      </c>
      <c r="D1807" s="211"/>
      <c r="E1807" s="211"/>
      <c r="F1807" s="211"/>
      <c r="G1807" s="211"/>
      <c r="I1807" s="196"/>
      <c r="K1807" s="196"/>
      <c r="L1807" s="198" t="s">
        <v>1569</v>
      </c>
      <c r="O1807" s="180" t="n">
        <v>3</v>
      </c>
    </row>
    <row r="1808" customFormat="false" ht="12.75" hidden="false" customHeight="true" outlineLevel="0" collapsed="false">
      <c r="A1808" s="189"/>
      <c r="B1808" s="210"/>
      <c r="C1808" s="211" t="s">
        <v>1570</v>
      </c>
      <c r="D1808" s="211"/>
      <c r="E1808" s="211"/>
      <c r="F1808" s="211"/>
      <c r="G1808" s="211"/>
      <c r="I1808" s="196"/>
      <c r="K1808" s="196"/>
      <c r="L1808" s="198" t="s">
        <v>1570</v>
      </c>
      <c r="O1808" s="180" t="n">
        <v>3</v>
      </c>
    </row>
    <row r="1809" customFormat="false" ht="12.75" hidden="false" customHeight="true" outlineLevel="0" collapsed="false">
      <c r="A1809" s="189"/>
      <c r="B1809" s="210"/>
      <c r="C1809" s="211" t="s">
        <v>1571</v>
      </c>
      <c r="D1809" s="211"/>
      <c r="E1809" s="211"/>
      <c r="F1809" s="211"/>
      <c r="G1809" s="211"/>
      <c r="I1809" s="196"/>
      <c r="K1809" s="196"/>
      <c r="L1809" s="198" t="s">
        <v>1571</v>
      </c>
      <c r="O1809" s="180" t="n">
        <v>3</v>
      </c>
    </row>
    <row r="1810" customFormat="false" ht="12.75" hidden="false" customHeight="true" outlineLevel="0" collapsed="false">
      <c r="A1810" s="189"/>
      <c r="B1810" s="210"/>
      <c r="C1810" s="211" t="s">
        <v>1572</v>
      </c>
      <c r="D1810" s="211"/>
      <c r="E1810" s="211"/>
      <c r="F1810" s="211"/>
      <c r="G1810" s="211"/>
      <c r="I1810" s="196"/>
      <c r="K1810" s="196"/>
      <c r="L1810" s="198" t="s">
        <v>1572</v>
      </c>
      <c r="O1810" s="180" t="n">
        <v>3</v>
      </c>
    </row>
    <row r="1811" customFormat="false" ht="12.75" hidden="false" customHeight="true" outlineLevel="0" collapsed="false">
      <c r="A1811" s="189"/>
      <c r="B1811" s="210"/>
      <c r="C1811" s="211" t="s">
        <v>1573</v>
      </c>
      <c r="D1811" s="211"/>
      <c r="E1811" s="211"/>
      <c r="F1811" s="211"/>
      <c r="G1811" s="211"/>
      <c r="I1811" s="196"/>
      <c r="K1811" s="196"/>
      <c r="L1811" s="198" t="s">
        <v>1573</v>
      </c>
      <c r="O1811" s="180" t="n">
        <v>3</v>
      </c>
    </row>
    <row r="1812" customFormat="false" ht="12.75" hidden="false" customHeight="true" outlineLevel="0" collapsed="false">
      <c r="A1812" s="189"/>
      <c r="B1812" s="190"/>
      <c r="C1812" s="191" t="s">
        <v>1574</v>
      </c>
      <c r="D1812" s="191"/>
      <c r="E1812" s="192" t="n">
        <v>1</v>
      </c>
      <c r="F1812" s="193"/>
      <c r="G1812" s="194"/>
      <c r="H1812" s="195"/>
      <c r="I1812" s="196"/>
      <c r="J1812" s="197"/>
      <c r="K1812" s="196"/>
      <c r="M1812" s="198" t="s">
        <v>1574</v>
      </c>
      <c r="O1812" s="180"/>
    </row>
    <row r="1813" customFormat="false" ht="12.75" hidden="false" customHeight="true" outlineLevel="0" collapsed="false">
      <c r="A1813" s="189"/>
      <c r="B1813" s="190"/>
      <c r="C1813" s="191" t="s">
        <v>1575</v>
      </c>
      <c r="D1813" s="191"/>
      <c r="E1813" s="192" t="n">
        <v>1</v>
      </c>
      <c r="F1813" s="193"/>
      <c r="G1813" s="194"/>
      <c r="H1813" s="195"/>
      <c r="I1813" s="196"/>
      <c r="J1813" s="197"/>
      <c r="K1813" s="196"/>
      <c r="M1813" s="198" t="s">
        <v>1575</v>
      </c>
      <c r="O1813" s="180"/>
    </row>
    <row r="1814" customFormat="false" ht="22.5" hidden="false" customHeight="false" outlineLevel="0" collapsed="false">
      <c r="A1814" s="181" t="n">
        <v>230</v>
      </c>
      <c r="B1814" s="182" t="s">
        <v>1576</v>
      </c>
      <c r="C1814" s="183" t="s">
        <v>1577</v>
      </c>
      <c r="D1814" s="184" t="s">
        <v>381</v>
      </c>
      <c r="E1814" s="185" t="n">
        <v>2</v>
      </c>
      <c r="F1814" s="185" t="n">
        <v>0</v>
      </c>
      <c r="G1814" s="186" t="n">
        <f aca="false">E1814*F1814</f>
        <v>0</v>
      </c>
      <c r="H1814" s="187" t="n">
        <v>0.0219999999999914</v>
      </c>
      <c r="I1814" s="188" t="n">
        <f aca="false">E1814*H1814</f>
        <v>0.0439999999999828</v>
      </c>
      <c r="J1814" s="187"/>
      <c r="K1814" s="188" t="n">
        <f aca="false">E1814*J1814</f>
        <v>0</v>
      </c>
      <c r="O1814" s="180" t="n">
        <v>2</v>
      </c>
      <c r="AA1814" s="150" t="n">
        <v>12</v>
      </c>
      <c r="AB1814" s="150" t="n">
        <v>0</v>
      </c>
      <c r="AC1814" s="150" t="n">
        <v>347</v>
      </c>
      <c r="AZ1814" s="150" t="n">
        <v>2</v>
      </c>
      <c r="BA1814" s="150" t="n">
        <f aca="false">IF(AZ1814=1,G1814,0)</f>
        <v>0</v>
      </c>
      <c r="BB1814" s="150" t="n">
        <f aca="false">IF(AZ1814=2,G1814,0)</f>
        <v>0</v>
      </c>
      <c r="BC1814" s="150" t="n">
        <f aca="false">IF(AZ1814=3,G1814,0)</f>
        <v>0</v>
      </c>
      <c r="BD1814" s="150" t="n">
        <f aca="false">IF(AZ1814=4,G1814,0)</f>
        <v>0</v>
      </c>
      <c r="BE1814" s="150" t="n">
        <f aca="false">IF(AZ1814=5,G1814,0)</f>
        <v>0</v>
      </c>
      <c r="CA1814" s="180" t="n">
        <v>12</v>
      </c>
      <c r="CB1814" s="180" t="n">
        <v>0</v>
      </c>
    </row>
    <row r="1815" customFormat="false" ht="12.75" hidden="false" customHeight="true" outlineLevel="0" collapsed="false">
      <c r="A1815" s="189"/>
      <c r="B1815" s="210"/>
      <c r="C1815" s="211" t="s">
        <v>540</v>
      </c>
      <c r="D1815" s="211"/>
      <c r="E1815" s="211"/>
      <c r="F1815" s="211"/>
      <c r="G1815" s="211"/>
      <c r="I1815" s="196"/>
      <c r="K1815" s="196"/>
      <c r="L1815" s="198" t="s">
        <v>540</v>
      </c>
      <c r="O1815" s="180" t="n">
        <v>3</v>
      </c>
    </row>
    <row r="1816" customFormat="false" ht="12.75" hidden="false" customHeight="true" outlineLevel="0" collapsed="false">
      <c r="A1816" s="189"/>
      <c r="B1816" s="210"/>
      <c r="C1816" s="211" t="s">
        <v>1569</v>
      </c>
      <c r="D1816" s="211"/>
      <c r="E1816" s="211"/>
      <c r="F1816" s="211"/>
      <c r="G1816" s="211"/>
      <c r="I1816" s="196"/>
      <c r="K1816" s="196"/>
      <c r="L1816" s="198" t="s">
        <v>1569</v>
      </c>
      <c r="O1816" s="180" t="n">
        <v>3</v>
      </c>
    </row>
    <row r="1817" customFormat="false" ht="12.75" hidden="false" customHeight="true" outlineLevel="0" collapsed="false">
      <c r="A1817" s="189"/>
      <c r="B1817" s="210"/>
      <c r="C1817" s="211" t="s">
        <v>1570</v>
      </c>
      <c r="D1817" s="211"/>
      <c r="E1817" s="211"/>
      <c r="F1817" s="211"/>
      <c r="G1817" s="211"/>
      <c r="I1817" s="196"/>
      <c r="K1817" s="196"/>
      <c r="L1817" s="198" t="s">
        <v>1570</v>
      </c>
      <c r="O1817" s="180" t="n">
        <v>3</v>
      </c>
    </row>
    <row r="1818" customFormat="false" ht="12.75" hidden="false" customHeight="true" outlineLevel="0" collapsed="false">
      <c r="A1818" s="189"/>
      <c r="B1818" s="210"/>
      <c r="C1818" s="211" t="s">
        <v>1571</v>
      </c>
      <c r="D1818" s="211"/>
      <c r="E1818" s="211"/>
      <c r="F1818" s="211"/>
      <c r="G1818" s="211"/>
      <c r="I1818" s="196"/>
      <c r="K1818" s="196"/>
      <c r="L1818" s="198" t="s">
        <v>1571</v>
      </c>
      <c r="O1818" s="180" t="n">
        <v>3</v>
      </c>
    </row>
    <row r="1819" customFormat="false" ht="12.75" hidden="false" customHeight="true" outlineLevel="0" collapsed="false">
      <c r="A1819" s="189"/>
      <c r="B1819" s="210"/>
      <c r="C1819" s="211" t="s">
        <v>1572</v>
      </c>
      <c r="D1819" s="211"/>
      <c r="E1819" s="211"/>
      <c r="F1819" s="211"/>
      <c r="G1819" s="211"/>
      <c r="I1819" s="196"/>
      <c r="K1819" s="196"/>
      <c r="L1819" s="198" t="s">
        <v>1572</v>
      </c>
      <c r="O1819" s="180" t="n">
        <v>3</v>
      </c>
    </row>
    <row r="1820" customFormat="false" ht="12.75" hidden="false" customHeight="true" outlineLevel="0" collapsed="false">
      <c r="A1820" s="189"/>
      <c r="B1820" s="210"/>
      <c r="C1820" s="211" t="s">
        <v>1573</v>
      </c>
      <c r="D1820" s="211"/>
      <c r="E1820" s="211"/>
      <c r="F1820" s="211"/>
      <c r="G1820" s="211"/>
      <c r="I1820" s="196"/>
      <c r="K1820" s="196"/>
      <c r="L1820" s="198" t="s">
        <v>1573</v>
      </c>
      <c r="O1820" s="180" t="n">
        <v>3</v>
      </c>
    </row>
    <row r="1821" customFormat="false" ht="12.75" hidden="false" customHeight="true" outlineLevel="0" collapsed="false">
      <c r="A1821" s="189"/>
      <c r="B1821" s="190"/>
      <c r="C1821" s="191" t="s">
        <v>1578</v>
      </c>
      <c r="D1821" s="191"/>
      <c r="E1821" s="192" t="n">
        <v>1</v>
      </c>
      <c r="F1821" s="193"/>
      <c r="G1821" s="194"/>
      <c r="H1821" s="195"/>
      <c r="I1821" s="196"/>
      <c r="J1821" s="197"/>
      <c r="K1821" s="196"/>
      <c r="M1821" s="198" t="s">
        <v>1578</v>
      </c>
      <c r="O1821" s="180"/>
    </row>
    <row r="1822" customFormat="false" ht="12.75" hidden="false" customHeight="true" outlineLevel="0" collapsed="false">
      <c r="A1822" s="189"/>
      <c r="B1822" s="190"/>
      <c r="C1822" s="191" t="s">
        <v>1579</v>
      </c>
      <c r="D1822" s="191"/>
      <c r="E1822" s="192" t="n">
        <v>1</v>
      </c>
      <c r="F1822" s="193"/>
      <c r="G1822" s="194"/>
      <c r="H1822" s="195"/>
      <c r="I1822" s="196"/>
      <c r="J1822" s="197"/>
      <c r="K1822" s="196"/>
      <c r="M1822" s="198" t="s">
        <v>1579</v>
      </c>
      <c r="O1822" s="180"/>
    </row>
    <row r="1823" customFormat="false" ht="22.5" hidden="false" customHeight="false" outlineLevel="0" collapsed="false">
      <c r="A1823" s="181" t="n">
        <v>231</v>
      </c>
      <c r="B1823" s="182" t="s">
        <v>1580</v>
      </c>
      <c r="C1823" s="183" t="s">
        <v>1577</v>
      </c>
      <c r="D1823" s="184" t="s">
        <v>381</v>
      </c>
      <c r="E1823" s="185" t="n">
        <v>6</v>
      </c>
      <c r="F1823" s="185" t="n">
        <v>0</v>
      </c>
      <c r="G1823" s="186" t="n">
        <f aca="false">E1823*F1823</f>
        <v>0</v>
      </c>
      <c r="H1823" s="187" t="n">
        <v>0.0219999999999914</v>
      </c>
      <c r="I1823" s="188" t="n">
        <f aca="false">E1823*H1823</f>
        <v>0.131999999999948</v>
      </c>
      <c r="J1823" s="187"/>
      <c r="K1823" s="188" t="n">
        <f aca="false">E1823*J1823</f>
        <v>0</v>
      </c>
      <c r="O1823" s="180" t="n">
        <v>2</v>
      </c>
      <c r="AA1823" s="150" t="n">
        <v>12</v>
      </c>
      <c r="AB1823" s="150" t="n">
        <v>0</v>
      </c>
      <c r="AC1823" s="150" t="n">
        <v>348</v>
      </c>
      <c r="AZ1823" s="150" t="n">
        <v>2</v>
      </c>
      <c r="BA1823" s="150" t="n">
        <f aca="false">IF(AZ1823=1,G1823,0)</f>
        <v>0</v>
      </c>
      <c r="BB1823" s="150" t="n">
        <f aca="false">IF(AZ1823=2,G1823,0)</f>
        <v>0</v>
      </c>
      <c r="BC1823" s="150" t="n">
        <f aca="false">IF(AZ1823=3,G1823,0)</f>
        <v>0</v>
      </c>
      <c r="BD1823" s="150" t="n">
        <f aca="false">IF(AZ1823=4,G1823,0)</f>
        <v>0</v>
      </c>
      <c r="BE1823" s="150" t="n">
        <f aca="false">IF(AZ1823=5,G1823,0)</f>
        <v>0</v>
      </c>
      <c r="CA1823" s="180" t="n">
        <v>12</v>
      </c>
      <c r="CB1823" s="180" t="n">
        <v>0</v>
      </c>
    </row>
    <row r="1824" customFormat="false" ht="12.75" hidden="false" customHeight="true" outlineLevel="0" collapsed="false">
      <c r="A1824" s="189"/>
      <c r="B1824" s="210"/>
      <c r="C1824" s="211" t="s">
        <v>540</v>
      </c>
      <c r="D1824" s="211"/>
      <c r="E1824" s="211"/>
      <c r="F1824" s="211"/>
      <c r="G1824" s="211"/>
      <c r="I1824" s="196"/>
      <c r="K1824" s="196"/>
      <c r="L1824" s="198" t="s">
        <v>540</v>
      </c>
      <c r="O1824" s="180" t="n">
        <v>3</v>
      </c>
    </row>
    <row r="1825" customFormat="false" ht="12.75" hidden="false" customHeight="true" outlineLevel="0" collapsed="false">
      <c r="A1825" s="189"/>
      <c r="B1825" s="210"/>
      <c r="C1825" s="211" t="s">
        <v>1569</v>
      </c>
      <c r="D1825" s="211"/>
      <c r="E1825" s="211"/>
      <c r="F1825" s="211"/>
      <c r="G1825" s="211"/>
      <c r="I1825" s="196"/>
      <c r="K1825" s="196"/>
      <c r="L1825" s="198" t="s">
        <v>1569</v>
      </c>
      <c r="O1825" s="180" t="n">
        <v>3</v>
      </c>
    </row>
    <row r="1826" customFormat="false" ht="12.75" hidden="false" customHeight="true" outlineLevel="0" collapsed="false">
      <c r="A1826" s="189"/>
      <c r="B1826" s="210"/>
      <c r="C1826" s="211" t="s">
        <v>1581</v>
      </c>
      <c r="D1826" s="211"/>
      <c r="E1826" s="211"/>
      <c r="F1826" s="211"/>
      <c r="G1826" s="211"/>
      <c r="I1826" s="196"/>
      <c r="K1826" s="196"/>
      <c r="L1826" s="198" t="s">
        <v>1581</v>
      </c>
      <c r="O1826" s="180" t="n">
        <v>3</v>
      </c>
    </row>
    <row r="1827" customFormat="false" ht="12.75" hidden="false" customHeight="true" outlineLevel="0" collapsed="false">
      <c r="A1827" s="189"/>
      <c r="B1827" s="210"/>
      <c r="C1827" s="211" t="s">
        <v>1571</v>
      </c>
      <c r="D1827" s="211"/>
      <c r="E1827" s="211"/>
      <c r="F1827" s="211"/>
      <c r="G1827" s="211"/>
      <c r="I1827" s="196"/>
      <c r="K1827" s="196"/>
      <c r="L1827" s="198" t="s">
        <v>1571</v>
      </c>
      <c r="O1827" s="180" t="n">
        <v>3</v>
      </c>
    </row>
    <row r="1828" customFormat="false" ht="12.75" hidden="false" customHeight="true" outlineLevel="0" collapsed="false">
      <c r="A1828" s="189"/>
      <c r="B1828" s="210"/>
      <c r="C1828" s="211" t="s">
        <v>1572</v>
      </c>
      <c r="D1828" s="211"/>
      <c r="E1828" s="211"/>
      <c r="F1828" s="211"/>
      <c r="G1828" s="211"/>
      <c r="I1828" s="196"/>
      <c r="K1828" s="196"/>
      <c r="L1828" s="198" t="s">
        <v>1572</v>
      </c>
      <c r="O1828" s="180" t="n">
        <v>3</v>
      </c>
    </row>
    <row r="1829" customFormat="false" ht="12.75" hidden="false" customHeight="true" outlineLevel="0" collapsed="false">
      <c r="A1829" s="189"/>
      <c r="B1829" s="210"/>
      <c r="C1829" s="211" t="s">
        <v>1573</v>
      </c>
      <c r="D1829" s="211"/>
      <c r="E1829" s="211"/>
      <c r="F1829" s="211"/>
      <c r="G1829" s="211"/>
      <c r="I1829" s="196"/>
      <c r="K1829" s="196"/>
      <c r="L1829" s="198" t="s">
        <v>1573</v>
      </c>
      <c r="O1829" s="180" t="n">
        <v>3</v>
      </c>
    </row>
    <row r="1830" customFormat="false" ht="12.75" hidden="false" customHeight="true" outlineLevel="0" collapsed="false">
      <c r="A1830" s="189"/>
      <c r="B1830" s="190"/>
      <c r="C1830" s="191" t="s">
        <v>1582</v>
      </c>
      <c r="D1830" s="191"/>
      <c r="E1830" s="192" t="n">
        <v>4</v>
      </c>
      <c r="F1830" s="193"/>
      <c r="G1830" s="194"/>
      <c r="H1830" s="195"/>
      <c r="I1830" s="196"/>
      <c r="J1830" s="197"/>
      <c r="K1830" s="196"/>
      <c r="M1830" s="198" t="s">
        <v>1582</v>
      </c>
      <c r="O1830" s="180"/>
    </row>
    <row r="1831" customFormat="false" ht="12.75" hidden="false" customHeight="true" outlineLevel="0" collapsed="false">
      <c r="A1831" s="189"/>
      <c r="B1831" s="190"/>
      <c r="C1831" s="191" t="s">
        <v>1583</v>
      </c>
      <c r="D1831" s="191"/>
      <c r="E1831" s="192" t="n">
        <v>2</v>
      </c>
      <c r="F1831" s="193"/>
      <c r="G1831" s="194"/>
      <c r="H1831" s="195"/>
      <c r="I1831" s="196"/>
      <c r="J1831" s="197"/>
      <c r="K1831" s="196"/>
      <c r="M1831" s="198" t="s">
        <v>1583</v>
      </c>
      <c r="O1831" s="180"/>
    </row>
    <row r="1832" customFormat="false" ht="12.75" hidden="false" customHeight="false" outlineLevel="0" collapsed="false">
      <c r="A1832" s="181" t="n">
        <v>232</v>
      </c>
      <c r="B1832" s="182" t="s">
        <v>1584</v>
      </c>
      <c r="C1832" s="183" t="s">
        <v>1585</v>
      </c>
      <c r="D1832" s="184" t="s">
        <v>334</v>
      </c>
      <c r="E1832" s="185" t="n">
        <v>0.235973949999905</v>
      </c>
      <c r="F1832" s="185" t="n">
        <v>0</v>
      </c>
      <c r="G1832" s="186" t="n">
        <f aca="false">E1832*F1832</f>
        <v>0</v>
      </c>
      <c r="H1832" s="187" t="n">
        <v>0</v>
      </c>
      <c r="I1832" s="188" t="n">
        <f aca="false">E1832*H1832</f>
        <v>0</v>
      </c>
      <c r="J1832" s="187"/>
      <c r="K1832" s="188" t="n">
        <f aca="false">E1832*J1832</f>
        <v>0</v>
      </c>
      <c r="O1832" s="180" t="n">
        <v>2</v>
      </c>
      <c r="AA1832" s="150" t="n">
        <v>7</v>
      </c>
      <c r="AB1832" s="150" t="n">
        <v>1001</v>
      </c>
      <c r="AC1832" s="150" t="n">
        <v>5</v>
      </c>
      <c r="AZ1832" s="150" t="n">
        <v>2</v>
      </c>
      <c r="BA1832" s="150" t="n">
        <f aca="false">IF(AZ1832=1,G1832,0)</f>
        <v>0</v>
      </c>
      <c r="BB1832" s="150" t="n">
        <f aca="false">IF(AZ1832=2,G1832,0)</f>
        <v>0</v>
      </c>
      <c r="BC1832" s="150" t="n">
        <f aca="false">IF(AZ1832=3,G1832,0)</f>
        <v>0</v>
      </c>
      <c r="BD1832" s="150" t="n">
        <f aca="false">IF(AZ1832=4,G1832,0)</f>
        <v>0</v>
      </c>
      <c r="BE1832" s="150" t="n">
        <f aca="false">IF(AZ1832=5,G1832,0)</f>
        <v>0</v>
      </c>
      <c r="CA1832" s="180" t="n">
        <v>7</v>
      </c>
      <c r="CB1832" s="180" t="n">
        <v>1001</v>
      </c>
    </row>
    <row r="1833" customFormat="false" ht="12.75" hidden="false" customHeight="false" outlineLevel="0" collapsed="false">
      <c r="A1833" s="200"/>
      <c r="B1833" s="201" t="s">
        <v>270</v>
      </c>
      <c r="C1833" s="202" t="s">
        <v>1586</v>
      </c>
      <c r="D1833" s="203"/>
      <c r="E1833" s="204"/>
      <c r="F1833" s="205"/>
      <c r="G1833" s="206" t="n">
        <f aca="false">SUM(G1790:G1832)</f>
        <v>0</v>
      </c>
      <c r="H1833" s="207"/>
      <c r="I1833" s="208" t="n">
        <f aca="false">SUM(I1790:I1832)</f>
        <v>0.235973949999905</v>
      </c>
      <c r="J1833" s="207"/>
      <c r="K1833" s="208" t="n">
        <f aca="false">SUM(K1790:K1832)</f>
        <v>0</v>
      </c>
      <c r="O1833" s="180" t="n">
        <v>4</v>
      </c>
      <c r="BA1833" s="209" t="n">
        <f aca="false">SUM(BA1790:BA1832)</f>
        <v>0</v>
      </c>
      <c r="BB1833" s="209" t="n">
        <f aca="false">SUM(BB1790:BB1832)</f>
        <v>0</v>
      </c>
      <c r="BC1833" s="209" t="n">
        <f aca="false">SUM(BC1790:BC1832)</f>
        <v>0</v>
      </c>
      <c r="BD1833" s="209" t="n">
        <f aca="false">SUM(BD1790:BD1832)</f>
        <v>0</v>
      </c>
      <c r="BE1833" s="209" t="n">
        <f aca="false">SUM(BE1790:BE1832)</f>
        <v>0</v>
      </c>
    </row>
    <row r="1834" customFormat="false" ht="12.75" hidden="false" customHeight="false" outlineLevel="0" collapsed="false">
      <c r="A1834" s="170" t="s">
        <v>91</v>
      </c>
      <c r="B1834" s="171" t="s">
        <v>1587</v>
      </c>
      <c r="C1834" s="172" t="s">
        <v>1588</v>
      </c>
      <c r="D1834" s="173"/>
      <c r="E1834" s="174"/>
      <c r="F1834" s="174"/>
      <c r="G1834" s="175"/>
      <c r="H1834" s="176"/>
      <c r="I1834" s="177"/>
      <c r="J1834" s="178"/>
      <c r="K1834" s="179"/>
      <c r="O1834" s="180" t="n">
        <v>1</v>
      </c>
    </row>
    <row r="1835" customFormat="false" ht="22.5" hidden="false" customHeight="false" outlineLevel="0" collapsed="false">
      <c r="A1835" s="181" t="n">
        <v>233</v>
      </c>
      <c r="B1835" s="182" t="s">
        <v>1589</v>
      </c>
      <c r="C1835" s="183" t="s">
        <v>1590</v>
      </c>
      <c r="D1835" s="184" t="s">
        <v>1591</v>
      </c>
      <c r="E1835" s="185" t="n">
        <v>1</v>
      </c>
      <c r="F1835" s="185" t="n">
        <v>0</v>
      </c>
      <c r="G1835" s="186" t="n">
        <f aca="false">E1835*F1835</f>
        <v>0</v>
      </c>
      <c r="H1835" s="187" t="n">
        <v>0</v>
      </c>
      <c r="I1835" s="188" t="n">
        <f aca="false">E1835*H1835</f>
        <v>0</v>
      </c>
      <c r="J1835" s="187"/>
      <c r="K1835" s="188" t="n">
        <f aca="false">E1835*J1835</f>
        <v>0</v>
      </c>
      <c r="O1835" s="180" t="n">
        <v>2</v>
      </c>
      <c r="AA1835" s="150" t="n">
        <v>12</v>
      </c>
      <c r="AB1835" s="150" t="n">
        <v>0</v>
      </c>
      <c r="AC1835" s="150" t="n">
        <v>274</v>
      </c>
      <c r="AZ1835" s="150" t="n">
        <v>2</v>
      </c>
      <c r="BA1835" s="150" t="n">
        <f aca="false">IF(AZ1835=1,G1835,0)</f>
        <v>0</v>
      </c>
      <c r="BB1835" s="150" t="n">
        <f aca="false">IF(AZ1835=2,G1835,0)</f>
        <v>0</v>
      </c>
      <c r="BC1835" s="150" t="n">
        <f aca="false">IF(AZ1835=3,G1835,0)</f>
        <v>0</v>
      </c>
      <c r="BD1835" s="150" t="n">
        <f aca="false">IF(AZ1835=4,G1835,0)</f>
        <v>0</v>
      </c>
      <c r="BE1835" s="150" t="n">
        <f aca="false">IF(AZ1835=5,G1835,0)</f>
        <v>0</v>
      </c>
      <c r="CA1835" s="180" t="n">
        <v>12</v>
      </c>
      <c r="CB1835" s="180" t="n">
        <v>0</v>
      </c>
    </row>
    <row r="1836" customFormat="false" ht="12.75" hidden="false" customHeight="true" outlineLevel="0" collapsed="false">
      <c r="A1836" s="189"/>
      <c r="B1836" s="210"/>
      <c r="C1836" s="211" t="s">
        <v>540</v>
      </c>
      <c r="D1836" s="211"/>
      <c r="E1836" s="211"/>
      <c r="F1836" s="211"/>
      <c r="G1836" s="211"/>
      <c r="I1836" s="196"/>
      <c r="K1836" s="196"/>
      <c r="L1836" s="198" t="s">
        <v>540</v>
      </c>
      <c r="O1836" s="180" t="n">
        <v>3</v>
      </c>
    </row>
    <row r="1837" customFormat="false" ht="12.75" hidden="false" customHeight="true" outlineLevel="0" collapsed="false">
      <c r="A1837" s="189"/>
      <c r="B1837" s="210"/>
      <c r="C1837" s="211" t="s">
        <v>1592</v>
      </c>
      <c r="D1837" s="211"/>
      <c r="E1837" s="211"/>
      <c r="F1837" s="211"/>
      <c r="G1837" s="211"/>
      <c r="I1837" s="196"/>
      <c r="K1837" s="196"/>
      <c r="L1837" s="198" t="s">
        <v>1592</v>
      </c>
      <c r="O1837" s="180" t="n">
        <v>3</v>
      </c>
    </row>
    <row r="1838" customFormat="false" ht="12.75" hidden="false" customHeight="true" outlineLevel="0" collapsed="false">
      <c r="A1838" s="189"/>
      <c r="B1838" s="210"/>
      <c r="C1838" s="211" t="s">
        <v>1593</v>
      </c>
      <c r="D1838" s="211"/>
      <c r="E1838" s="211"/>
      <c r="F1838" s="211"/>
      <c r="G1838" s="211"/>
      <c r="I1838" s="196"/>
      <c r="K1838" s="196"/>
      <c r="L1838" s="198" t="s">
        <v>1593</v>
      </c>
      <c r="O1838" s="180" t="n">
        <v>3</v>
      </c>
    </row>
    <row r="1839" customFormat="false" ht="12.75" hidden="false" customHeight="true" outlineLevel="0" collapsed="false">
      <c r="A1839" s="189"/>
      <c r="B1839" s="210"/>
      <c r="C1839" s="211" t="s">
        <v>1594</v>
      </c>
      <c r="D1839" s="211"/>
      <c r="E1839" s="211"/>
      <c r="F1839" s="211"/>
      <c r="G1839" s="211"/>
      <c r="I1839" s="196"/>
      <c r="K1839" s="196"/>
      <c r="L1839" s="198" t="s">
        <v>1594</v>
      </c>
      <c r="O1839" s="180" t="n">
        <v>3</v>
      </c>
    </row>
    <row r="1840" customFormat="false" ht="12.75" hidden="false" customHeight="true" outlineLevel="0" collapsed="false">
      <c r="A1840" s="189"/>
      <c r="B1840" s="210"/>
      <c r="C1840" s="211" t="s">
        <v>1595</v>
      </c>
      <c r="D1840" s="211"/>
      <c r="E1840" s="211"/>
      <c r="F1840" s="211"/>
      <c r="G1840" s="211"/>
      <c r="I1840" s="196"/>
      <c r="K1840" s="196"/>
      <c r="L1840" s="198" t="s">
        <v>1595</v>
      </c>
      <c r="O1840" s="180" t="n">
        <v>3</v>
      </c>
    </row>
    <row r="1841" customFormat="false" ht="12.75" hidden="false" customHeight="true" outlineLevel="0" collapsed="false">
      <c r="A1841" s="189"/>
      <c r="B1841" s="210"/>
      <c r="C1841" s="211" t="s">
        <v>1596</v>
      </c>
      <c r="D1841" s="211"/>
      <c r="E1841" s="211"/>
      <c r="F1841" s="211"/>
      <c r="G1841" s="211"/>
      <c r="I1841" s="196"/>
      <c r="K1841" s="196"/>
      <c r="L1841" s="198" t="s">
        <v>1596</v>
      </c>
      <c r="O1841" s="180" t="n">
        <v>3</v>
      </c>
    </row>
    <row r="1842" customFormat="false" ht="12.75" hidden="false" customHeight="true" outlineLevel="0" collapsed="false">
      <c r="A1842" s="189"/>
      <c r="B1842" s="210"/>
      <c r="C1842" s="211" t="s">
        <v>1597</v>
      </c>
      <c r="D1842" s="211"/>
      <c r="E1842" s="211"/>
      <c r="F1842" s="211"/>
      <c r="G1842" s="211"/>
      <c r="I1842" s="196"/>
      <c r="K1842" s="196"/>
      <c r="L1842" s="198" t="s">
        <v>1597</v>
      </c>
      <c r="O1842" s="180" t="n">
        <v>3</v>
      </c>
    </row>
    <row r="1843" customFormat="false" ht="12.75" hidden="false" customHeight="true" outlineLevel="0" collapsed="false">
      <c r="A1843" s="189"/>
      <c r="B1843" s="210"/>
      <c r="C1843" s="211" t="s">
        <v>1598</v>
      </c>
      <c r="D1843" s="211"/>
      <c r="E1843" s="211"/>
      <c r="F1843" s="211"/>
      <c r="G1843" s="211"/>
      <c r="I1843" s="196"/>
      <c r="K1843" s="196"/>
      <c r="L1843" s="198" t="s">
        <v>1598</v>
      </c>
      <c r="O1843" s="180" t="n">
        <v>3</v>
      </c>
    </row>
    <row r="1844" customFormat="false" ht="12.75" hidden="false" customHeight="true" outlineLevel="0" collapsed="false">
      <c r="A1844" s="189"/>
      <c r="B1844" s="210"/>
      <c r="C1844" s="211" t="s">
        <v>1599</v>
      </c>
      <c r="D1844" s="211"/>
      <c r="E1844" s="211"/>
      <c r="F1844" s="211"/>
      <c r="G1844" s="211"/>
      <c r="I1844" s="196"/>
      <c r="K1844" s="196"/>
      <c r="L1844" s="198" t="s">
        <v>1599</v>
      </c>
      <c r="O1844" s="180" t="n">
        <v>3</v>
      </c>
    </row>
    <row r="1845" customFormat="false" ht="12.75" hidden="false" customHeight="true" outlineLevel="0" collapsed="false">
      <c r="A1845" s="189"/>
      <c r="B1845" s="210"/>
      <c r="C1845" s="211" t="s">
        <v>1600</v>
      </c>
      <c r="D1845" s="211"/>
      <c r="E1845" s="211"/>
      <c r="F1845" s="211"/>
      <c r="G1845" s="211"/>
      <c r="I1845" s="196"/>
      <c r="K1845" s="196"/>
      <c r="L1845" s="198" t="s">
        <v>1600</v>
      </c>
      <c r="O1845" s="180" t="n">
        <v>3</v>
      </c>
    </row>
    <row r="1846" customFormat="false" ht="12.75" hidden="false" customHeight="true" outlineLevel="0" collapsed="false">
      <c r="A1846" s="189"/>
      <c r="B1846" s="210"/>
      <c r="C1846" s="211" t="s">
        <v>1601</v>
      </c>
      <c r="D1846" s="211"/>
      <c r="E1846" s="211"/>
      <c r="F1846" s="211"/>
      <c r="G1846" s="211"/>
      <c r="I1846" s="196"/>
      <c r="K1846" s="196"/>
      <c r="L1846" s="198" t="s">
        <v>1601</v>
      </c>
      <c r="O1846" s="180" t="n">
        <v>3</v>
      </c>
    </row>
    <row r="1847" customFormat="false" ht="12.75" hidden="false" customHeight="true" outlineLevel="0" collapsed="false">
      <c r="A1847" s="189"/>
      <c r="B1847" s="210"/>
      <c r="C1847" s="211" t="s">
        <v>1602</v>
      </c>
      <c r="D1847" s="211"/>
      <c r="E1847" s="211"/>
      <c r="F1847" s="211"/>
      <c r="G1847" s="211"/>
      <c r="I1847" s="196"/>
      <c r="K1847" s="196"/>
      <c r="L1847" s="198" t="s">
        <v>1602</v>
      </c>
      <c r="O1847" s="180" t="n">
        <v>3</v>
      </c>
    </row>
    <row r="1848" customFormat="false" ht="22.5" hidden="false" customHeight="false" outlineLevel="0" collapsed="false">
      <c r="A1848" s="181" t="n">
        <v>234</v>
      </c>
      <c r="B1848" s="182" t="s">
        <v>1603</v>
      </c>
      <c r="C1848" s="183" t="s">
        <v>1604</v>
      </c>
      <c r="D1848" s="184" t="s">
        <v>1591</v>
      </c>
      <c r="E1848" s="185" t="n">
        <v>1</v>
      </c>
      <c r="F1848" s="185" t="n">
        <v>0</v>
      </c>
      <c r="G1848" s="186" t="n">
        <f aca="false">E1848*F1848</f>
        <v>0</v>
      </c>
      <c r="H1848" s="187" t="n">
        <v>0</v>
      </c>
      <c r="I1848" s="188" t="n">
        <f aca="false">E1848*H1848</f>
        <v>0</v>
      </c>
      <c r="J1848" s="187"/>
      <c r="K1848" s="188" t="n">
        <f aca="false">E1848*J1848</f>
        <v>0</v>
      </c>
      <c r="O1848" s="180" t="n">
        <v>2</v>
      </c>
      <c r="AA1848" s="150" t="n">
        <v>12</v>
      </c>
      <c r="AB1848" s="150" t="n">
        <v>0</v>
      </c>
      <c r="AC1848" s="150" t="n">
        <v>275</v>
      </c>
      <c r="AZ1848" s="150" t="n">
        <v>2</v>
      </c>
      <c r="BA1848" s="150" t="n">
        <f aca="false">IF(AZ1848=1,G1848,0)</f>
        <v>0</v>
      </c>
      <c r="BB1848" s="150" t="n">
        <f aca="false">IF(AZ1848=2,G1848,0)</f>
        <v>0</v>
      </c>
      <c r="BC1848" s="150" t="n">
        <f aca="false">IF(AZ1848=3,G1848,0)</f>
        <v>0</v>
      </c>
      <c r="BD1848" s="150" t="n">
        <f aca="false">IF(AZ1848=4,G1848,0)</f>
        <v>0</v>
      </c>
      <c r="BE1848" s="150" t="n">
        <f aca="false">IF(AZ1848=5,G1848,0)</f>
        <v>0</v>
      </c>
      <c r="CA1848" s="180" t="n">
        <v>12</v>
      </c>
      <c r="CB1848" s="180" t="n">
        <v>0</v>
      </c>
    </row>
    <row r="1849" customFormat="false" ht="12.75" hidden="false" customHeight="true" outlineLevel="0" collapsed="false">
      <c r="A1849" s="189"/>
      <c r="B1849" s="210"/>
      <c r="C1849" s="211" t="s">
        <v>540</v>
      </c>
      <c r="D1849" s="211"/>
      <c r="E1849" s="211"/>
      <c r="F1849" s="211"/>
      <c r="G1849" s="211"/>
      <c r="I1849" s="196"/>
      <c r="K1849" s="196"/>
      <c r="L1849" s="198" t="s">
        <v>540</v>
      </c>
      <c r="O1849" s="180" t="n">
        <v>3</v>
      </c>
    </row>
    <row r="1850" customFormat="false" ht="12.75" hidden="false" customHeight="true" outlineLevel="0" collapsed="false">
      <c r="A1850" s="189"/>
      <c r="B1850" s="210"/>
      <c r="C1850" s="211" t="s">
        <v>1605</v>
      </c>
      <c r="D1850" s="211"/>
      <c r="E1850" s="211"/>
      <c r="F1850" s="211"/>
      <c r="G1850" s="211"/>
      <c r="I1850" s="196"/>
      <c r="K1850" s="196"/>
      <c r="L1850" s="198" t="s">
        <v>1605</v>
      </c>
      <c r="O1850" s="180" t="n">
        <v>3</v>
      </c>
    </row>
    <row r="1851" customFormat="false" ht="12.75" hidden="false" customHeight="true" outlineLevel="0" collapsed="false">
      <c r="A1851" s="189"/>
      <c r="B1851" s="210"/>
      <c r="C1851" s="211" t="s">
        <v>1606</v>
      </c>
      <c r="D1851" s="211"/>
      <c r="E1851" s="211"/>
      <c r="F1851" s="211"/>
      <c r="G1851" s="211"/>
      <c r="I1851" s="196"/>
      <c r="K1851" s="196"/>
      <c r="L1851" s="198" t="s">
        <v>1606</v>
      </c>
      <c r="O1851" s="180" t="n">
        <v>3</v>
      </c>
    </row>
    <row r="1852" customFormat="false" ht="12.75" hidden="false" customHeight="true" outlineLevel="0" collapsed="false">
      <c r="A1852" s="189"/>
      <c r="B1852" s="210"/>
      <c r="C1852" s="211" t="s">
        <v>1607</v>
      </c>
      <c r="D1852" s="211"/>
      <c r="E1852" s="211"/>
      <c r="F1852" s="211"/>
      <c r="G1852" s="211"/>
      <c r="I1852" s="196"/>
      <c r="K1852" s="196"/>
      <c r="L1852" s="198" t="s">
        <v>1607</v>
      </c>
      <c r="O1852" s="180" t="n">
        <v>3</v>
      </c>
    </row>
    <row r="1853" customFormat="false" ht="12.75" hidden="false" customHeight="true" outlineLevel="0" collapsed="false">
      <c r="A1853" s="189"/>
      <c r="B1853" s="210"/>
      <c r="C1853" s="211" t="s">
        <v>1608</v>
      </c>
      <c r="D1853" s="211"/>
      <c r="E1853" s="211"/>
      <c r="F1853" s="211"/>
      <c r="G1853" s="211"/>
      <c r="I1853" s="196"/>
      <c r="K1853" s="196"/>
      <c r="L1853" s="198" t="s">
        <v>1608</v>
      </c>
      <c r="O1853" s="180" t="n">
        <v>3</v>
      </c>
    </row>
    <row r="1854" customFormat="false" ht="12.75" hidden="false" customHeight="true" outlineLevel="0" collapsed="false">
      <c r="A1854" s="189"/>
      <c r="B1854" s="210"/>
      <c r="C1854" s="211" t="s">
        <v>1609</v>
      </c>
      <c r="D1854" s="211"/>
      <c r="E1854" s="211"/>
      <c r="F1854" s="211"/>
      <c r="G1854" s="211"/>
      <c r="I1854" s="196"/>
      <c r="K1854" s="196"/>
      <c r="L1854" s="198" t="s">
        <v>1609</v>
      </c>
      <c r="O1854" s="180" t="n">
        <v>3</v>
      </c>
    </row>
    <row r="1855" customFormat="false" ht="12.75" hidden="false" customHeight="true" outlineLevel="0" collapsed="false">
      <c r="A1855" s="189"/>
      <c r="B1855" s="210"/>
      <c r="C1855" s="211" t="s">
        <v>1610</v>
      </c>
      <c r="D1855" s="211"/>
      <c r="E1855" s="211"/>
      <c r="F1855" s="211"/>
      <c r="G1855" s="211"/>
      <c r="I1855" s="196"/>
      <c r="K1855" s="196"/>
      <c r="L1855" s="198" t="s">
        <v>1610</v>
      </c>
      <c r="O1855" s="180" t="n">
        <v>3</v>
      </c>
    </row>
    <row r="1856" customFormat="false" ht="12.75" hidden="false" customHeight="true" outlineLevel="0" collapsed="false">
      <c r="A1856" s="189"/>
      <c r="B1856" s="210"/>
      <c r="C1856" s="211" t="s">
        <v>1602</v>
      </c>
      <c r="D1856" s="211"/>
      <c r="E1856" s="211"/>
      <c r="F1856" s="211"/>
      <c r="G1856" s="211"/>
      <c r="I1856" s="196"/>
      <c r="K1856" s="196"/>
      <c r="L1856" s="198" t="s">
        <v>1602</v>
      </c>
      <c r="O1856" s="180" t="n">
        <v>3</v>
      </c>
    </row>
    <row r="1857" customFormat="false" ht="22.5" hidden="false" customHeight="false" outlineLevel="0" collapsed="false">
      <c r="A1857" s="181" t="n">
        <v>235</v>
      </c>
      <c r="B1857" s="182" t="s">
        <v>1611</v>
      </c>
      <c r="C1857" s="183" t="s">
        <v>1612</v>
      </c>
      <c r="D1857" s="184" t="s">
        <v>1591</v>
      </c>
      <c r="E1857" s="185" t="n">
        <v>1</v>
      </c>
      <c r="F1857" s="185" t="n">
        <v>0</v>
      </c>
      <c r="G1857" s="186" t="n">
        <f aca="false">E1857*F1857</f>
        <v>0</v>
      </c>
      <c r="H1857" s="187" t="n">
        <v>0</v>
      </c>
      <c r="I1857" s="188" t="n">
        <f aca="false">E1857*H1857</f>
        <v>0</v>
      </c>
      <c r="J1857" s="187"/>
      <c r="K1857" s="188" t="n">
        <f aca="false">E1857*J1857</f>
        <v>0</v>
      </c>
      <c r="O1857" s="180" t="n">
        <v>2</v>
      </c>
      <c r="AA1857" s="150" t="n">
        <v>12</v>
      </c>
      <c r="AB1857" s="150" t="n">
        <v>0</v>
      </c>
      <c r="AC1857" s="150" t="n">
        <v>276</v>
      </c>
      <c r="AZ1857" s="150" t="n">
        <v>2</v>
      </c>
      <c r="BA1857" s="150" t="n">
        <f aca="false">IF(AZ1857=1,G1857,0)</f>
        <v>0</v>
      </c>
      <c r="BB1857" s="150" t="n">
        <f aca="false">IF(AZ1857=2,G1857,0)</f>
        <v>0</v>
      </c>
      <c r="BC1857" s="150" t="n">
        <f aca="false">IF(AZ1857=3,G1857,0)</f>
        <v>0</v>
      </c>
      <c r="BD1857" s="150" t="n">
        <f aca="false">IF(AZ1857=4,G1857,0)</f>
        <v>0</v>
      </c>
      <c r="BE1857" s="150" t="n">
        <f aca="false">IF(AZ1857=5,G1857,0)</f>
        <v>0</v>
      </c>
      <c r="CA1857" s="180" t="n">
        <v>12</v>
      </c>
      <c r="CB1857" s="180" t="n">
        <v>0</v>
      </c>
    </row>
    <row r="1858" customFormat="false" ht="12.75" hidden="false" customHeight="true" outlineLevel="0" collapsed="false">
      <c r="A1858" s="189"/>
      <c r="B1858" s="210"/>
      <c r="C1858" s="211" t="s">
        <v>540</v>
      </c>
      <c r="D1858" s="211"/>
      <c r="E1858" s="211"/>
      <c r="F1858" s="211"/>
      <c r="G1858" s="211"/>
      <c r="I1858" s="196"/>
      <c r="K1858" s="196"/>
      <c r="L1858" s="198" t="s">
        <v>540</v>
      </c>
      <c r="O1858" s="180" t="n">
        <v>3</v>
      </c>
    </row>
    <row r="1859" customFormat="false" ht="12.75" hidden="false" customHeight="true" outlineLevel="0" collapsed="false">
      <c r="A1859" s="189"/>
      <c r="B1859" s="210"/>
      <c r="C1859" s="211" t="s">
        <v>1613</v>
      </c>
      <c r="D1859" s="211"/>
      <c r="E1859" s="211"/>
      <c r="F1859" s="211"/>
      <c r="G1859" s="211"/>
      <c r="I1859" s="196"/>
      <c r="K1859" s="196"/>
      <c r="L1859" s="198" t="s">
        <v>1613</v>
      </c>
      <c r="O1859" s="180" t="n">
        <v>3</v>
      </c>
    </row>
    <row r="1860" customFormat="false" ht="12.75" hidden="false" customHeight="true" outlineLevel="0" collapsed="false">
      <c r="A1860" s="189"/>
      <c r="B1860" s="210"/>
      <c r="C1860" s="211" t="s">
        <v>1614</v>
      </c>
      <c r="D1860" s="211"/>
      <c r="E1860" s="211"/>
      <c r="F1860" s="211"/>
      <c r="G1860" s="211"/>
      <c r="I1860" s="196"/>
      <c r="K1860" s="196"/>
      <c r="L1860" s="198" t="s">
        <v>1614</v>
      </c>
      <c r="O1860" s="180" t="n">
        <v>3</v>
      </c>
    </row>
    <row r="1861" customFormat="false" ht="12.75" hidden="false" customHeight="true" outlineLevel="0" collapsed="false">
      <c r="A1861" s="189"/>
      <c r="B1861" s="210"/>
      <c r="C1861" s="211" t="s">
        <v>1615</v>
      </c>
      <c r="D1861" s="211"/>
      <c r="E1861" s="211"/>
      <c r="F1861" s="211"/>
      <c r="G1861" s="211"/>
      <c r="I1861" s="196"/>
      <c r="K1861" s="196"/>
      <c r="L1861" s="198" t="s">
        <v>1615</v>
      </c>
      <c r="O1861" s="180" t="n">
        <v>3</v>
      </c>
    </row>
    <row r="1862" customFormat="false" ht="12.75" hidden="false" customHeight="true" outlineLevel="0" collapsed="false">
      <c r="A1862" s="189"/>
      <c r="B1862" s="210"/>
      <c r="C1862" s="211" t="s">
        <v>1616</v>
      </c>
      <c r="D1862" s="211"/>
      <c r="E1862" s="211"/>
      <c r="F1862" s="211"/>
      <c r="G1862" s="211"/>
      <c r="I1862" s="196"/>
      <c r="K1862" s="196"/>
      <c r="L1862" s="198" t="s">
        <v>1616</v>
      </c>
      <c r="O1862" s="180" t="n">
        <v>3</v>
      </c>
    </row>
    <row r="1863" customFormat="false" ht="12.75" hidden="false" customHeight="true" outlineLevel="0" collapsed="false">
      <c r="A1863" s="189"/>
      <c r="B1863" s="210"/>
      <c r="C1863" s="211" t="s">
        <v>1617</v>
      </c>
      <c r="D1863" s="211"/>
      <c r="E1863" s="211"/>
      <c r="F1863" s="211"/>
      <c r="G1863" s="211"/>
      <c r="I1863" s="196"/>
      <c r="K1863" s="196"/>
      <c r="L1863" s="198" t="s">
        <v>1617</v>
      </c>
      <c r="O1863" s="180" t="n">
        <v>3</v>
      </c>
    </row>
    <row r="1864" customFormat="false" ht="12.75" hidden="false" customHeight="true" outlineLevel="0" collapsed="false">
      <c r="A1864" s="189"/>
      <c r="B1864" s="210"/>
      <c r="C1864" s="211" t="s">
        <v>1618</v>
      </c>
      <c r="D1864" s="211"/>
      <c r="E1864" s="211"/>
      <c r="F1864" s="211"/>
      <c r="G1864" s="211"/>
      <c r="I1864" s="196"/>
      <c r="K1864" s="196"/>
      <c r="L1864" s="198" t="s">
        <v>1618</v>
      </c>
      <c r="O1864" s="180" t="n">
        <v>3</v>
      </c>
    </row>
    <row r="1865" customFormat="false" ht="12.75" hidden="false" customHeight="true" outlineLevel="0" collapsed="false">
      <c r="A1865" s="189"/>
      <c r="B1865" s="210"/>
      <c r="C1865" s="211" t="s">
        <v>1599</v>
      </c>
      <c r="D1865" s="211"/>
      <c r="E1865" s="211"/>
      <c r="F1865" s="211"/>
      <c r="G1865" s="211"/>
      <c r="I1865" s="196"/>
      <c r="K1865" s="196"/>
      <c r="L1865" s="198" t="s">
        <v>1599</v>
      </c>
      <c r="O1865" s="180" t="n">
        <v>3</v>
      </c>
    </row>
    <row r="1866" customFormat="false" ht="12.75" hidden="false" customHeight="true" outlineLevel="0" collapsed="false">
      <c r="A1866" s="189"/>
      <c r="B1866" s="210"/>
      <c r="C1866" s="211" t="s">
        <v>1619</v>
      </c>
      <c r="D1866" s="211"/>
      <c r="E1866" s="211"/>
      <c r="F1866" s="211"/>
      <c r="G1866" s="211"/>
      <c r="I1866" s="196"/>
      <c r="K1866" s="196"/>
      <c r="L1866" s="198" t="s">
        <v>1619</v>
      </c>
      <c r="O1866" s="180" t="n">
        <v>3</v>
      </c>
    </row>
    <row r="1867" customFormat="false" ht="12.75" hidden="false" customHeight="true" outlineLevel="0" collapsed="false">
      <c r="A1867" s="189"/>
      <c r="B1867" s="210"/>
      <c r="C1867" s="211" t="s">
        <v>1620</v>
      </c>
      <c r="D1867" s="211"/>
      <c r="E1867" s="211"/>
      <c r="F1867" s="211"/>
      <c r="G1867" s="211"/>
      <c r="I1867" s="196"/>
      <c r="K1867" s="196"/>
      <c r="L1867" s="198" t="s">
        <v>1620</v>
      </c>
      <c r="O1867" s="180" t="n">
        <v>3</v>
      </c>
    </row>
    <row r="1868" customFormat="false" ht="12.75" hidden="false" customHeight="true" outlineLevel="0" collapsed="false">
      <c r="A1868" s="189"/>
      <c r="B1868" s="210"/>
      <c r="C1868" s="211" t="s">
        <v>1621</v>
      </c>
      <c r="D1868" s="211"/>
      <c r="E1868" s="211"/>
      <c r="F1868" s="211"/>
      <c r="G1868" s="211"/>
      <c r="I1868" s="196"/>
      <c r="K1868" s="196"/>
      <c r="L1868" s="198" t="s">
        <v>1621</v>
      </c>
      <c r="O1868" s="180" t="n">
        <v>3</v>
      </c>
    </row>
    <row r="1869" customFormat="false" ht="12.75" hidden="false" customHeight="true" outlineLevel="0" collapsed="false">
      <c r="A1869" s="189"/>
      <c r="B1869" s="210"/>
      <c r="C1869" s="211" t="s">
        <v>1602</v>
      </c>
      <c r="D1869" s="211"/>
      <c r="E1869" s="211"/>
      <c r="F1869" s="211"/>
      <c r="G1869" s="211"/>
      <c r="I1869" s="196"/>
      <c r="K1869" s="196"/>
      <c r="L1869" s="198" t="s">
        <v>1602</v>
      </c>
      <c r="O1869" s="180" t="n">
        <v>3</v>
      </c>
    </row>
    <row r="1870" customFormat="false" ht="12.75" hidden="false" customHeight="true" outlineLevel="0" collapsed="false">
      <c r="A1870" s="189"/>
      <c r="B1870" s="210"/>
      <c r="C1870" s="211" t="s">
        <v>16</v>
      </c>
      <c r="D1870" s="211"/>
      <c r="E1870" s="211"/>
      <c r="F1870" s="211"/>
      <c r="G1870" s="211"/>
      <c r="I1870" s="196"/>
      <c r="K1870" s="196"/>
      <c r="L1870" s="198" t="s">
        <v>16</v>
      </c>
      <c r="O1870" s="180" t="n">
        <v>3</v>
      </c>
    </row>
    <row r="1871" customFormat="false" ht="22.5" hidden="false" customHeight="false" outlineLevel="0" collapsed="false">
      <c r="A1871" s="181" t="n">
        <v>236</v>
      </c>
      <c r="B1871" s="182" t="s">
        <v>1622</v>
      </c>
      <c r="C1871" s="183" t="s">
        <v>1623</v>
      </c>
      <c r="D1871" s="184" t="s">
        <v>1591</v>
      </c>
      <c r="E1871" s="185" t="n">
        <v>3</v>
      </c>
      <c r="F1871" s="185" t="n">
        <v>0</v>
      </c>
      <c r="G1871" s="186" t="n">
        <f aca="false">E1871*F1871</f>
        <v>0</v>
      </c>
      <c r="H1871" s="187" t="n">
        <v>0</v>
      </c>
      <c r="I1871" s="188" t="n">
        <f aca="false">E1871*H1871</f>
        <v>0</v>
      </c>
      <c r="J1871" s="187"/>
      <c r="K1871" s="188" t="n">
        <f aca="false">E1871*J1871</f>
        <v>0</v>
      </c>
      <c r="O1871" s="180" t="n">
        <v>2</v>
      </c>
      <c r="AA1871" s="150" t="n">
        <v>12</v>
      </c>
      <c r="AB1871" s="150" t="n">
        <v>0</v>
      </c>
      <c r="AC1871" s="150" t="n">
        <v>277</v>
      </c>
      <c r="AZ1871" s="150" t="n">
        <v>2</v>
      </c>
      <c r="BA1871" s="150" t="n">
        <f aca="false">IF(AZ1871=1,G1871,0)</f>
        <v>0</v>
      </c>
      <c r="BB1871" s="150" t="n">
        <f aca="false">IF(AZ1871=2,G1871,0)</f>
        <v>0</v>
      </c>
      <c r="BC1871" s="150" t="n">
        <f aca="false">IF(AZ1871=3,G1871,0)</f>
        <v>0</v>
      </c>
      <c r="BD1871" s="150" t="n">
        <f aca="false">IF(AZ1871=4,G1871,0)</f>
        <v>0</v>
      </c>
      <c r="BE1871" s="150" t="n">
        <f aca="false">IF(AZ1871=5,G1871,0)</f>
        <v>0</v>
      </c>
      <c r="CA1871" s="180" t="n">
        <v>12</v>
      </c>
      <c r="CB1871" s="180" t="n">
        <v>0</v>
      </c>
    </row>
    <row r="1872" customFormat="false" ht="12.75" hidden="false" customHeight="true" outlineLevel="0" collapsed="false">
      <c r="A1872" s="189"/>
      <c r="B1872" s="210"/>
      <c r="C1872" s="211" t="s">
        <v>540</v>
      </c>
      <c r="D1872" s="211"/>
      <c r="E1872" s="211"/>
      <c r="F1872" s="211"/>
      <c r="G1872" s="211"/>
      <c r="I1872" s="196"/>
      <c r="K1872" s="196"/>
      <c r="L1872" s="198" t="s">
        <v>540</v>
      </c>
      <c r="O1872" s="180" t="n">
        <v>3</v>
      </c>
    </row>
    <row r="1873" customFormat="false" ht="12.75" hidden="false" customHeight="true" outlineLevel="0" collapsed="false">
      <c r="A1873" s="189"/>
      <c r="B1873" s="210"/>
      <c r="C1873" s="211" t="s">
        <v>1624</v>
      </c>
      <c r="D1873" s="211"/>
      <c r="E1873" s="211"/>
      <c r="F1873" s="211"/>
      <c r="G1873" s="211"/>
      <c r="I1873" s="196"/>
      <c r="K1873" s="196"/>
      <c r="L1873" s="198" t="s">
        <v>1624</v>
      </c>
      <c r="O1873" s="180" t="n">
        <v>3</v>
      </c>
    </row>
    <row r="1874" customFormat="false" ht="12.75" hidden="false" customHeight="true" outlineLevel="0" collapsed="false">
      <c r="A1874" s="189"/>
      <c r="B1874" s="210"/>
      <c r="C1874" s="211" t="s">
        <v>1625</v>
      </c>
      <c r="D1874" s="211"/>
      <c r="E1874" s="211"/>
      <c r="F1874" s="211"/>
      <c r="G1874" s="211"/>
      <c r="I1874" s="196"/>
      <c r="K1874" s="196"/>
      <c r="L1874" s="198" t="s">
        <v>1625</v>
      </c>
      <c r="O1874" s="180" t="n">
        <v>3</v>
      </c>
    </row>
    <row r="1875" customFormat="false" ht="12.75" hidden="false" customHeight="true" outlineLevel="0" collapsed="false">
      <c r="A1875" s="189"/>
      <c r="B1875" s="210"/>
      <c r="C1875" s="211" t="s">
        <v>1626</v>
      </c>
      <c r="D1875" s="211"/>
      <c r="E1875" s="211"/>
      <c r="F1875" s="211"/>
      <c r="G1875" s="211"/>
      <c r="I1875" s="196"/>
      <c r="K1875" s="196"/>
      <c r="L1875" s="198" t="s">
        <v>1626</v>
      </c>
      <c r="O1875" s="180" t="n">
        <v>3</v>
      </c>
    </row>
    <row r="1876" customFormat="false" ht="12.75" hidden="false" customHeight="true" outlineLevel="0" collapsed="false">
      <c r="A1876" s="189"/>
      <c r="B1876" s="210"/>
      <c r="C1876" s="211" t="s">
        <v>1627</v>
      </c>
      <c r="D1876" s="211"/>
      <c r="E1876" s="211"/>
      <c r="F1876" s="211"/>
      <c r="G1876" s="211"/>
      <c r="I1876" s="196"/>
      <c r="K1876" s="196"/>
      <c r="L1876" s="198" t="s">
        <v>1627</v>
      </c>
      <c r="O1876" s="180" t="n">
        <v>3</v>
      </c>
    </row>
    <row r="1877" customFormat="false" ht="12.75" hidden="false" customHeight="true" outlineLevel="0" collapsed="false">
      <c r="A1877" s="189"/>
      <c r="B1877" s="210"/>
      <c r="C1877" s="211" t="s">
        <v>1628</v>
      </c>
      <c r="D1877" s="211"/>
      <c r="E1877" s="211"/>
      <c r="F1877" s="211"/>
      <c r="G1877" s="211"/>
      <c r="I1877" s="196"/>
      <c r="K1877" s="196"/>
      <c r="L1877" s="198" t="s">
        <v>1628</v>
      </c>
      <c r="O1877" s="180" t="n">
        <v>3</v>
      </c>
    </row>
    <row r="1878" customFormat="false" ht="12.75" hidden="false" customHeight="true" outlineLevel="0" collapsed="false">
      <c r="A1878" s="189"/>
      <c r="B1878" s="210"/>
      <c r="C1878" s="211" t="s">
        <v>1599</v>
      </c>
      <c r="D1878" s="211"/>
      <c r="E1878" s="211"/>
      <c r="F1878" s="211"/>
      <c r="G1878" s="211"/>
      <c r="I1878" s="196"/>
      <c r="K1878" s="196"/>
      <c r="L1878" s="198" t="s">
        <v>1599</v>
      </c>
      <c r="O1878" s="180" t="n">
        <v>3</v>
      </c>
    </row>
    <row r="1879" customFormat="false" ht="12.75" hidden="false" customHeight="true" outlineLevel="0" collapsed="false">
      <c r="A1879" s="189"/>
      <c r="B1879" s="210"/>
      <c r="C1879" s="211" t="s">
        <v>1629</v>
      </c>
      <c r="D1879" s="211"/>
      <c r="E1879" s="211"/>
      <c r="F1879" s="211"/>
      <c r="G1879" s="211"/>
      <c r="I1879" s="196"/>
      <c r="K1879" s="196"/>
      <c r="L1879" s="198" t="s">
        <v>1629</v>
      </c>
      <c r="O1879" s="180" t="n">
        <v>3</v>
      </c>
    </row>
    <row r="1880" customFormat="false" ht="12.75" hidden="false" customHeight="true" outlineLevel="0" collapsed="false">
      <c r="A1880" s="189"/>
      <c r="B1880" s="210"/>
      <c r="C1880" s="211" t="s">
        <v>1630</v>
      </c>
      <c r="D1880" s="211"/>
      <c r="E1880" s="211"/>
      <c r="F1880" s="211"/>
      <c r="G1880" s="211"/>
      <c r="I1880" s="196"/>
      <c r="K1880" s="196"/>
      <c r="L1880" s="198" t="s">
        <v>1630</v>
      </c>
      <c r="O1880" s="180" t="n">
        <v>3</v>
      </c>
    </row>
    <row r="1881" customFormat="false" ht="12.75" hidden="false" customHeight="true" outlineLevel="0" collapsed="false">
      <c r="A1881" s="189"/>
      <c r="B1881" s="210"/>
      <c r="C1881" s="211" t="s">
        <v>1631</v>
      </c>
      <c r="D1881" s="211"/>
      <c r="E1881" s="211"/>
      <c r="F1881" s="211"/>
      <c r="G1881" s="211"/>
      <c r="I1881" s="196"/>
      <c r="K1881" s="196"/>
      <c r="L1881" s="198" t="s">
        <v>1631</v>
      </c>
      <c r="O1881" s="180" t="n">
        <v>3</v>
      </c>
    </row>
    <row r="1882" customFormat="false" ht="12.75" hidden="false" customHeight="true" outlineLevel="0" collapsed="false">
      <c r="A1882" s="189"/>
      <c r="B1882" s="210"/>
      <c r="C1882" s="211" t="s">
        <v>1602</v>
      </c>
      <c r="D1882" s="211"/>
      <c r="E1882" s="211"/>
      <c r="F1882" s="211"/>
      <c r="G1882" s="211"/>
      <c r="I1882" s="196"/>
      <c r="K1882" s="196"/>
      <c r="L1882" s="198" t="s">
        <v>1602</v>
      </c>
      <c r="O1882" s="180" t="n">
        <v>3</v>
      </c>
    </row>
    <row r="1883" customFormat="false" ht="22.5" hidden="false" customHeight="false" outlineLevel="0" collapsed="false">
      <c r="A1883" s="181" t="n">
        <v>237</v>
      </c>
      <c r="B1883" s="182" t="s">
        <v>1632</v>
      </c>
      <c r="C1883" s="183" t="s">
        <v>1633</v>
      </c>
      <c r="D1883" s="184" t="s">
        <v>1591</v>
      </c>
      <c r="E1883" s="185" t="n">
        <v>1</v>
      </c>
      <c r="F1883" s="185" t="n">
        <v>0</v>
      </c>
      <c r="G1883" s="186" t="n">
        <f aca="false">E1883*F1883</f>
        <v>0</v>
      </c>
      <c r="H1883" s="187" t="n">
        <v>0</v>
      </c>
      <c r="I1883" s="188" t="n">
        <f aca="false">E1883*H1883</f>
        <v>0</v>
      </c>
      <c r="J1883" s="187"/>
      <c r="K1883" s="188" t="n">
        <f aca="false">E1883*J1883</f>
        <v>0</v>
      </c>
      <c r="O1883" s="180" t="n">
        <v>2</v>
      </c>
      <c r="AA1883" s="150" t="n">
        <v>12</v>
      </c>
      <c r="AB1883" s="150" t="n">
        <v>0</v>
      </c>
      <c r="AC1883" s="150" t="n">
        <v>278</v>
      </c>
      <c r="AZ1883" s="150" t="n">
        <v>2</v>
      </c>
      <c r="BA1883" s="150" t="n">
        <f aca="false">IF(AZ1883=1,G1883,0)</f>
        <v>0</v>
      </c>
      <c r="BB1883" s="150" t="n">
        <f aca="false">IF(AZ1883=2,G1883,0)</f>
        <v>0</v>
      </c>
      <c r="BC1883" s="150" t="n">
        <f aca="false">IF(AZ1883=3,G1883,0)</f>
        <v>0</v>
      </c>
      <c r="BD1883" s="150" t="n">
        <f aca="false">IF(AZ1883=4,G1883,0)</f>
        <v>0</v>
      </c>
      <c r="BE1883" s="150" t="n">
        <f aca="false">IF(AZ1883=5,G1883,0)</f>
        <v>0</v>
      </c>
      <c r="CA1883" s="180" t="n">
        <v>12</v>
      </c>
      <c r="CB1883" s="180" t="n">
        <v>0</v>
      </c>
    </row>
    <row r="1884" customFormat="false" ht="12.75" hidden="false" customHeight="true" outlineLevel="0" collapsed="false">
      <c r="A1884" s="189"/>
      <c r="B1884" s="210"/>
      <c r="C1884" s="211" t="s">
        <v>540</v>
      </c>
      <c r="D1884" s="211"/>
      <c r="E1884" s="211"/>
      <c r="F1884" s="211"/>
      <c r="G1884" s="211"/>
      <c r="I1884" s="196"/>
      <c r="K1884" s="196"/>
      <c r="L1884" s="198" t="s">
        <v>540</v>
      </c>
      <c r="O1884" s="180" t="n">
        <v>3</v>
      </c>
    </row>
    <row r="1885" customFormat="false" ht="12.75" hidden="false" customHeight="true" outlineLevel="0" collapsed="false">
      <c r="A1885" s="189"/>
      <c r="B1885" s="210"/>
      <c r="C1885" s="211" t="s">
        <v>540</v>
      </c>
      <c r="D1885" s="211"/>
      <c r="E1885" s="211"/>
      <c r="F1885" s="211"/>
      <c r="G1885" s="211"/>
      <c r="I1885" s="196"/>
      <c r="K1885" s="196"/>
      <c r="L1885" s="198" t="s">
        <v>540</v>
      </c>
      <c r="O1885" s="180" t="n">
        <v>3</v>
      </c>
    </row>
    <row r="1886" customFormat="false" ht="12.75" hidden="false" customHeight="true" outlineLevel="0" collapsed="false">
      <c r="A1886" s="189"/>
      <c r="B1886" s="210"/>
      <c r="C1886" s="211" t="s">
        <v>1624</v>
      </c>
      <c r="D1886" s="211"/>
      <c r="E1886" s="211"/>
      <c r="F1886" s="211"/>
      <c r="G1886" s="211"/>
      <c r="I1886" s="196"/>
      <c r="K1886" s="196"/>
      <c r="L1886" s="198" t="s">
        <v>1624</v>
      </c>
      <c r="O1886" s="180" t="n">
        <v>3</v>
      </c>
    </row>
    <row r="1887" customFormat="false" ht="12.75" hidden="false" customHeight="true" outlineLevel="0" collapsed="false">
      <c r="A1887" s="189"/>
      <c r="B1887" s="210"/>
      <c r="C1887" s="211" t="s">
        <v>1625</v>
      </c>
      <c r="D1887" s="211"/>
      <c r="E1887" s="211"/>
      <c r="F1887" s="211"/>
      <c r="G1887" s="211"/>
      <c r="I1887" s="196"/>
      <c r="K1887" s="196"/>
      <c r="L1887" s="198" t="s">
        <v>1625</v>
      </c>
      <c r="O1887" s="180" t="n">
        <v>3</v>
      </c>
    </row>
    <row r="1888" customFormat="false" ht="12.75" hidden="false" customHeight="true" outlineLevel="0" collapsed="false">
      <c r="A1888" s="189"/>
      <c r="B1888" s="210"/>
      <c r="C1888" s="211" t="s">
        <v>1626</v>
      </c>
      <c r="D1888" s="211"/>
      <c r="E1888" s="211"/>
      <c r="F1888" s="211"/>
      <c r="G1888" s="211"/>
      <c r="I1888" s="196"/>
      <c r="K1888" s="196"/>
      <c r="L1888" s="198" t="s">
        <v>1626</v>
      </c>
      <c r="O1888" s="180" t="n">
        <v>3</v>
      </c>
    </row>
    <row r="1889" customFormat="false" ht="12.75" hidden="false" customHeight="true" outlineLevel="0" collapsed="false">
      <c r="A1889" s="189"/>
      <c r="B1889" s="210"/>
      <c r="C1889" s="211" t="s">
        <v>1627</v>
      </c>
      <c r="D1889" s="211"/>
      <c r="E1889" s="211"/>
      <c r="F1889" s="211"/>
      <c r="G1889" s="211"/>
      <c r="I1889" s="196"/>
      <c r="K1889" s="196"/>
      <c r="L1889" s="198" t="s">
        <v>1627</v>
      </c>
      <c r="O1889" s="180" t="n">
        <v>3</v>
      </c>
    </row>
    <row r="1890" customFormat="false" ht="12.75" hidden="false" customHeight="true" outlineLevel="0" collapsed="false">
      <c r="A1890" s="189"/>
      <c r="B1890" s="210"/>
      <c r="C1890" s="211" t="s">
        <v>1628</v>
      </c>
      <c r="D1890" s="211"/>
      <c r="E1890" s="211"/>
      <c r="F1890" s="211"/>
      <c r="G1890" s="211"/>
      <c r="I1890" s="196"/>
      <c r="K1890" s="196"/>
      <c r="L1890" s="198" t="s">
        <v>1628</v>
      </c>
      <c r="O1890" s="180" t="n">
        <v>3</v>
      </c>
    </row>
    <row r="1891" customFormat="false" ht="12.75" hidden="false" customHeight="true" outlineLevel="0" collapsed="false">
      <c r="A1891" s="189"/>
      <c r="B1891" s="210"/>
      <c r="C1891" s="211" t="s">
        <v>1599</v>
      </c>
      <c r="D1891" s="211"/>
      <c r="E1891" s="211"/>
      <c r="F1891" s="211"/>
      <c r="G1891" s="211"/>
      <c r="I1891" s="196"/>
      <c r="K1891" s="196"/>
      <c r="L1891" s="198" t="s">
        <v>1599</v>
      </c>
      <c r="O1891" s="180" t="n">
        <v>3</v>
      </c>
    </row>
    <row r="1892" customFormat="false" ht="12.75" hidden="false" customHeight="true" outlineLevel="0" collapsed="false">
      <c r="A1892" s="189"/>
      <c r="B1892" s="210"/>
      <c r="C1892" s="211" t="s">
        <v>1629</v>
      </c>
      <c r="D1892" s="211"/>
      <c r="E1892" s="211"/>
      <c r="F1892" s="211"/>
      <c r="G1892" s="211"/>
      <c r="I1892" s="196"/>
      <c r="K1892" s="196"/>
      <c r="L1892" s="198" t="s">
        <v>1629</v>
      </c>
      <c r="O1892" s="180" t="n">
        <v>3</v>
      </c>
    </row>
    <row r="1893" customFormat="false" ht="12.75" hidden="false" customHeight="true" outlineLevel="0" collapsed="false">
      <c r="A1893" s="189"/>
      <c r="B1893" s="210"/>
      <c r="C1893" s="211" t="s">
        <v>1630</v>
      </c>
      <c r="D1893" s="211"/>
      <c r="E1893" s="211"/>
      <c r="F1893" s="211"/>
      <c r="G1893" s="211"/>
      <c r="I1893" s="196"/>
      <c r="K1893" s="196"/>
      <c r="L1893" s="198" t="s">
        <v>1630</v>
      </c>
      <c r="O1893" s="180" t="n">
        <v>3</v>
      </c>
    </row>
    <row r="1894" customFormat="false" ht="12.75" hidden="false" customHeight="true" outlineLevel="0" collapsed="false">
      <c r="A1894" s="189"/>
      <c r="B1894" s="210"/>
      <c r="C1894" s="211" t="s">
        <v>1631</v>
      </c>
      <c r="D1894" s="211"/>
      <c r="E1894" s="211"/>
      <c r="F1894" s="211"/>
      <c r="G1894" s="211"/>
      <c r="I1894" s="196"/>
      <c r="K1894" s="196"/>
      <c r="L1894" s="198" t="s">
        <v>1631</v>
      </c>
      <c r="O1894" s="180" t="n">
        <v>3</v>
      </c>
    </row>
    <row r="1895" customFormat="false" ht="12.75" hidden="false" customHeight="true" outlineLevel="0" collapsed="false">
      <c r="A1895" s="189"/>
      <c r="B1895" s="210"/>
      <c r="C1895" s="211" t="s">
        <v>1602</v>
      </c>
      <c r="D1895" s="211"/>
      <c r="E1895" s="211"/>
      <c r="F1895" s="211"/>
      <c r="G1895" s="211"/>
      <c r="I1895" s="196"/>
      <c r="K1895" s="196"/>
      <c r="L1895" s="198" t="s">
        <v>1602</v>
      </c>
      <c r="O1895" s="180" t="n">
        <v>3</v>
      </c>
    </row>
    <row r="1896" customFormat="false" ht="22.5" hidden="false" customHeight="false" outlineLevel="0" collapsed="false">
      <c r="A1896" s="181" t="n">
        <v>238</v>
      </c>
      <c r="B1896" s="182" t="s">
        <v>1634</v>
      </c>
      <c r="C1896" s="183" t="s">
        <v>1635</v>
      </c>
      <c r="D1896" s="184" t="s">
        <v>1591</v>
      </c>
      <c r="E1896" s="185" t="n">
        <v>1</v>
      </c>
      <c r="F1896" s="185" t="n">
        <v>0</v>
      </c>
      <c r="G1896" s="186" t="n">
        <f aca="false">E1896*F1896</f>
        <v>0</v>
      </c>
      <c r="H1896" s="187" t="n">
        <v>0</v>
      </c>
      <c r="I1896" s="188" t="n">
        <f aca="false">E1896*H1896</f>
        <v>0</v>
      </c>
      <c r="J1896" s="187"/>
      <c r="K1896" s="188" t="n">
        <f aca="false">E1896*J1896</f>
        <v>0</v>
      </c>
      <c r="O1896" s="180" t="n">
        <v>2</v>
      </c>
      <c r="AA1896" s="150" t="n">
        <v>12</v>
      </c>
      <c r="AB1896" s="150" t="n">
        <v>0</v>
      </c>
      <c r="AC1896" s="150" t="n">
        <v>279</v>
      </c>
      <c r="AZ1896" s="150" t="n">
        <v>2</v>
      </c>
      <c r="BA1896" s="150" t="n">
        <f aca="false">IF(AZ1896=1,G1896,0)</f>
        <v>0</v>
      </c>
      <c r="BB1896" s="150" t="n">
        <f aca="false">IF(AZ1896=2,G1896,0)</f>
        <v>0</v>
      </c>
      <c r="BC1896" s="150" t="n">
        <f aca="false">IF(AZ1896=3,G1896,0)</f>
        <v>0</v>
      </c>
      <c r="BD1896" s="150" t="n">
        <f aca="false">IF(AZ1896=4,G1896,0)</f>
        <v>0</v>
      </c>
      <c r="BE1896" s="150" t="n">
        <f aca="false">IF(AZ1896=5,G1896,0)</f>
        <v>0</v>
      </c>
      <c r="CA1896" s="180" t="n">
        <v>12</v>
      </c>
      <c r="CB1896" s="180" t="n">
        <v>0</v>
      </c>
    </row>
    <row r="1897" customFormat="false" ht="12.75" hidden="false" customHeight="true" outlineLevel="0" collapsed="false">
      <c r="A1897" s="189"/>
      <c r="B1897" s="210"/>
      <c r="C1897" s="211" t="s">
        <v>540</v>
      </c>
      <c r="D1897" s="211"/>
      <c r="E1897" s="211"/>
      <c r="F1897" s="211"/>
      <c r="G1897" s="211"/>
      <c r="I1897" s="196"/>
      <c r="K1897" s="196"/>
      <c r="L1897" s="198" t="s">
        <v>540</v>
      </c>
      <c r="O1897" s="180" t="n">
        <v>3</v>
      </c>
    </row>
    <row r="1898" customFormat="false" ht="12.75" hidden="false" customHeight="true" outlineLevel="0" collapsed="false">
      <c r="A1898" s="189"/>
      <c r="B1898" s="210"/>
      <c r="C1898" s="211" t="s">
        <v>540</v>
      </c>
      <c r="D1898" s="211"/>
      <c r="E1898" s="211"/>
      <c r="F1898" s="211"/>
      <c r="G1898" s="211"/>
      <c r="I1898" s="196"/>
      <c r="K1898" s="196"/>
      <c r="L1898" s="198" t="s">
        <v>540</v>
      </c>
      <c r="O1898" s="180" t="n">
        <v>3</v>
      </c>
    </row>
    <row r="1899" customFormat="false" ht="12.75" hidden="false" customHeight="true" outlineLevel="0" collapsed="false">
      <c r="A1899" s="189"/>
      <c r="B1899" s="210"/>
      <c r="C1899" s="211" t="s">
        <v>1624</v>
      </c>
      <c r="D1899" s="211"/>
      <c r="E1899" s="211"/>
      <c r="F1899" s="211"/>
      <c r="G1899" s="211"/>
      <c r="I1899" s="196"/>
      <c r="K1899" s="196"/>
      <c r="L1899" s="198" t="s">
        <v>1624</v>
      </c>
      <c r="O1899" s="180" t="n">
        <v>3</v>
      </c>
    </row>
    <row r="1900" customFormat="false" ht="12.75" hidden="false" customHeight="true" outlineLevel="0" collapsed="false">
      <c r="A1900" s="189"/>
      <c r="B1900" s="210"/>
      <c r="C1900" s="211" t="s">
        <v>1625</v>
      </c>
      <c r="D1900" s="211"/>
      <c r="E1900" s="211"/>
      <c r="F1900" s="211"/>
      <c r="G1900" s="211"/>
      <c r="I1900" s="196"/>
      <c r="K1900" s="196"/>
      <c r="L1900" s="198" t="s">
        <v>1625</v>
      </c>
      <c r="O1900" s="180" t="n">
        <v>3</v>
      </c>
    </row>
    <row r="1901" customFormat="false" ht="12.75" hidden="false" customHeight="true" outlineLevel="0" collapsed="false">
      <c r="A1901" s="189"/>
      <c r="B1901" s="210"/>
      <c r="C1901" s="211" t="s">
        <v>1626</v>
      </c>
      <c r="D1901" s="211"/>
      <c r="E1901" s="211"/>
      <c r="F1901" s="211"/>
      <c r="G1901" s="211"/>
      <c r="I1901" s="196"/>
      <c r="K1901" s="196"/>
      <c r="L1901" s="198" t="s">
        <v>1626</v>
      </c>
      <c r="O1901" s="180" t="n">
        <v>3</v>
      </c>
    </row>
    <row r="1902" customFormat="false" ht="12.75" hidden="false" customHeight="true" outlineLevel="0" collapsed="false">
      <c r="A1902" s="189"/>
      <c r="B1902" s="210"/>
      <c r="C1902" s="211" t="s">
        <v>1627</v>
      </c>
      <c r="D1902" s="211"/>
      <c r="E1902" s="211"/>
      <c r="F1902" s="211"/>
      <c r="G1902" s="211"/>
      <c r="I1902" s="196"/>
      <c r="K1902" s="196"/>
      <c r="L1902" s="198" t="s">
        <v>1627</v>
      </c>
      <c r="O1902" s="180" t="n">
        <v>3</v>
      </c>
    </row>
    <row r="1903" customFormat="false" ht="12.75" hidden="false" customHeight="true" outlineLevel="0" collapsed="false">
      <c r="A1903" s="189"/>
      <c r="B1903" s="210"/>
      <c r="C1903" s="211" t="s">
        <v>1628</v>
      </c>
      <c r="D1903" s="211"/>
      <c r="E1903" s="211"/>
      <c r="F1903" s="211"/>
      <c r="G1903" s="211"/>
      <c r="I1903" s="196"/>
      <c r="K1903" s="196"/>
      <c r="L1903" s="198" t="s">
        <v>1628</v>
      </c>
      <c r="O1903" s="180" t="n">
        <v>3</v>
      </c>
    </row>
    <row r="1904" customFormat="false" ht="12.75" hidden="false" customHeight="true" outlineLevel="0" collapsed="false">
      <c r="A1904" s="189"/>
      <c r="B1904" s="210"/>
      <c r="C1904" s="211" t="s">
        <v>1599</v>
      </c>
      <c r="D1904" s="211"/>
      <c r="E1904" s="211"/>
      <c r="F1904" s="211"/>
      <c r="G1904" s="211"/>
      <c r="I1904" s="196"/>
      <c r="K1904" s="196"/>
      <c r="L1904" s="198" t="s">
        <v>1599</v>
      </c>
      <c r="O1904" s="180" t="n">
        <v>3</v>
      </c>
    </row>
    <row r="1905" customFormat="false" ht="12.75" hidden="false" customHeight="true" outlineLevel="0" collapsed="false">
      <c r="A1905" s="189"/>
      <c r="B1905" s="210"/>
      <c r="C1905" s="211" t="s">
        <v>1629</v>
      </c>
      <c r="D1905" s="211"/>
      <c r="E1905" s="211"/>
      <c r="F1905" s="211"/>
      <c r="G1905" s="211"/>
      <c r="I1905" s="196"/>
      <c r="K1905" s="196"/>
      <c r="L1905" s="198" t="s">
        <v>1629</v>
      </c>
      <c r="O1905" s="180" t="n">
        <v>3</v>
      </c>
    </row>
    <row r="1906" customFormat="false" ht="12.75" hidden="false" customHeight="true" outlineLevel="0" collapsed="false">
      <c r="A1906" s="189"/>
      <c r="B1906" s="210"/>
      <c r="C1906" s="211" t="s">
        <v>1630</v>
      </c>
      <c r="D1906" s="211"/>
      <c r="E1906" s="211"/>
      <c r="F1906" s="211"/>
      <c r="G1906" s="211"/>
      <c r="I1906" s="196"/>
      <c r="K1906" s="196"/>
      <c r="L1906" s="198" t="s">
        <v>1630</v>
      </c>
      <c r="O1906" s="180" t="n">
        <v>3</v>
      </c>
    </row>
    <row r="1907" customFormat="false" ht="12.75" hidden="false" customHeight="true" outlineLevel="0" collapsed="false">
      <c r="A1907" s="189"/>
      <c r="B1907" s="210"/>
      <c r="C1907" s="211" t="s">
        <v>1631</v>
      </c>
      <c r="D1907" s="211"/>
      <c r="E1907" s="211"/>
      <c r="F1907" s="211"/>
      <c r="G1907" s="211"/>
      <c r="I1907" s="196"/>
      <c r="K1907" s="196"/>
      <c r="L1907" s="198" t="s">
        <v>1631</v>
      </c>
      <c r="O1907" s="180" t="n">
        <v>3</v>
      </c>
    </row>
    <row r="1908" customFormat="false" ht="12.75" hidden="false" customHeight="true" outlineLevel="0" collapsed="false">
      <c r="A1908" s="189"/>
      <c r="B1908" s="210"/>
      <c r="C1908" s="211" t="s">
        <v>1602</v>
      </c>
      <c r="D1908" s="211"/>
      <c r="E1908" s="211"/>
      <c r="F1908" s="211"/>
      <c r="G1908" s="211"/>
      <c r="I1908" s="196"/>
      <c r="K1908" s="196"/>
      <c r="L1908" s="198" t="s">
        <v>1602</v>
      </c>
      <c r="O1908" s="180" t="n">
        <v>3</v>
      </c>
    </row>
    <row r="1909" customFormat="false" ht="22.5" hidden="false" customHeight="false" outlineLevel="0" collapsed="false">
      <c r="A1909" s="181" t="n">
        <v>239</v>
      </c>
      <c r="B1909" s="182" t="s">
        <v>1636</v>
      </c>
      <c r="C1909" s="183" t="s">
        <v>1637</v>
      </c>
      <c r="D1909" s="184" t="s">
        <v>1591</v>
      </c>
      <c r="E1909" s="185" t="n">
        <v>1</v>
      </c>
      <c r="F1909" s="185" t="n">
        <v>0</v>
      </c>
      <c r="G1909" s="186" t="n">
        <f aca="false">E1909*F1909</f>
        <v>0</v>
      </c>
      <c r="H1909" s="187" t="n">
        <v>0</v>
      </c>
      <c r="I1909" s="188" t="n">
        <f aca="false">E1909*H1909</f>
        <v>0</v>
      </c>
      <c r="J1909" s="187"/>
      <c r="K1909" s="188" t="n">
        <f aca="false">E1909*J1909</f>
        <v>0</v>
      </c>
      <c r="O1909" s="180" t="n">
        <v>2</v>
      </c>
      <c r="AA1909" s="150" t="n">
        <v>12</v>
      </c>
      <c r="AB1909" s="150" t="n">
        <v>0</v>
      </c>
      <c r="AC1909" s="150" t="n">
        <v>280</v>
      </c>
      <c r="AZ1909" s="150" t="n">
        <v>2</v>
      </c>
      <c r="BA1909" s="150" t="n">
        <f aca="false">IF(AZ1909=1,G1909,0)</f>
        <v>0</v>
      </c>
      <c r="BB1909" s="150" t="n">
        <f aca="false">IF(AZ1909=2,G1909,0)</f>
        <v>0</v>
      </c>
      <c r="BC1909" s="150" t="n">
        <f aca="false">IF(AZ1909=3,G1909,0)</f>
        <v>0</v>
      </c>
      <c r="BD1909" s="150" t="n">
        <f aca="false">IF(AZ1909=4,G1909,0)</f>
        <v>0</v>
      </c>
      <c r="BE1909" s="150" t="n">
        <f aca="false">IF(AZ1909=5,G1909,0)</f>
        <v>0</v>
      </c>
      <c r="CA1909" s="180" t="n">
        <v>12</v>
      </c>
      <c r="CB1909" s="180" t="n">
        <v>0</v>
      </c>
    </row>
    <row r="1910" customFormat="false" ht="12.75" hidden="false" customHeight="true" outlineLevel="0" collapsed="false">
      <c r="A1910" s="189"/>
      <c r="B1910" s="210"/>
      <c r="C1910" s="211" t="s">
        <v>540</v>
      </c>
      <c r="D1910" s="211"/>
      <c r="E1910" s="211"/>
      <c r="F1910" s="211"/>
      <c r="G1910" s="211"/>
      <c r="I1910" s="196"/>
      <c r="K1910" s="196"/>
      <c r="L1910" s="198" t="s">
        <v>540</v>
      </c>
      <c r="O1910" s="180" t="n">
        <v>3</v>
      </c>
    </row>
    <row r="1911" customFormat="false" ht="12.75" hidden="false" customHeight="true" outlineLevel="0" collapsed="false">
      <c r="A1911" s="189"/>
      <c r="B1911" s="210"/>
      <c r="C1911" s="211" t="s">
        <v>1638</v>
      </c>
      <c r="D1911" s="211"/>
      <c r="E1911" s="211"/>
      <c r="F1911" s="211"/>
      <c r="G1911" s="211"/>
      <c r="I1911" s="196"/>
      <c r="K1911" s="196"/>
      <c r="L1911" s="198" t="s">
        <v>1638</v>
      </c>
      <c r="O1911" s="180" t="n">
        <v>3</v>
      </c>
    </row>
    <row r="1912" customFormat="false" ht="12.75" hidden="false" customHeight="true" outlineLevel="0" collapsed="false">
      <c r="A1912" s="189"/>
      <c r="B1912" s="210"/>
      <c r="C1912" s="211" t="s">
        <v>1625</v>
      </c>
      <c r="D1912" s="211"/>
      <c r="E1912" s="211"/>
      <c r="F1912" s="211"/>
      <c r="G1912" s="211"/>
      <c r="I1912" s="196"/>
      <c r="K1912" s="196"/>
      <c r="L1912" s="198" t="s">
        <v>1625</v>
      </c>
      <c r="O1912" s="180" t="n">
        <v>3</v>
      </c>
    </row>
    <row r="1913" customFormat="false" ht="12.75" hidden="false" customHeight="true" outlineLevel="0" collapsed="false">
      <c r="A1913" s="189"/>
      <c r="B1913" s="210"/>
      <c r="C1913" s="211" t="s">
        <v>1639</v>
      </c>
      <c r="D1913" s="211"/>
      <c r="E1913" s="211"/>
      <c r="F1913" s="211"/>
      <c r="G1913" s="211"/>
      <c r="I1913" s="196"/>
      <c r="K1913" s="196"/>
      <c r="L1913" s="198" t="s">
        <v>1639</v>
      </c>
      <c r="O1913" s="180" t="n">
        <v>3</v>
      </c>
    </row>
    <row r="1914" customFormat="false" ht="12.75" hidden="false" customHeight="true" outlineLevel="0" collapsed="false">
      <c r="A1914" s="189"/>
      <c r="B1914" s="210"/>
      <c r="C1914" s="211" t="s">
        <v>1640</v>
      </c>
      <c r="D1914" s="211"/>
      <c r="E1914" s="211"/>
      <c r="F1914" s="211"/>
      <c r="G1914" s="211"/>
      <c r="I1914" s="196"/>
      <c r="K1914" s="196"/>
      <c r="L1914" s="198" t="s">
        <v>1640</v>
      </c>
      <c r="O1914" s="180" t="n">
        <v>3</v>
      </c>
    </row>
    <row r="1915" customFormat="false" ht="12.75" hidden="false" customHeight="true" outlineLevel="0" collapsed="false">
      <c r="A1915" s="189"/>
      <c r="B1915" s="210"/>
      <c r="C1915" s="211" t="s">
        <v>1617</v>
      </c>
      <c r="D1915" s="211"/>
      <c r="E1915" s="211"/>
      <c r="F1915" s="211"/>
      <c r="G1915" s="211"/>
      <c r="I1915" s="196"/>
      <c r="K1915" s="196"/>
      <c r="L1915" s="198" t="s">
        <v>1617</v>
      </c>
      <c r="O1915" s="180" t="n">
        <v>3</v>
      </c>
    </row>
    <row r="1916" customFormat="false" ht="12.75" hidden="false" customHeight="true" outlineLevel="0" collapsed="false">
      <c r="A1916" s="189"/>
      <c r="B1916" s="210"/>
      <c r="C1916" s="211" t="s">
        <v>1618</v>
      </c>
      <c r="D1916" s="211"/>
      <c r="E1916" s="211"/>
      <c r="F1916" s="211"/>
      <c r="G1916" s="211"/>
      <c r="I1916" s="196"/>
      <c r="K1916" s="196"/>
      <c r="L1916" s="198" t="s">
        <v>1618</v>
      </c>
      <c r="O1916" s="180" t="n">
        <v>3</v>
      </c>
    </row>
    <row r="1917" customFormat="false" ht="12.75" hidden="false" customHeight="true" outlineLevel="0" collapsed="false">
      <c r="A1917" s="189"/>
      <c r="B1917" s="210"/>
      <c r="C1917" s="211" t="s">
        <v>1599</v>
      </c>
      <c r="D1917" s="211"/>
      <c r="E1917" s="211"/>
      <c r="F1917" s="211"/>
      <c r="G1917" s="211"/>
      <c r="I1917" s="196"/>
      <c r="K1917" s="196"/>
      <c r="L1917" s="198" t="s">
        <v>1599</v>
      </c>
      <c r="O1917" s="180" t="n">
        <v>3</v>
      </c>
    </row>
    <row r="1918" customFormat="false" ht="12.75" hidden="false" customHeight="true" outlineLevel="0" collapsed="false">
      <c r="A1918" s="189"/>
      <c r="B1918" s="210"/>
      <c r="C1918" s="211" t="s">
        <v>1641</v>
      </c>
      <c r="D1918" s="211"/>
      <c r="E1918" s="211"/>
      <c r="F1918" s="211"/>
      <c r="G1918" s="211"/>
      <c r="I1918" s="196"/>
      <c r="K1918" s="196"/>
      <c r="L1918" s="198" t="s">
        <v>1641</v>
      </c>
      <c r="O1918" s="180" t="n">
        <v>3</v>
      </c>
    </row>
    <row r="1919" customFormat="false" ht="12.75" hidden="false" customHeight="true" outlineLevel="0" collapsed="false">
      <c r="A1919" s="189"/>
      <c r="B1919" s="210"/>
      <c r="C1919" s="211" t="s">
        <v>1642</v>
      </c>
      <c r="D1919" s="211"/>
      <c r="E1919" s="211"/>
      <c r="F1919" s="211"/>
      <c r="G1919" s="211"/>
      <c r="I1919" s="196"/>
      <c r="K1919" s="196"/>
      <c r="L1919" s="198" t="s">
        <v>1642</v>
      </c>
      <c r="O1919" s="180" t="n">
        <v>3</v>
      </c>
    </row>
    <row r="1920" customFormat="false" ht="12.75" hidden="false" customHeight="true" outlineLevel="0" collapsed="false">
      <c r="A1920" s="189"/>
      <c r="B1920" s="210"/>
      <c r="C1920" s="211" t="s">
        <v>1601</v>
      </c>
      <c r="D1920" s="211"/>
      <c r="E1920" s="211"/>
      <c r="F1920" s="211"/>
      <c r="G1920" s="211"/>
      <c r="I1920" s="196"/>
      <c r="K1920" s="196"/>
      <c r="L1920" s="198" t="s">
        <v>1601</v>
      </c>
      <c r="O1920" s="180" t="n">
        <v>3</v>
      </c>
    </row>
    <row r="1921" customFormat="false" ht="12.75" hidden="false" customHeight="true" outlineLevel="0" collapsed="false">
      <c r="A1921" s="189"/>
      <c r="B1921" s="210"/>
      <c r="C1921" s="211" t="s">
        <v>1602</v>
      </c>
      <c r="D1921" s="211"/>
      <c r="E1921" s="211"/>
      <c r="F1921" s="211"/>
      <c r="G1921" s="211"/>
      <c r="I1921" s="196"/>
      <c r="K1921" s="196"/>
      <c r="L1921" s="198" t="s">
        <v>1602</v>
      </c>
      <c r="O1921" s="180" t="n">
        <v>3</v>
      </c>
    </row>
    <row r="1922" customFormat="false" ht="22.5" hidden="false" customHeight="false" outlineLevel="0" collapsed="false">
      <c r="A1922" s="181" t="n">
        <v>240</v>
      </c>
      <c r="B1922" s="182" t="s">
        <v>1643</v>
      </c>
      <c r="C1922" s="183" t="s">
        <v>1644</v>
      </c>
      <c r="D1922" s="184" t="s">
        <v>1591</v>
      </c>
      <c r="E1922" s="185" t="n">
        <v>1</v>
      </c>
      <c r="F1922" s="185" t="n">
        <v>0</v>
      </c>
      <c r="G1922" s="186" t="n">
        <f aca="false">E1922*F1922</f>
        <v>0</v>
      </c>
      <c r="H1922" s="187" t="n">
        <v>0</v>
      </c>
      <c r="I1922" s="188" t="n">
        <f aca="false">E1922*H1922</f>
        <v>0</v>
      </c>
      <c r="J1922" s="187"/>
      <c r="K1922" s="188" t="n">
        <f aca="false">E1922*J1922</f>
        <v>0</v>
      </c>
      <c r="O1922" s="180" t="n">
        <v>2</v>
      </c>
      <c r="AA1922" s="150" t="n">
        <v>12</v>
      </c>
      <c r="AB1922" s="150" t="n">
        <v>0</v>
      </c>
      <c r="AC1922" s="150" t="n">
        <v>281</v>
      </c>
      <c r="AZ1922" s="150" t="n">
        <v>2</v>
      </c>
      <c r="BA1922" s="150" t="n">
        <f aca="false">IF(AZ1922=1,G1922,0)</f>
        <v>0</v>
      </c>
      <c r="BB1922" s="150" t="n">
        <f aca="false">IF(AZ1922=2,G1922,0)</f>
        <v>0</v>
      </c>
      <c r="BC1922" s="150" t="n">
        <f aca="false">IF(AZ1922=3,G1922,0)</f>
        <v>0</v>
      </c>
      <c r="BD1922" s="150" t="n">
        <f aca="false">IF(AZ1922=4,G1922,0)</f>
        <v>0</v>
      </c>
      <c r="BE1922" s="150" t="n">
        <f aca="false">IF(AZ1922=5,G1922,0)</f>
        <v>0</v>
      </c>
      <c r="CA1922" s="180" t="n">
        <v>12</v>
      </c>
      <c r="CB1922" s="180" t="n">
        <v>0</v>
      </c>
    </row>
    <row r="1923" customFormat="false" ht="12.75" hidden="false" customHeight="true" outlineLevel="0" collapsed="false">
      <c r="A1923" s="189"/>
      <c r="B1923" s="210"/>
      <c r="C1923" s="211" t="s">
        <v>540</v>
      </c>
      <c r="D1923" s="211"/>
      <c r="E1923" s="211"/>
      <c r="F1923" s="211"/>
      <c r="G1923" s="211"/>
      <c r="I1923" s="196"/>
      <c r="K1923" s="196"/>
      <c r="L1923" s="198" t="s">
        <v>540</v>
      </c>
      <c r="O1923" s="180" t="n">
        <v>3</v>
      </c>
    </row>
    <row r="1924" customFormat="false" ht="12.75" hidden="false" customHeight="true" outlineLevel="0" collapsed="false">
      <c r="A1924" s="189"/>
      <c r="B1924" s="210"/>
      <c r="C1924" s="211" t="s">
        <v>1645</v>
      </c>
      <c r="D1924" s="211"/>
      <c r="E1924" s="211"/>
      <c r="F1924" s="211"/>
      <c r="G1924" s="211"/>
      <c r="I1924" s="196"/>
      <c r="K1924" s="196"/>
      <c r="L1924" s="198" t="s">
        <v>1645</v>
      </c>
      <c r="O1924" s="180" t="n">
        <v>3</v>
      </c>
    </row>
    <row r="1925" customFormat="false" ht="12.75" hidden="false" customHeight="true" outlineLevel="0" collapsed="false">
      <c r="A1925" s="189"/>
      <c r="B1925" s="210"/>
      <c r="C1925" s="211" t="s">
        <v>1625</v>
      </c>
      <c r="D1925" s="211"/>
      <c r="E1925" s="211"/>
      <c r="F1925" s="211"/>
      <c r="G1925" s="211"/>
      <c r="I1925" s="196"/>
      <c r="K1925" s="196"/>
      <c r="L1925" s="198" t="s">
        <v>1625</v>
      </c>
      <c r="O1925" s="180" t="n">
        <v>3</v>
      </c>
    </row>
    <row r="1926" customFormat="false" ht="12.75" hidden="false" customHeight="true" outlineLevel="0" collapsed="false">
      <c r="A1926" s="189"/>
      <c r="B1926" s="210"/>
      <c r="C1926" s="211" t="s">
        <v>1639</v>
      </c>
      <c r="D1926" s="211"/>
      <c r="E1926" s="211"/>
      <c r="F1926" s="211"/>
      <c r="G1926" s="211"/>
      <c r="I1926" s="196"/>
      <c r="K1926" s="196"/>
      <c r="L1926" s="198" t="s">
        <v>1639</v>
      </c>
      <c r="O1926" s="180" t="n">
        <v>3</v>
      </c>
    </row>
    <row r="1927" customFormat="false" ht="12.75" hidden="false" customHeight="true" outlineLevel="0" collapsed="false">
      <c r="A1927" s="189"/>
      <c r="B1927" s="210"/>
      <c r="C1927" s="211" t="s">
        <v>1640</v>
      </c>
      <c r="D1927" s="211"/>
      <c r="E1927" s="211"/>
      <c r="F1927" s="211"/>
      <c r="G1927" s="211"/>
      <c r="I1927" s="196"/>
      <c r="K1927" s="196"/>
      <c r="L1927" s="198" t="s">
        <v>1640</v>
      </c>
      <c r="O1927" s="180" t="n">
        <v>3</v>
      </c>
    </row>
    <row r="1928" customFormat="false" ht="12.75" hidden="false" customHeight="true" outlineLevel="0" collapsed="false">
      <c r="A1928" s="189"/>
      <c r="B1928" s="210"/>
      <c r="C1928" s="211" t="s">
        <v>1617</v>
      </c>
      <c r="D1928" s="211"/>
      <c r="E1928" s="211"/>
      <c r="F1928" s="211"/>
      <c r="G1928" s="211"/>
      <c r="I1928" s="196"/>
      <c r="K1928" s="196"/>
      <c r="L1928" s="198" t="s">
        <v>1617</v>
      </c>
      <c r="O1928" s="180" t="n">
        <v>3</v>
      </c>
    </row>
    <row r="1929" customFormat="false" ht="12.75" hidden="false" customHeight="true" outlineLevel="0" collapsed="false">
      <c r="A1929" s="189"/>
      <c r="B1929" s="210"/>
      <c r="C1929" s="211" t="s">
        <v>1599</v>
      </c>
      <c r="D1929" s="211"/>
      <c r="E1929" s="211"/>
      <c r="F1929" s="211"/>
      <c r="G1929" s="211"/>
      <c r="I1929" s="196"/>
      <c r="K1929" s="196"/>
      <c r="L1929" s="198" t="s">
        <v>1599</v>
      </c>
      <c r="O1929" s="180" t="n">
        <v>3</v>
      </c>
    </row>
    <row r="1930" customFormat="false" ht="12.75" hidden="false" customHeight="true" outlineLevel="0" collapsed="false">
      <c r="A1930" s="189"/>
      <c r="B1930" s="210"/>
      <c r="C1930" s="211" t="s">
        <v>1641</v>
      </c>
      <c r="D1930" s="211"/>
      <c r="E1930" s="211"/>
      <c r="F1930" s="211"/>
      <c r="G1930" s="211"/>
      <c r="I1930" s="196"/>
      <c r="K1930" s="196"/>
      <c r="L1930" s="198" t="s">
        <v>1641</v>
      </c>
      <c r="O1930" s="180" t="n">
        <v>3</v>
      </c>
    </row>
    <row r="1931" customFormat="false" ht="12.75" hidden="false" customHeight="true" outlineLevel="0" collapsed="false">
      <c r="A1931" s="189"/>
      <c r="B1931" s="210"/>
      <c r="C1931" s="211" t="s">
        <v>1642</v>
      </c>
      <c r="D1931" s="211"/>
      <c r="E1931" s="211"/>
      <c r="F1931" s="211"/>
      <c r="G1931" s="211"/>
      <c r="I1931" s="196"/>
      <c r="K1931" s="196"/>
      <c r="L1931" s="198" t="s">
        <v>1642</v>
      </c>
      <c r="O1931" s="180" t="n">
        <v>3</v>
      </c>
    </row>
    <row r="1932" customFormat="false" ht="12.75" hidden="false" customHeight="true" outlineLevel="0" collapsed="false">
      <c r="A1932" s="189"/>
      <c r="B1932" s="210"/>
      <c r="C1932" s="211" t="s">
        <v>1646</v>
      </c>
      <c r="D1932" s="211"/>
      <c r="E1932" s="211"/>
      <c r="F1932" s="211"/>
      <c r="G1932" s="211"/>
      <c r="I1932" s="196"/>
      <c r="K1932" s="196"/>
      <c r="L1932" s="198" t="s">
        <v>1646</v>
      </c>
      <c r="O1932" s="180" t="n">
        <v>3</v>
      </c>
    </row>
    <row r="1933" customFormat="false" ht="12.75" hidden="false" customHeight="true" outlineLevel="0" collapsed="false">
      <c r="A1933" s="189"/>
      <c r="B1933" s="210"/>
      <c r="C1933" s="211" t="s">
        <v>1602</v>
      </c>
      <c r="D1933" s="211"/>
      <c r="E1933" s="211"/>
      <c r="F1933" s="211"/>
      <c r="G1933" s="211"/>
      <c r="I1933" s="196"/>
      <c r="K1933" s="196"/>
      <c r="L1933" s="198" t="s">
        <v>1602</v>
      </c>
      <c r="O1933" s="180" t="n">
        <v>3</v>
      </c>
    </row>
    <row r="1934" customFormat="false" ht="22.5" hidden="false" customHeight="false" outlineLevel="0" collapsed="false">
      <c r="A1934" s="181" t="n">
        <v>241</v>
      </c>
      <c r="B1934" s="182" t="s">
        <v>1647</v>
      </c>
      <c r="C1934" s="183" t="s">
        <v>1648</v>
      </c>
      <c r="D1934" s="184" t="s">
        <v>1591</v>
      </c>
      <c r="E1934" s="185" t="n">
        <v>1</v>
      </c>
      <c r="F1934" s="185" t="n">
        <v>0</v>
      </c>
      <c r="G1934" s="186" t="n">
        <f aca="false">E1934*F1934</f>
        <v>0</v>
      </c>
      <c r="H1934" s="187" t="n">
        <v>0</v>
      </c>
      <c r="I1934" s="188" t="n">
        <f aca="false">E1934*H1934</f>
        <v>0</v>
      </c>
      <c r="J1934" s="187"/>
      <c r="K1934" s="188" t="n">
        <f aca="false">E1934*J1934</f>
        <v>0</v>
      </c>
      <c r="O1934" s="180" t="n">
        <v>2</v>
      </c>
      <c r="AA1934" s="150" t="n">
        <v>12</v>
      </c>
      <c r="AB1934" s="150" t="n">
        <v>0</v>
      </c>
      <c r="AC1934" s="150" t="n">
        <v>282</v>
      </c>
      <c r="AZ1934" s="150" t="n">
        <v>2</v>
      </c>
      <c r="BA1934" s="150" t="n">
        <f aca="false">IF(AZ1934=1,G1934,0)</f>
        <v>0</v>
      </c>
      <c r="BB1934" s="150" t="n">
        <f aca="false">IF(AZ1934=2,G1934,0)</f>
        <v>0</v>
      </c>
      <c r="BC1934" s="150" t="n">
        <f aca="false">IF(AZ1934=3,G1934,0)</f>
        <v>0</v>
      </c>
      <c r="BD1934" s="150" t="n">
        <f aca="false">IF(AZ1934=4,G1934,0)</f>
        <v>0</v>
      </c>
      <c r="BE1934" s="150" t="n">
        <f aca="false">IF(AZ1934=5,G1934,0)</f>
        <v>0</v>
      </c>
      <c r="CA1934" s="180" t="n">
        <v>12</v>
      </c>
      <c r="CB1934" s="180" t="n">
        <v>0</v>
      </c>
    </row>
    <row r="1935" customFormat="false" ht="12.75" hidden="false" customHeight="true" outlineLevel="0" collapsed="false">
      <c r="A1935" s="189"/>
      <c r="B1935" s="210"/>
      <c r="C1935" s="211" t="s">
        <v>540</v>
      </c>
      <c r="D1935" s="211"/>
      <c r="E1935" s="211"/>
      <c r="F1935" s="211"/>
      <c r="G1935" s="211"/>
      <c r="I1935" s="196"/>
      <c r="K1935" s="196"/>
      <c r="L1935" s="198" t="s">
        <v>540</v>
      </c>
      <c r="O1935" s="180" t="n">
        <v>3</v>
      </c>
    </row>
    <row r="1936" customFormat="false" ht="12.75" hidden="false" customHeight="true" outlineLevel="0" collapsed="false">
      <c r="A1936" s="189"/>
      <c r="B1936" s="210"/>
      <c r="C1936" s="211" t="s">
        <v>1649</v>
      </c>
      <c r="D1936" s="211"/>
      <c r="E1936" s="211"/>
      <c r="F1936" s="211"/>
      <c r="G1936" s="211"/>
      <c r="I1936" s="196"/>
      <c r="K1936" s="196"/>
      <c r="L1936" s="198" t="s">
        <v>1649</v>
      </c>
      <c r="O1936" s="180" t="n">
        <v>3</v>
      </c>
    </row>
    <row r="1937" customFormat="false" ht="12.75" hidden="false" customHeight="true" outlineLevel="0" collapsed="false">
      <c r="A1937" s="189"/>
      <c r="B1937" s="210"/>
      <c r="C1937" s="211" t="s">
        <v>1625</v>
      </c>
      <c r="D1937" s="211"/>
      <c r="E1937" s="211"/>
      <c r="F1937" s="211"/>
      <c r="G1937" s="211"/>
      <c r="I1937" s="196"/>
      <c r="K1937" s="196"/>
      <c r="L1937" s="198" t="s">
        <v>1625</v>
      </c>
      <c r="O1937" s="180" t="n">
        <v>3</v>
      </c>
    </row>
    <row r="1938" customFormat="false" ht="12.75" hidden="false" customHeight="true" outlineLevel="0" collapsed="false">
      <c r="A1938" s="189"/>
      <c r="B1938" s="210"/>
      <c r="C1938" s="211" t="s">
        <v>1639</v>
      </c>
      <c r="D1938" s="211"/>
      <c r="E1938" s="211"/>
      <c r="F1938" s="211"/>
      <c r="G1938" s="211"/>
      <c r="I1938" s="196"/>
      <c r="K1938" s="196"/>
      <c r="L1938" s="198" t="s">
        <v>1639</v>
      </c>
      <c r="O1938" s="180" t="n">
        <v>3</v>
      </c>
    </row>
    <row r="1939" customFormat="false" ht="12.75" hidden="false" customHeight="true" outlineLevel="0" collapsed="false">
      <c r="A1939" s="189"/>
      <c r="B1939" s="210"/>
      <c r="C1939" s="211" t="s">
        <v>1640</v>
      </c>
      <c r="D1939" s="211"/>
      <c r="E1939" s="211"/>
      <c r="F1939" s="211"/>
      <c r="G1939" s="211"/>
      <c r="I1939" s="196"/>
      <c r="K1939" s="196"/>
      <c r="L1939" s="198" t="s">
        <v>1640</v>
      </c>
      <c r="O1939" s="180" t="n">
        <v>3</v>
      </c>
    </row>
    <row r="1940" customFormat="false" ht="12.75" hidden="false" customHeight="true" outlineLevel="0" collapsed="false">
      <c r="A1940" s="189"/>
      <c r="B1940" s="210"/>
      <c r="C1940" s="211" t="s">
        <v>1617</v>
      </c>
      <c r="D1940" s="211"/>
      <c r="E1940" s="211"/>
      <c r="F1940" s="211"/>
      <c r="G1940" s="211"/>
      <c r="I1940" s="196"/>
      <c r="K1940" s="196"/>
      <c r="L1940" s="198" t="s">
        <v>1617</v>
      </c>
      <c r="O1940" s="180" t="n">
        <v>3</v>
      </c>
    </row>
    <row r="1941" customFormat="false" ht="12.75" hidden="false" customHeight="true" outlineLevel="0" collapsed="false">
      <c r="A1941" s="189"/>
      <c r="B1941" s="210"/>
      <c r="C1941" s="211" t="s">
        <v>1599</v>
      </c>
      <c r="D1941" s="211"/>
      <c r="E1941" s="211"/>
      <c r="F1941" s="211"/>
      <c r="G1941" s="211"/>
      <c r="I1941" s="196"/>
      <c r="K1941" s="196"/>
      <c r="L1941" s="198" t="s">
        <v>1599</v>
      </c>
      <c r="O1941" s="180" t="n">
        <v>3</v>
      </c>
    </row>
    <row r="1942" customFormat="false" ht="12.75" hidden="false" customHeight="true" outlineLevel="0" collapsed="false">
      <c r="A1942" s="189"/>
      <c r="B1942" s="210"/>
      <c r="C1942" s="211" t="s">
        <v>1641</v>
      </c>
      <c r="D1942" s="211"/>
      <c r="E1942" s="211"/>
      <c r="F1942" s="211"/>
      <c r="G1942" s="211"/>
      <c r="I1942" s="196"/>
      <c r="K1942" s="196"/>
      <c r="L1942" s="198" t="s">
        <v>1641</v>
      </c>
      <c r="O1942" s="180" t="n">
        <v>3</v>
      </c>
    </row>
    <row r="1943" customFormat="false" ht="12.75" hidden="false" customHeight="true" outlineLevel="0" collapsed="false">
      <c r="A1943" s="189"/>
      <c r="B1943" s="210"/>
      <c r="C1943" s="211" t="s">
        <v>1642</v>
      </c>
      <c r="D1943" s="211"/>
      <c r="E1943" s="211"/>
      <c r="F1943" s="211"/>
      <c r="G1943" s="211"/>
      <c r="I1943" s="196"/>
      <c r="K1943" s="196"/>
      <c r="L1943" s="198" t="s">
        <v>1642</v>
      </c>
      <c r="O1943" s="180" t="n">
        <v>3</v>
      </c>
    </row>
    <row r="1944" customFormat="false" ht="12.75" hidden="false" customHeight="true" outlineLevel="0" collapsed="false">
      <c r="A1944" s="189"/>
      <c r="B1944" s="210"/>
      <c r="C1944" s="211" t="s">
        <v>1646</v>
      </c>
      <c r="D1944" s="211"/>
      <c r="E1944" s="211"/>
      <c r="F1944" s="211"/>
      <c r="G1944" s="211"/>
      <c r="I1944" s="196"/>
      <c r="K1944" s="196"/>
      <c r="L1944" s="198" t="s">
        <v>1646</v>
      </c>
      <c r="O1944" s="180" t="n">
        <v>3</v>
      </c>
    </row>
    <row r="1945" customFormat="false" ht="12.75" hidden="false" customHeight="true" outlineLevel="0" collapsed="false">
      <c r="A1945" s="189"/>
      <c r="B1945" s="210"/>
      <c r="C1945" s="211" t="s">
        <v>1602</v>
      </c>
      <c r="D1945" s="211"/>
      <c r="E1945" s="211"/>
      <c r="F1945" s="211"/>
      <c r="G1945" s="211"/>
      <c r="I1945" s="196"/>
      <c r="K1945" s="196"/>
      <c r="L1945" s="198" t="s">
        <v>1602</v>
      </c>
      <c r="O1945" s="180" t="n">
        <v>3</v>
      </c>
    </row>
    <row r="1946" customFormat="false" ht="22.5" hidden="false" customHeight="false" outlineLevel="0" collapsed="false">
      <c r="A1946" s="181" t="n">
        <v>242</v>
      </c>
      <c r="B1946" s="182" t="s">
        <v>1650</v>
      </c>
      <c r="C1946" s="183" t="s">
        <v>1651</v>
      </c>
      <c r="D1946" s="184" t="s">
        <v>1591</v>
      </c>
      <c r="E1946" s="185" t="n">
        <v>1</v>
      </c>
      <c r="F1946" s="185" t="n">
        <v>0</v>
      </c>
      <c r="G1946" s="186" t="n">
        <f aca="false">E1946*F1946</f>
        <v>0</v>
      </c>
      <c r="H1946" s="187" t="n">
        <v>0</v>
      </c>
      <c r="I1946" s="188" t="n">
        <f aca="false">E1946*H1946</f>
        <v>0</v>
      </c>
      <c r="J1946" s="187"/>
      <c r="K1946" s="188" t="n">
        <f aca="false">E1946*J1946</f>
        <v>0</v>
      </c>
      <c r="O1946" s="180" t="n">
        <v>2</v>
      </c>
      <c r="AA1946" s="150" t="n">
        <v>12</v>
      </c>
      <c r="AB1946" s="150" t="n">
        <v>0</v>
      </c>
      <c r="AC1946" s="150" t="n">
        <v>283</v>
      </c>
      <c r="AZ1946" s="150" t="n">
        <v>2</v>
      </c>
      <c r="BA1946" s="150" t="n">
        <f aca="false">IF(AZ1946=1,G1946,0)</f>
        <v>0</v>
      </c>
      <c r="BB1946" s="150" t="n">
        <f aca="false">IF(AZ1946=2,G1946,0)</f>
        <v>0</v>
      </c>
      <c r="BC1946" s="150" t="n">
        <f aca="false">IF(AZ1946=3,G1946,0)</f>
        <v>0</v>
      </c>
      <c r="BD1946" s="150" t="n">
        <f aca="false">IF(AZ1946=4,G1946,0)</f>
        <v>0</v>
      </c>
      <c r="BE1946" s="150" t="n">
        <f aca="false">IF(AZ1946=5,G1946,0)</f>
        <v>0</v>
      </c>
      <c r="CA1946" s="180" t="n">
        <v>12</v>
      </c>
      <c r="CB1946" s="180" t="n">
        <v>0</v>
      </c>
    </row>
    <row r="1947" customFormat="false" ht="12.75" hidden="false" customHeight="true" outlineLevel="0" collapsed="false">
      <c r="A1947" s="189"/>
      <c r="B1947" s="210"/>
      <c r="C1947" s="211" t="s">
        <v>540</v>
      </c>
      <c r="D1947" s="211"/>
      <c r="E1947" s="211"/>
      <c r="F1947" s="211"/>
      <c r="G1947" s="211"/>
      <c r="I1947" s="196"/>
      <c r="K1947" s="196"/>
      <c r="L1947" s="198" t="s">
        <v>540</v>
      </c>
      <c r="O1947" s="180" t="n">
        <v>3</v>
      </c>
    </row>
    <row r="1948" customFormat="false" ht="12.75" hidden="false" customHeight="true" outlineLevel="0" collapsed="false">
      <c r="A1948" s="189"/>
      <c r="B1948" s="210"/>
      <c r="C1948" s="211" t="s">
        <v>1649</v>
      </c>
      <c r="D1948" s="211"/>
      <c r="E1948" s="211"/>
      <c r="F1948" s="211"/>
      <c r="G1948" s="211"/>
      <c r="I1948" s="196"/>
      <c r="K1948" s="196"/>
      <c r="L1948" s="198" t="s">
        <v>1649</v>
      </c>
      <c r="O1948" s="180" t="n">
        <v>3</v>
      </c>
    </row>
    <row r="1949" customFormat="false" ht="12.75" hidden="false" customHeight="true" outlineLevel="0" collapsed="false">
      <c r="A1949" s="189"/>
      <c r="B1949" s="210"/>
      <c r="C1949" s="211" t="s">
        <v>1625</v>
      </c>
      <c r="D1949" s="211"/>
      <c r="E1949" s="211"/>
      <c r="F1949" s="211"/>
      <c r="G1949" s="211"/>
      <c r="I1949" s="196"/>
      <c r="K1949" s="196"/>
      <c r="L1949" s="198" t="s">
        <v>1625</v>
      </c>
      <c r="O1949" s="180" t="n">
        <v>3</v>
      </c>
    </row>
    <row r="1950" customFormat="false" ht="12.75" hidden="false" customHeight="true" outlineLevel="0" collapsed="false">
      <c r="A1950" s="189"/>
      <c r="B1950" s="210"/>
      <c r="C1950" s="211" t="s">
        <v>1639</v>
      </c>
      <c r="D1950" s="211"/>
      <c r="E1950" s="211"/>
      <c r="F1950" s="211"/>
      <c r="G1950" s="211"/>
      <c r="I1950" s="196"/>
      <c r="K1950" s="196"/>
      <c r="L1950" s="198" t="s">
        <v>1639</v>
      </c>
      <c r="O1950" s="180" t="n">
        <v>3</v>
      </c>
    </row>
    <row r="1951" customFormat="false" ht="12.75" hidden="false" customHeight="true" outlineLevel="0" collapsed="false">
      <c r="A1951" s="189"/>
      <c r="B1951" s="210"/>
      <c r="C1951" s="211" t="s">
        <v>1640</v>
      </c>
      <c r="D1951" s="211"/>
      <c r="E1951" s="211"/>
      <c r="F1951" s="211"/>
      <c r="G1951" s="211"/>
      <c r="I1951" s="196"/>
      <c r="K1951" s="196"/>
      <c r="L1951" s="198" t="s">
        <v>1640</v>
      </c>
      <c r="O1951" s="180" t="n">
        <v>3</v>
      </c>
    </row>
    <row r="1952" customFormat="false" ht="12.75" hidden="false" customHeight="true" outlineLevel="0" collapsed="false">
      <c r="A1952" s="189"/>
      <c r="B1952" s="210"/>
      <c r="C1952" s="211" t="s">
        <v>1617</v>
      </c>
      <c r="D1952" s="211"/>
      <c r="E1952" s="211"/>
      <c r="F1952" s="211"/>
      <c r="G1952" s="211"/>
      <c r="I1952" s="196"/>
      <c r="K1952" s="196"/>
      <c r="L1952" s="198" t="s">
        <v>1617</v>
      </c>
      <c r="O1952" s="180" t="n">
        <v>3</v>
      </c>
    </row>
    <row r="1953" customFormat="false" ht="12.75" hidden="false" customHeight="true" outlineLevel="0" collapsed="false">
      <c r="A1953" s="189"/>
      <c r="B1953" s="210"/>
      <c r="C1953" s="211" t="s">
        <v>1599</v>
      </c>
      <c r="D1953" s="211"/>
      <c r="E1953" s="211"/>
      <c r="F1953" s="211"/>
      <c r="G1953" s="211"/>
      <c r="I1953" s="196"/>
      <c r="K1953" s="196"/>
      <c r="L1953" s="198" t="s">
        <v>1599</v>
      </c>
      <c r="O1953" s="180" t="n">
        <v>3</v>
      </c>
    </row>
    <row r="1954" customFormat="false" ht="12.75" hidden="false" customHeight="true" outlineLevel="0" collapsed="false">
      <c r="A1954" s="189"/>
      <c r="B1954" s="210"/>
      <c r="C1954" s="211" t="s">
        <v>1641</v>
      </c>
      <c r="D1954" s="211"/>
      <c r="E1954" s="211"/>
      <c r="F1954" s="211"/>
      <c r="G1954" s="211"/>
      <c r="I1954" s="196"/>
      <c r="K1954" s="196"/>
      <c r="L1954" s="198" t="s">
        <v>1641</v>
      </c>
      <c r="O1954" s="180" t="n">
        <v>3</v>
      </c>
    </row>
    <row r="1955" customFormat="false" ht="12.75" hidden="false" customHeight="true" outlineLevel="0" collapsed="false">
      <c r="A1955" s="189"/>
      <c r="B1955" s="210"/>
      <c r="C1955" s="211" t="s">
        <v>1602</v>
      </c>
      <c r="D1955" s="211"/>
      <c r="E1955" s="211"/>
      <c r="F1955" s="211"/>
      <c r="G1955" s="211"/>
      <c r="I1955" s="196"/>
      <c r="K1955" s="196"/>
      <c r="L1955" s="198" t="s">
        <v>1602</v>
      </c>
      <c r="O1955" s="180" t="n">
        <v>3</v>
      </c>
    </row>
    <row r="1956" customFormat="false" ht="22.5" hidden="false" customHeight="false" outlineLevel="0" collapsed="false">
      <c r="A1956" s="181" t="n">
        <v>243</v>
      </c>
      <c r="B1956" s="182" t="s">
        <v>1652</v>
      </c>
      <c r="C1956" s="183" t="s">
        <v>1653</v>
      </c>
      <c r="D1956" s="184" t="s">
        <v>1591</v>
      </c>
      <c r="E1956" s="185" t="n">
        <v>1</v>
      </c>
      <c r="F1956" s="185" t="n">
        <v>0</v>
      </c>
      <c r="G1956" s="186" t="n">
        <f aca="false">E1956*F1956</f>
        <v>0</v>
      </c>
      <c r="H1956" s="187" t="n">
        <v>0</v>
      </c>
      <c r="I1956" s="188" t="n">
        <f aca="false">E1956*H1956</f>
        <v>0</v>
      </c>
      <c r="J1956" s="187"/>
      <c r="K1956" s="188" t="n">
        <f aca="false">E1956*J1956</f>
        <v>0</v>
      </c>
      <c r="O1956" s="180" t="n">
        <v>2</v>
      </c>
      <c r="AA1956" s="150" t="n">
        <v>12</v>
      </c>
      <c r="AB1956" s="150" t="n">
        <v>0</v>
      </c>
      <c r="AC1956" s="150" t="n">
        <v>284</v>
      </c>
      <c r="AZ1956" s="150" t="n">
        <v>2</v>
      </c>
      <c r="BA1956" s="150" t="n">
        <f aca="false">IF(AZ1956=1,G1956,0)</f>
        <v>0</v>
      </c>
      <c r="BB1956" s="150" t="n">
        <f aca="false">IF(AZ1956=2,G1956,0)</f>
        <v>0</v>
      </c>
      <c r="BC1956" s="150" t="n">
        <f aca="false">IF(AZ1956=3,G1956,0)</f>
        <v>0</v>
      </c>
      <c r="BD1956" s="150" t="n">
        <f aca="false">IF(AZ1956=4,G1956,0)</f>
        <v>0</v>
      </c>
      <c r="BE1956" s="150" t="n">
        <f aca="false">IF(AZ1956=5,G1956,0)</f>
        <v>0</v>
      </c>
      <c r="CA1956" s="180" t="n">
        <v>12</v>
      </c>
      <c r="CB1956" s="180" t="n">
        <v>0</v>
      </c>
    </row>
    <row r="1957" customFormat="false" ht="12.75" hidden="false" customHeight="true" outlineLevel="0" collapsed="false">
      <c r="A1957" s="189"/>
      <c r="B1957" s="210"/>
      <c r="C1957" s="211" t="s">
        <v>540</v>
      </c>
      <c r="D1957" s="211"/>
      <c r="E1957" s="211"/>
      <c r="F1957" s="211"/>
      <c r="G1957" s="211"/>
      <c r="I1957" s="196"/>
      <c r="K1957" s="196"/>
      <c r="L1957" s="198" t="s">
        <v>540</v>
      </c>
      <c r="O1957" s="180" t="n">
        <v>3</v>
      </c>
    </row>
    <row r="1958" customFormat="false" ht="12.75" hidden="false" customHeight="true" outlineLevel="0" collapsed="false">
      <c r="A1958" s="189"/>
      <c r="B1958" s="210"/>
      <c r="C1958" s="211" t="s">
        <v>1649</v>
      </c>
      <c r="D1958" s="211"/>
      <c r="E1958" s="211"/>
      <c r="F1958" s="211"/>
      <c r="G1958" s="211"/>
      <c r="I1958" s="196"/>
      <c r="K1958" s="196"/>
      <c r="L1958" s="198" t="s">
        <v>1649</v>
      </c>
      <c r="O1958" s="180" t="n">
        <v>3</v>
      </c>
    </row>
    <row r="1959" customFormat="false" ht="12.75" hidden="false" customHeight="true" outlineLevel="0" collapsed="false">
      <c r="A1959" s="189"/>
      <c r="B1959" s="210"/>
      <c r="C1959" s="211" t="s">
        <v>1625</v>
      </c>
      <c r="D1959" s="211"/>
      <c r="E1959" s="211"/>
      <c r="F1959" s="211"/>
      <c r="G1959" s="211"/>
      <c r="I1959" s="196"/>
      <c r="K1959" s="196"/>
      <c r="L1959" s="198" t="s">
        <v>1625</v>
      </c>
      <c r="O1959" s="180" t="n">
        <v>3</v>
      </c>
    </row>
    <row r="1960" customFormat="false" ht="12.75" hidden="false" customHeight="true" outlineLevel="0" collapsed="false">
      <c r="A1960" s="189"/>
      <c r="B1960" s="210"/>
      <c r="C1960" s="211" t="s">
        <v>1639</v>
      </c>
      <c r="D1960" s="211"/>
      <c r="E1960" s="211"/>
      <c r="F1960" s="211"/>
      <c r="G1960" s="211"/>
      <c r="I1960" s="196"/>
      <c r="K1960" s="196"/>
      <c r="L1960" s="198" t="s">
        <v>1639</v>
      </c>
      <c r="O1960" s="180" t="n">
        <v>3</v>
      </c>
    </row>
    <row r="1961" customFormat="false" ht="12.75" hidden="false" customHeight="true" outlineLevel="0" collapsed="false">
      <c r="A1961" s="189"/>
      <c r="B1961" s="210"/>
      <c r="C1961" s="211" t="s">
        <v>1640</v>
      </c>
      <c r="D1961" s="211"/>
      <c r="E1961" s="211"/>
      <c r="F1961" s="211"/>
      <c r="G1961" s="211"/>
      <c r="I1961" s="196"/>
      <c r="K1961" s="196"/>
      <c r="L1961" s="198" t="s">
        <v>1640</v>
      </c>
      <c r="O1961" s="180" t="n">
        <v>3</v>
      </c>
    </row>
    <row r="1962" customFormat="false" ht="12.75" hidden="false" customHeight="true" outlineLevel="0" collapsed="false">
      <c r="A1962" s="189"/>
      <c r="B1962" s="210"/>
      <c r="C1962" s="211" t="s">
        <v>1654</v>
      </c>
      <c r="D1962" s="211"/>
      <c r="E1962" s="211"/>
      <c r="F1962" s="211"/>
      <c r="G1962" s="211"/>
      <c r="I1962" s="196"/>
      <c r="K1962" s="196"/>
      <c r="L1962" s="198" t="s">
        <v>1654</v>
      </c>
      <c r="O1962" s="180" t="n">
        <v>3</v>
      </c>
    </row>
    <row r="1963" customFormat="false" ht="12.75" hidden="false" customHeight="true" outlineLevel="0" collapsed="false">
      <c r="A1963" s="189"/>
      <c r="B1963" s="210"/>
      <c r="C1963" s="211" t="s">
        <v>1599</v>
      </c>
      <c r="D1963" s="211"/>
      <c r="E1963" s="211"/>
      <c r="F1963" s="211"/>
      <c r="G1963" s="211"/>
      <c r="I1963" s="196"/>
      <c r="K1963" s="196"/>
      <c r="L1963" s="198" t="s">
        <v>1599</v>
      </c>
      <c r="O1963" s="180" t="n">
        <v>3</v>
      </c>
    </row>
    <row r="1964" customFormat="false" ht="12.75" hidden="false" customHeight="true" outlineLevel="0" collapsed="false">
      <c r="A1964" s="189"/>
      <c r="B1964" s="210"/>
      <c r="C1964" s="211" t="s">
        <v>1641</v>
      </c>
      <c r="D1964" s="211"/>
      <c r="E1964" s="211"/>
      <c r="F1964" s="211"/>
      <c r="G1964" s="211"/>
      <c r="I1964" s="196"/>
      <c r="K1964" s="196"/>
      <c r="L1964" s="198" t="s">
        <v>1641</v>
      </c>
      <c r="O1964" s="180" t="n">
        <v>3</v>
      </c>
    </row>
    <row r="1965" customFormat="false" ht="12.75" hidden="false" customHeight="true" outlineLevel="0" collapsed="false">
      <c r="A1965" s="189"/>
      <c r="B1965" s="210"/>
      <c r="C1965" s="211" t="s">
        <v>1642</v>
      </c>
      <c r="D1965" s="211"/>
      <c r="E1965" s="211"/>
      <c r="F1965" s="211"/>
      <c r="G1965" s="211"/>
      <c r="I1965" s="196"/>
      <c r="K1965" s="196"/>
      <c r="L1965" s="198" t="s">
        <v>1642</v>
      </c>
      <c r="O1965" s="180" t="n">
        <v>3</v>
      </c>
    </row>
    <row r="1966" customFormat="false" ht="12.75" hidden="false" customHeight="true" outlineLevel="0" collapsed="false">
      <c r="A1966" s="189"/>
      <c r="B1966" s="210"/>
      <c r="C1966" s="211" t="s">
        <v>1646</v>
      </c>
      <c r="D1966" s="211"/>
      <c r="E1966" s="211"/>
      <c r="F1966" s="211"/>
      <c r="G1966" s="211"/>
      <c r="I1966" s="196"/>
      <c r="K1966" s="196"/>
      <c r="L1966" s="198" t="s">
        <v>1646</v>
      </c>
      <c r="O1966" s="180" t="n">
        <v>3</v>
      </c>
    </row>
    <row r="1967" customFormat="false" ht="12.75" hidden="false" customHeight="true" outlineLevel="0" collapsed="false">
      <c r="A1967" s="189"/>
      <c r="B1967" s="210"/>
      <c r="C1967" s="211" t="s">
        <v>1602</v>
      </c>
      <c r="D1967" s="211"/>
      <c r="E1967" s="211"/>
      <c r="F1967" s="211"/>
      <c r="G1967" s="211"/>
      <c r="I1967" s="196"/>
      <c r="K1967" s="196"/>
      <c r="L1967" s="198" t="s">
        <v>1602</v>
      </c>
      <c r="O1967" s="180" t="n">
        <v>3</v>
      </c>
    </row>
    <row r="1968" customFormat="false" ht="22.5" hidden="false" customHeight="false" outlineLevel="0" collapsed="false">
      <c r="A1968" s="181" t="n">
        <v>244</v>
      </c>
      <c r="B1968" s="182" t="s">
        <v>1655</v>
      </c>
      <c r="C1968" s="183" t="s">
        <v>1656</v>
      </c>
      <c r="D1968" s="184" t="s">
        <v>1591</v>
      </c>
      <c r="E1968" s="185" t="n">
        <v>1</v>
      </c>
      <c r="F1968" s="185" t="n">
        <v>0</v>
      </c>
      <c r="G1968" s="186" t="n">
        <f aca="false">E1968*F1968</f>
        <v>0</v>
      </c>
      <c r="H1968" s="187" t="n">
        <v>0</v>
      </c>
      <c r="I1968" s="188" t="n">
        <f aca="false">E1968*H1968</f>
        <v>0</v>
      </c>
      <c r="J1968" s="187"/>
      <c r="K1968" s="188" t="n">
        <f aca="false">E1968*J1968</f>
        <v>0</v>
      </c>
      <c r="O1968" s="180" t="n">
        <v>2</v>
      </c>
      <c r="AA1968" s="150" t="n">
        <v>12</v>
      </c>
      <c r="AB1968" s="150" t="n">
        <v>0</v>
      </c>
      <c r="AC1968" s="150" t="n">
        <v>285</v>
      </c>
      <c r="AZ1968" s="150" t="n">
        <v>2</v>
      </c>
      <c r="BA1968" s="150" t="n">
        <f aca="false">IF(AZ1968=1,G1968,0)</f>
        <v>0</v>
      </c>
      <c r="BB1968" s="150" t="n">
        <f aca="false">IF(AZ1968=2,G1968,0)</f>
        <v>0</v>
      </c>
      <c r="BC1968" s="150" t="n">
        <f aca="false">IF(AZ1968=3,G1968,0)</f>
        <v>0</v>
      </c>
      <c r="BD1968" s="150" t="n">
        <f aca="false">IF(AZ1968=4,G1968,0)</f>
        <v>0</v>
      </c>
      <c r="BE1968" s="150" t="n">
        <f aca="false">IF(AZ1968=5,G1968,0)</f>
        <v>0</v>
      </c>
      <c r="CA1968" s="180" t="n">
        <v>12</v>
      </c>
      <c r="CB1968" s="180" t="n">
        <v>0</v>
      </c>
    </row>
    <row r="1969" customFormat="false" ht="12.75" hidden="false" customHeight="true" outlineLevel="0" collapsed="false">
      <c r="A1969" s="189"/>
      <c r="B1969" s="210"/>
      <c r="C1969" s="211" t="s">
        <v>540</v>
      </c>
      <c r="D1969" s="211"/>
      <c r="E1969" s="211"/>
      <c r="F1969" s="211"/>
      <c r="G1969" s="211"/>
      <c r="I1969" s="196"/>
      <c r="K1969" s="196"/>
      <c r="L1969" s="198" t="s">
        <v>540</v>
      </c>
      <c r="O1969" s="180" t="n">
        <v>3</v>
      </c>
    </row>
    <row r="1970" customFormat="false" ht="12.75" hidden="false" customHeight="true" outlineLevel="0" collapsed="false">
      <c r="A1970" s="189"/>
      <c r="B1970" s="210"/>
      <c r="C1970" s="211" t="s">
        <v>1649</v>
      </c>
      <c r="D1970" s="211"/>
      <c r="E1970" s="211"/>
      <c r="F1970" s="211"/>
      <c r="G1970" s="211"/>
      <c r="I1970" s="196"/>
      <c r="K1970" s="196"/>
      <c r="L1970" s="198" t="s">
        <v>1649</v>
      </c>
      <c r="O1970" s="180" t="n">
        <v>3</v>
      </c>
    </row>
    <row r="1971" customFormat="false" ht="12.75" hidden="false" customHeight="true" outlineLevel="0" collapsed="false">
      <c r="A1971" s="189"/>
      <c r="B1971" s="210"/>
      <c r="C1971" s="211" t="s">
        <v>1625</v>
      </c>
      <c r="D1971" s="211"/>
      <c r="E1971" s="211"/>
      <c r="F1971" s="211"/>
      <c r="G1971" s="211"/>
      <c r="I1971" s="196"/>
      <c r="K1971" s="196"/>
      <c r="L1971" s="198" t="s">
        <v>1625</v>
      </c>
      <c r="O1971" s="180" t="n">
        <v>3</v>
      </c>
    </row>
    <row r="1972" customFormat="false" ht="12.75" hidden="false" customHeight="true" outlineLevel="0" collapsed="false">
      <c r="A1972" s="189"/>
      <c r="B1972" s="210"/>
      <c r="C1972" s="211" t="s">
        <v>1639</v>
      </c>
      <c r="D1972" s="211"/>
      <c r="E1972" s="211"/>
      <c r="F1972" s="211"/>
      <c r="G1972" s="211"/>
      <c r="I1972" s="196"/>
      <c r="K1972" s="196"/>
      <c r="L1972" s="198" t="s">
        <v>1639</v>
      </c>
      <c r="O1972" s="180" t="n">
        <v>3</v>
      </c>
    </row>
    <row r="1973" customFormat="false" ht="12.75" hidden="false" customHeight="true" outlineLevel="0" collapsed="false">
      <c r="A1973" s="189"/>
      <c r="B1973" s="210"/>
      <c r="C1973" s="211" t="s">
        <v>1640</v>
      </c>
      <c r="D1973" s="211"/>
      <c r="E1973" s="211"/>
      <c r="F1973" s="211"/>
      <c r="G1973" s="211"/>
      <c r="I1973" s="196"/>
      <c r="K1973" s="196"/>
      <c r="L1973" s="198" t="s">
        <v>1640</v>
      </c>
      <c r="O1973" s="180" t="n">
        <v>3</v>
      </c>
    </row>
    <row r="1974" customFormat="false" ht="12.75" hidden="false" customHeight="true" outlineLevel="0" collapsed="false">
      <c r="A1974" s="189"/>
      <c r="B1974" s="210"/>
      <c r="C1974" s="211" t="s">
        <v>1654</v>
      </c>
      <c r="D1974" s="211"/>
      <c r="E1974" s="211"/>
      <c r="F1974" s="211"/>
      <c r="G1974" s="211"/>
      <c r="I1974" s="196"/>
      <c r="K1974" s="196"/>
      <c r="L1974" s="198" t="s">
        <v>1654</v>
      </c>
      <c r="O1974" s="180" t="n">
        <v>3</v>
      </c>
    </row>
    <row r="1975" customFormat="false" ht="12.75" hidden="false" customHeight="true" outlineLevel="0" collapsed="false">
      <c r="A1975" s="189"/>
      <c r="B1975" s="210"/>
      <c r="C1975" s="211" t="s">
        <v>1599</v>
      </c>
      <c r="D1975" s="211"/>
      <c r="E1975" s="211"/>
      <c r="F1975" s="211"/>
      <c r="G1975" s="211"/>
      <c r="I1975" s="196"/>
      <c r="K1975" s="196"/>
      <c r="L1975" s="198" t="s">
        <v>1599</v>
      </c>
      <c r="O1975" s="180" t="n">
        <v>3</v>
      </c>
    </row>
    <row r="1976" customFormat="false" ht="12.75" hidden="false" customHeight="true" outlineLevel="0" collapsed="false">
      <c r="A1976" s="189"/>
      <c r="B1976" s="210"/>
      <c r="C1976" s="211" t="s">
        <v>1641</v>
      </c>
      <c r="D1976" s="211"/>
      <c r="E1976" s="211"/>
      <c r="F1976" s="211"/>
      <c r="G1976" s="211"/>
      <c r="I1976" s="196"/>
      <c r="K1976" s="196"/>
      <c r="L1976" s="198" t="s">
        <v>1641</v>
      </c>
      <c r="O1976" s="180" t="n">
        <v>3</v>
      </c>
    </row>
    <row r="1977" customFormat="false" ht="12.75" hidden="false" customHeight="true" outlineLevel="0" collapsed="false">
      <c r="A1977" s="189"/>
      <c r="B1977" s="210"/>
      <c r="C1977" s="211" t="s">
        <v>1642</v>
      </c>
      <c r="D1977" s="211"/>
      <c r="E1977" s="211"/>
      <c r="F1977" s="211"/>
      <c r="G1977" s="211"/>
      <c r="I1977" s="196"/>
      <c r="K1977" s="196"/>
      <c r="L1977" s="198" t="s">
        <v>1642</v>
      </c>
      <c r="O1977" s="180" t="n">
        <v>3</v>
      </c>
    </row>
    <row r="1978" customFormat="false" ht="12.75" hidden="false" customHeight="true" outlineLevel="0" collapsed="false">
      <c r="A1978" s="189"/>
      <c r="B1978" s="210"/>
      <c r="C1978" s="211" t="s">
        <v>1646</v>
      </c>
      <c r="D1978" s="211"/>
      <c r="E1978" s="211"/>
      <c r="F1978" s="211"/>
      <c r="G1978" s="211"/>
      <c r="I1978" s="196"/>
      <c r="K1978" s="196"/>
      <c r="L1978" s="198" t="s">
        <v>1646</v>
      </c>
      <c r="O1978" s="180" t="n">
        <v>3</v>
      </c>
    </row>
    <row r="1979" customFormat="false" ht="12.75" hidden="false" customHeight="true" outlineLevel="0" collapsed="false">
      <c r="A1979" s="189"/>
      <c r="B1979" s="210"/>
      <c r="C1979" s="211" t="s">
        <v>1602</v>
      </c>
      <c r="D1979" s="211"/>
      <c r="E1979" s="211"/>
      <c r="F1979" s="211"/>
      <c r="G1979" s="211"/>
      <c r="I1979" s="196"/>
      <c r="K1979" s="196"/>
      <c r="L1979" s="198" t="s">
        <v>1602</v>
      </c>
      <c r="O1979" s="180" t="n">
        <v>3</v>
      </c>
    </row>
    <row r="1980" customFormat="false" ht="22.5" hidden="false" customHeight="false" outlineLevel="0" collapsed="false">
      <c r="A1980" s="181" t="n">
        <v>245</v>
      </c>
      <c r="B1980" s="182" t="s">
        <v>1657</v>
      </c>
      <c r="C1980" s="183" t="s">
        <v>1658</v>
      </c>
      <c r="D1980" s="184" t="s">
        <v>1591</v>
      </c>
      <c r="E1980" s="185" t="n">
        <v>3</v>
      </c>
      <c r="F1980" s="185" t="n">
        <v>0</v>
      </c>
      <c r="G1980" s="186" t="n">
        <f aca="false">E1980*F1980</f>
        <v>0</v>
      </c>
      <c r="H1980" s="187" t="n">
        <v>0</v>
      </c>
      <c r="I1980" s="188" t="n">
        <f aca="false">E1980*H1980</f>
        <v>0</v>
      </c>
      <c r="J1980" s="187"/>
      <c r="K1980" s="188" t="n">
        <f aca="false">E1980*J1980</f>
        <v>0</v>
      </c>
      <c r="O1980" s="180" t="n">
        <v>2</v>
      </c>
      <c r="AA1980" s="150" t="n">
        <v>12</v>
      </c>
      <c r="AB1980" s="150" t="n">
        <v>0</v>
      </c>
      <c r="AC1980" s="150" t="n">
        <v>286</v>
      </c>
      <c r="AZ1980" s="150" t="n">
        <v>2</v>
      </c>
      <c r="BA1980" s="150" t="n">
        <f aca="false">IF(AZ1980=1,G1980,0)</f>
        <v>0</v>
      </c>
      <c r="BB1980" s="150" t="n">
        <f aca="false">IF(AZ1980=2,G1980,0)</f>
        <v>0</v>
      </c>
      <c r="BC1980" s="150" t="n">
        <f aca="false">IF(AZ1980=3,G1980,0)</f>
        <v>0</v>
      </c>
      <c r="BD1980" s="150" t="n">
        <f aca="false">IF(AZ1980=4,G1980,0)</f>
        <v>0</v>
      </c>
      <c r="BE1980" s="150" t="n">
        <f aca="false">IF(AZ1980=5,G1980,0)</f>
        <v>0</v>
      </c>
      <c r="CA1980" s="180" t="n">
        <v>12</v>
      </c>
      <c r="CB1980" s="180" t="n">
        <v>0</v>
      </c>
    </row>
    <row r="1981" customFormat="false" ht="12.75" hidden="false" customHeight="true" outlineLevel="0" collapsed="false">
      <c r="A1981" s="189"/>
      <c r="B1981" s="210"/>
      <c r="C1981" s="211" t="s">
        <v>540</v>
      </c>
      <c r="D1981" s="211"/>
      <c r="E1981" s="211"/>
      <c r="F1981" s="211"/>
      <c r="G1981" s="211"/>
      <c r="I1981" s="196"/>
      <c r="K1981" s="196"/>
      <c r="L1981" s="198" t="s">
        <v>540</v>
      </c>
      <c r="O1981" s="180" t="n">
        <v>3</v>
      </c>
    </row>
    <row r="1982" customFormat="false" ht="12.75" hidden="false" customHeight="true" outlineLevel="0" collapsed="false">
      <c r="A1982" s="189"/>
      <c r="B1982" s="210"/>
      <c r="C1982" s="211" t="s">
        <v>1649</v>
      </c>
      <c r="D1982" s="211"/>
      <c r="E1982" s="211"/>
      <c r="F1982" s="211"/>
      <c r="G1982" s="211"/>
      <c r="I1982" s="196"/>
      <c r="K1982" s="196"/>
      <c r="L1982" s="198" t="s">
        <v>1649</v>
      </c>
      <c r="O1982" s="180" t="n">
        <v>3</v>
      </c>
    </row>
    <row r="1983" customFormat="false" ht="12.75" hidden="false" customHeight="true" outlineLevel="0" collapsed="false">
      <c r="A1983" s="189"/>
      <c r="B1983" s="210"/>
      <c r="C1983" s="211" t="s">
        <v>1625</v>
      </c>
      <c r="D1983" s="211"/>
      <c r="E1983" s="211"/>
      <c r="F1983" s="211"/>
      <c r="G1983" s="211"/>
      <c r="I1983" s="196"/>
      <c r="K1983" s="196"/>
      <c r="L1983" s="198" t="s">
        <v>1625</v>
      </c>
      <c r="O1983" s="180" t="n">
        <v>3</v>
      </c>
    </row>
    <row r="1984" customFormat="false" ht="12.75" hidden="false" customHeight="true" outlineLevel="0" collapsed="false">
      <c r="A1984" s="189"/>
      <c r="B1984" s="210"/>
      <c r="C1984" s="211" t="s">
        <v>1639</v>
      </c>
      <c r="D1984" s="211"/>
      <c r="E1984" s="211"/>
      <c r="F1984" s="211"/>
      <c r="G1984" s="211"/>
      <c r="I1984" s="196"/>
      <c r="K1984" s="196"/>
      <c r="L1984" s="198" t="s">
        <v>1639</v>
      </c>
      <c r="O1984" s="180" t="n">
        <v>3</v>
      </c>
    </row>
    <row r="1985" customFormat="false" ht="12.75" hidden="false" customHeight="true" outlineLevel="0" collapsed="false">
      <c r="A1985" s="189"/>
      <c r="B1985" s="210"/>
      <c r="C1985" s="211" t="s">
        <v>1640</v>
      </c>
      <c r="D1985" s="211"/>
      <c r="E1985" s="211"/>
      <c r="F1985" s="211"/>
      <c r="G1985" s="211"/>
      <c r="I1985" s="196"/>
      <c r="K1985" s="196"/>
      <c r="L1985" s="198" t="s">
        <v>1640</v>
      </c>
      <c r="O1985" s="180" t="n">
        <v>3</v>
      </c>
    </row>
    <row r="1986" customFormat="false" ht="12.75" hidden="false" customHeight="true" outlineLevel="0" collapsed="false">
      <c r="A1986" s="189"/>
      <c r="B1986" s="210"/>
      <c r="C1986" s="211" t="s">
        <v>1654</v>
      </c>
      <c r="D1986" s="211"/>
      <c r="E1986" s="211"/>
      <c r="F1986" s="211"/>
      <c r="G1986" s="211"/>
      <c r="I1986" s="196"/>
      <c r="K1986" s="196"/>
      <c r="L1986" s="198" t="s">
        <v>1654</v>
      </c>
      <c r="O1986" s="180" t="n">
        <v>3</v>
      </c>
    </row>
    <row r="1987" customFormat="false" ht="12.75" hidden="false" customHeight="true" outlineLevel="0" collapsed="false">
      <c r="A1987" s="189"/>
      <c r="B1987" s="210"/>
      <c r="C1987" s="211" t="s">
        <v>1599</v>
      </c>
      <c r="D1987" s="211"/>
      <c r="E1987" s="211"/>
      <c r="F1987" s="211"/>
      <c r="G1987" s="211"/>
      <c r="I1987" s="196"/>
      <c r="K1987" s="196"/>
      <c r="L1987" s="198" t="s">
        <v>1599</v>
      </c>
      <c r="O1987" s="180" t="n">
        <v>3</v>
      </c>
    </row>
    <row r="1988" customFormat="false" ht="12.75" hidden="false" customHeight="true" outlineLevel="0" collapsed="false">
      <c r="A1988" s="189"/>
      <c r="B1988" s="210"/>
      <c r="C1988" s="211" t="s">
        <v>1641</v>
      </c>
      <c r="D1988" s="211"/>
      <c r="E1988" s="211"/>
      <c r="F1988" s="211"/>
      <c r="G1988" s="211"/>
      <c r="I1988" s="196"/>
      <c r="K1988" s="196"/>
      <c r="L1988" s="198" t="s">
        <v>1641</v>
      </c>
      <c r="O1988" s="180" t="n">
        <v>3</v>
      </c>
    </row>
    <row r="1989" customFormat="false" ht="12.75" hidden="false" customHeight="true" outlineLevel="0" collapsed="false">
      <c r="A1989" s="189"/>
      <c r="B1989" s="210"/>
      <c r="C1989" s="211" t="s">
        <v>1642</v>
      </c>
      <c r="D1989" s="211"/>
      <c r="E1989" s="211"/>
      <c r="F1989" s="211"/>
      <c r="G1989" s="211"/>
      <c r="I1989" s="196"/>
      <c r="K1989" s="196"/>
      <c r="L1989" s="198" t="s">
        <v>1642</v>
      </c>
      <c r="O1989" s="180" t="n">
        <v>3</v>
      </c>
    </row>
    <row r="1990" customFormat="false" ht="12.75" hidden="false" customHeight="true" outlineLevel="0" collapsed="false">
      <c r="A1990" s="189"/>
      <c r="B1990" s="210"/>
      <c r="C1990" s="211" t="s">
        <v>1646</v>
      </c>
      <c r="D1990" s="211"/>
      <c r="E1990" s="211"/>
      <c r="F1990" s="211"/>
      <c r="G1990" s="211"/>
      <c r="I1990" s="196"/>
      <c r="K1990" s="196"/>
      <c r="L1990" s="198" t="s">
        <v>1646</v>
      </c>
      <c r="O1990" s="180" t="n">
        <v>3</v>
      </c>
    </row>
    <row r="1991" customFormat="false" ht="12.75" hidden="false" customHeight="true" outlineLevel="0" collapsed="false">
      <c r="A1991" s="189"/>
      <c r="B1991" s="210"/>
      <c r="C1991" s="211" t="s">
        <v>1602</v>
      </c>
      <c r="D1991" s="211"/>
      <c r="E1991" s="211"/>
      <c r="F1991" s="211"/>
      <c r="G1991" s="211"/>
      <c r="I1991" s="196"/>
      <c r="K1991" s="196"/>
      <c r="L1991" s="198" t="s">
        <v>1602</v>
      </c>
      <c r="O1991" s="180" t="n">
        <v>3</v>
      </c>
    </row>
    <row r="1992" customFormat="false" ht="22.5" hidden="false" customHeight="false" outlineLevel="0" collapsed="false">
      <c r="A1992" s="181" t="n">
        <v>246</v>
      </c>
      <c r="B1992" s="182" t="s">
        <v>1659</v>
      </c>
      <c r="C1992" s="183" t="s">
        <v>1660</v>
      </c>
      <c r="D1992" s="184" t="s">
        <v>1591</v>
      </c>
      <c r="E1992" s="185" t="n">
        <v>1</v>
      </c>
      <c r="F1992" s="185" t="n">
        <v>0</v>
      </c>
      <c r="G1992" s="186" t="n">
        <f aca="false">E1992*F1992</f>
        <v>0</v>
      </c>
      <c r="H1992" s="187" t="n">
        <v>0</v>
      </c>
      <c r="I1992" s="188" t="n">
        <f aca="false">E1992*H1992</f>
        <v>0</v>
      </c>
      <c r="J1992" s="187"/>
      <c r="K1992" s="188" t="n">
        <f aca="false">E1992*J1992</f>
        <v>0</v>
      </c>
      <c r="O1992" s="180" t="n">
        <v>2</v>
      </c>
      <c r="AA1992" s="150" t="n">
        <v>12</v>
      </c>
      <c r="AB1992" s="150" t="n">
        <v>0</v>
      </c>
      <c r="AC1992" s="150" t="n">
        <v>287</v>
      </c>
      <c r="AZ1992" s="150" t="n">
        <v>2</v>
      </c>
      <c r="BA1992" s="150" t="n">
        <f aca="false">IF(AZ1992=1,G1992,0)</f>
        <v>0</v>
      </c>
      <c r="BB1992" s="150" t="n">
        <f aca="false">IF(AZ1992=2,G1992,0)</f>
        <v>0</v>
      </c>
      <c r="BC1992" s="150" t="n">
        <f aca="false">IF(AZ1992=3,G1992,0)</f>
        <v>0</v>
      </c>
      <c r="BD1992" s="150" t="n">
        <f aca="false">IF(AZ1992=4,G1992,0)</f>
        <v>0</v>
      </c>
      <c r="BE1992" s="150" t="n">
        <f aca="false">IF(AZ1992=5,G1992,0)</f>
        <v>0</v>
      </c>
      <c r="CA1992" s="180" t="n">
        <v>12</v>
      </c>
      <c r="CB1992" s="180" t="n">
        <v>0</v>
      </c>
    </row>
    <row r="1993" customFormat="false" ht="12.75" hidden="false" customHeight="true" outlineLevel="0" collapsed="false">
      <c r="A1993" s="189"/>
      <c r="B1993" s="210"/>
      <c r="C1993" s="211" t="s">
        <v>540</v>
      </c>
      <c r="D1993" s="211"/>
      <c r="E1993" s="211"/>
      <c r="F1993" s="211"/>
      <c r="G1993" s="211"/>
      <c r="I1993" s="196"/>
      <c r="K1993" s="196"/>
      <c r="L1993" s="198" t="s">
        <v>540</v>
      </c>
      <c r="O1993" s="180" t="n">
        <v>3</v>
      </c>
    </row>
    <row r="1994" customFormat="false" ht="12.75" hidden="false" customHeight="true" outlineLevel="0" collapsed="false">
      <c r="A1994" s="189"/>
      <c r="B1994" s="210"/>
      <c r="C1994" s="211" t="s">
        <v>1649</v>
      </c>
      <c r="D1994" s="211"/>
      <c r="E1994" s="211"/>
      <c r="F1994" s="211"/>
      <c r="G1994" s="211"/>
      <c r="I1994" s="196"/>
      <c r="K1994" s="196"/>
      <c r="L1994" s="198" t="s">
        <v>1649</v>
      </c>
      <c r="O1994" s="180" t="n">
        <v>3</v>
      </c>
    </row>
    <row r="1995" customFormat="false" ht="12.75" hidden="false" customHeight="true" outlineLevel="0" collapsed="false">
      <c r="A1995" s="189"/>
      <c r="B1995" s="210"/>
      <c r="C1995" s="211" t="s">
        <v>1625</v>
      </c>
      <c r="D1995" s="211"/>
      <c r="E1995" s="211"/>
      <c r="F1995" s="211"/>
      <c r="G1995" s="211"/>
      <c r="I1995" s="196"/>
      <c r="K1995" s="196"/>
      <c r="L1995" s="198" t="s">
        <v>1625</v>
      </c>
      <c r="O1995" s="180" t="n">
        <v>3</v>
      </c>
    </row>
    <row r="1996" customFormat="false" ht="12.75" hidden="false" customHeight="true" outlineLevel="0" collapsed="false">
      <c r="A1996" s="189"/>
      <c r="B1996" s="210"/>
      <c r="C1996" s="211" t="s">
        <v>1639</v>
      </c>
      <c r="D1996" s="211"/>
      <c r="E1996" s="211"/>
      <c r="F1996" s="211"/>
      <c r="G1996" s="211"/>
      <c r="I1996" s="196"/>
      <c r="K1996" s="196"/>
      <c r="L1996" s="198" t="s">
        <v>1639</v>
      </c>
      <c r="O1996" s="180" t="n">
        <v>3</v>
      </c>
    </row>
    <row r="1997" customFormat="false" ht="12.75" hidden="false" customHeight="true" outlineLevel="0" collapsed="false">
      <c r="A1997" s="189"/>
      <c r="B1997" s="210"/>
      <c r="C1997" s="211" t="s">
        <v>1640</v>
      </c>
      <c r="D1997" s="211"/>
      <c r="E1997" s="211"/>
      <c r="F1997" s="211"/>
      <c r="G1997" s="211"/>
      <c r="I1997" s="196"/>
      <c r="K1997" s="196"/>
      <c r="L1997" s="198" t="s">
        <v>1640</v>
      </c>
      <c r="O1997" s="180" t="n">
        <v>3</v>
      </c>
    </row>
    <row r="1998" customFormat="false" ht="12.75" hidden="false" customHeight="true" outlineLevel="0" collapsed="false">
      <c r="A1998" s="189"/>
      <c r="B1998" s="210"/>
      <c r="C1998" s="211" t="s">
        <v>1654</v>
      </c>
      <c r="D1998" s="211"/>
      <c r="E1998" s="211"/>
      <c r="F1998" s="211"/>
      <c r="G1998" s="211"/>
      <c r="I1998" s="196"/>
      <c r="K1998" s="196"/>
      <c r="L1998" s="198" t="s">
        <v>1654</v>
      </c>
      <c r="O1998" s="180" t="n">
        <v>3</v>
      </c>
    </row>
    <row r="1999" customFormat="false" ht="12.75" hidden="false" customHeight="true" outlineLevel="0" collapsed="false">
      <c r="A1999" s="189"/>
      <c r="B1999" s="210"/>
      <c r="C1999" s="211" t="s">
        <v>1599</v>
      </c>
      <c r="D1999" s="211"/>
      <c r="E1999" s="211"/>
      <c r="F1999" s="211"/>
      <c r="G1999" s="211"/>
      <c r="I1999" s="196"/>
      <c r="K1999" s="196"/>
      <c r="L1999" s="198" t="s">
        <v>1599</v>
      </c>
      <c r="O1999" s="180" t="n">
        <v>3</v>
      </c>
    </row>
    <row r="2000" customFormat="false" ht="12.75" hidden="false" customHeight="true" outlineLevel="0" collapsed="false">
      <c r="A2000" s="189"/>
      <c r="B2000" s="210"/>
      <c r="C2000" s="211" t="s">
        <v>1641</v>
      </c>
      <c r="D2000" s="211"/>
      <c r="E2000" s="211"/>
      <c r="F2000" s="211"/>
      <c r="G2000" s="211"/>
      <c r="I2000" s="196"/>
      <c r="K2000" s="196"/>
      <c r="L2000" s="198" t="s">
        <v>1641</v>
      </c>
      <c r="O2000" s="180" t="n">
        <v>3</v>
      </c>
    </row>
    <row r="2001" customFormat="false" ht="12.75" hidden="false" customHeight="true" outlineLevel="0" collapsed="false">
      <c r="A2001" s="189"/>
      <c r="B2001" s="210"/>
      <c r="C2001" s="211" t="s">
        <v>1642</v>
      </c>
      <c r="D2001" s="211"/>
      <c r="E2001" s="211"/>
      <c r="F2001" s="211"/>
      <c r="G2001" s="211"/>
      <c r="I2001" s="196"/>
      <c r="K2001" s="196"/>
      <c r="L2001" s="198" t="s">
        <v>1642</v>
      </c>
      <c r="O2001" s="180" t="n">
        <v>3</v>
      </c>
    </row>
    <row r="2002" customFormat="false" ht="12.75" hidden="false" customHeight="true" outlineLevel="0" collapsed="false">
      <c r="A2002" s="189"/>
      <c r="B2002" s="210"/>
      <c r="C2002" s="211" t="s">
        <v>1646</v>
      </c>
      <c r="D2002" s="211"/>
      <c r="E2002" s="211"/>
      <c r="F2002" s="211"/>
      <c r="G2002" s="211"/>
      <c r="I2002" s="196"/>
      <c r="K2002" s="196"/>
      <c r="L2002" s="198" t="s">
        <v>1646</v>
      </c>
      <c r="O2002" s="180" t="n">
        <v>3</v>
      </c>
    </row>
    <row r="2003" customFormat="false" ht="12.75" hidden="false" customHeight="true" outlineLevel="0" collapsed="false">
      <c r="A2003" s="189"/>
      <c r="B2003" s="210"/>
      <c r="C2003" s="211" t="s">
        <v>1602</v>
      </c>
      <c r="D2003" s="211"/>
      <c r="E2003" s="211"/>
      <c r="F2003" s="211"/>
      <c r="G2003" s="211"/>
      <c r="I2003" s="196"/>
      <c r="K2003" s="196"/>
      <c r="L2003" s="198" t="s">
        <v>1602</v>
      </c>
      <c r="O2003" s="180" t="n">
        <v>3</v>
      </c>
    </row>
    <row r="2004" customFormat="false" ht="22.5" hidden="false" customHeight="false" outlineLevel="0" collapsed="false">
      <c r="A2004" s="181" t="n">
        <v>247</v>
      </c>
      <c r="B2004" s="182" t="s">
        <v>1661</v>
      </c>
      <c r="C2004" s="183" t="s">
        <v>1662</v>
      </c>
      <c r="D2004" s="184" t="s">
        <v>1591</v>
      </c>
      <c r="E2004" s="185" t="n">
        <v>1</v>
      </c>
      <c r="F2004" s="185" t="n">
        <v>0</v>
      </c>
      <c r="G2004" s="186" t="n">
        <f aca="false">E2004*F2004</f>
        <v>0</v>
      </c>
      <c r="H2004" s="187" t="n">
        <v>0</v>
      </c>
      <c r="I2004" s="188" t="n">
        <f aca="false">E2004*H2004</f>
        <v>0</v>
      </c>
      <c r="J2004" s="187"/>
      <c r="K2004" s="188" t="n">
        <f aca="false">E2004*J2004</f>
        <v>0</v>
      </c>
      <c r="O2004" s="180" t="n">
        <v>2</v>
      </c>
      <c r="AA2004" s="150" t="n">
        <v>12</v>
      </c>
      <c r="AB2004" s="150" t="n">
        <v>0</v>
      </c>
      <c r="AC2004" s="150" t="n">
        <v>288</v>
      </c>
      <c r="AZ2004" s="150" t="n">
        <v>2</v>
      </c>
      <c r="BA2004" s="150" t="n">
        <f aca="false">IF(AZ2004=1,G2004,0)</f>
        <v>0</v>
      </c>
      <c r="BB2004" s="150" t="n">
        <f aca="false">IF(AZ2004=2,G2004,0)</f>
        <v>0</v>
      </c>
      <c r="BC2004" s="150" t="n">
        <f aca="false">IF(AZ2004=3,G2004,0)</f>
        <v>0</v>
      </c>
      <c r="BD2004" s="150" t="n">
        <f aca="false">IF(AZ2004=4,G2004,0)</f>
        <v>0</v>
      </c>
      <c r="BE2004" s="150" t="n">
        <f aca="false">IF(AZ2004=5,G2004,0)</f>
        <v>0</v>
      </c>
      <c r="CA2004" s="180" t="n">
        <v>12</v>
      </c>
      <c r="CB2004" s="180" t="n">
        <v>0</v>
      </c>
    </row>
    <row r="2005" customFormat="false" ht="12.75" hidden="false" customHeight="true" outlineLevel="0" collapsed="false">
      <c r="A2005" s="189"/>
      <c r="B2005" s="210"/>
      <c r="C2005" s="211" t="s">
        <v>540</v>
      </c>
      <c r="D2005" s="211"/>
      <c r="E2005" s="211"/>
      <c r="F2005" s="211"/>
      <c r="G2005" s="211"/>
      <c r="I2005" s="196"/>
      <c r="K2005" s="196"/>
      <c r="L2005" s="198" t="s">
        <v>540</v>
      </c>
      <c r="O2005" s="180" t="n">
        <v>3</v>
      </c>
    </row>
    <row r="2006" customFormat="false" ht="12.75" hidden="false" customHeight="true" outlineLevel="0" collapsed="false">
      <c r="A2006" s="189"/>
      <c r="B2006" s="210"/>
      <c r="C2006" s="211" t="s">
        <v>1645</v>
      </c>
      <c r="D2006" s="211"/>
      <c r="E2006" s="211"/>
      <c r="F2006" s="211"/>
      <c r="G2006" s="211"/>
      <c r="I2006" s="196"/>
      <c r="K2006" s="196"/>
      <c r="L2006" s="198" t="s">
        <v>1645</v>
      </c>
      <c r="O2006" s="180" t="n">
        <v>3</v>
      </c>
    </row>
    <row r="2007" customFormat="false" ht="12.75" hidden="false" customHeight="true" outlineLevel="0" collapsed="false">
      <c r="A2007" s="189"/>
      <c r="B2007" s="210"/>
      <c r="C2007" s="211" t="s">
        <v>1625</v>
      </c>
      <c r="D2007" s="211"/>
      <c r="E2007" s="211"/>
      <c r="F2007" s="211"/>
      <c r="G2007" s="211"/>
      <c r="I2007" s="196"/>
      <c r="K2007" s="196"/>
      <c r="L2007" s="198" t="s">
        <v>1625</v>
      </c>
      <c r="O2007" s="180" t="n">
        <v>3</v>
      </c>
    </row>
    <row r="2008" customFormat="false" ht="12.75" hidden="false" customHeight="true" outlineLevel="0" collapsed="false">
      <c r="A2008" s="189"/>
      <c r="B2008" s="210"/>
      <c r="C2008" s="211" t="s">
        <v>1639</v>
      </c>
      <c r="D2008" s="211"/>
      <c r="E2008" s="211"/>
      <c r="F2008" s="211"/>
      <c r="G2008" s="211"/>
      <c r="I2008" s="196"/>
      <c r="K2008" s="196"/>
      <c r="L2008" s="198" t="s">
        <v>1639</v>
      </c>
      <c r="O2008" s="180" t="n">
        <v>3</v>
      </c>
    </row>
    <row r="2009" customFormat="false" ht="12.75" hidden="false" customHeight="true" outlineLevel="0" collapsed="false">
      <c r="A2009" s="189"/>
      <c r="B2009" s="210"/>
      <c r="C2009" s="211" t="s">
        <v>1640</v>
      </c>
      <c r="D2009" s="211"/>
      <c r="E2009" s="211"/>
      <c r="F2009" s="211"/>
      <c r="G2009" s="211"/>
      <c r="I2009" s="196"/>
      <c r="K2009" s="196"/>
      <c r="L2009" s="198" t="s">
        <v>1640</v>
      </c>
      <c r="O2009" s="180" t="n">
        <v>3</v>
      </c>
    </row>
    <row r="2010" customFormat="false" ht="12.75" hidden="false" customHeight="true" outlineLevel="0" collapsed="false">
      <c r="A2010" s="189"/>
      <c r="B2010" s="210"/>
      <c r="C2010" s="211" t="s">
        <v>1654</v>
      </c>
      <c r="D2010" s="211"/>
      <c r="E2010" s="211"/>
      <c r="F2010" s="211"/>
      <c r="G2010" s="211"/>
      <c r="I2010" s="196"/>
      <c r="K2010" s="196"/>
      <c r="L2010" s="198" t="s">
        <v>1654</v>
      </c>
      <c r="O2010" s="180" t="n">
        <v>3</v>
      </c>
    </row>
    <row r="2011" customFormat="false" ht="12.75" hidden="false" customHeight="true" outlineLevel="0" collapsed="false">
      <c r="A2011" s="189"/>
      <c r="B2011" s="210"/>
      <c r="C2011" s="211" t="s">
        <v>1599</v>
      </c>
      <c r="D2011" s="211"/>
      <c r="E2011" s="211"/>
      <c r="F2011" s="211"/>
      <c r="G2011" s="211"/>
      <c r="I2011" s="196"/>
      <c r="K2011" s="196"/>
      <c r="L2011" s="198" t="s">
        <v>1599</v>
      </c>
      <c r="O2011" s="180" t="n">
        <v>3</v>
      </c>
    </row>
    <row r="2012" customFormat="false" ht="12.75" hidden="false" customHeight="true" outlineLevel="0" collapsed="false">
      <c r="A2012" s="189"/>
      <c r="B2012" s="210"/>
      <c r="C2012" s="211" t="s">
        <v>1641</v>
      </c>
      <c r="D2012" s="211"/>
      <c r="E2012" s="211"/>
      <c r="F2012" s="211"/>
      <c r="G2012" s="211"/>
      <c r="I2012" s="196"/>
      <c r="K2012" s="196"/>
      <c r="L2012" s="198" t="s">
        <v>1641</v>
      </c>
      <c r="O2012" s="180" t="n">
        <v>3</v>
      </c>
    </row>
    <row r="2013" customFormat="false" ht="12.75" hidden="false" customHeight="true" outlineLevel="0" collapsed="false">
      <c r="A2013" s="189"/>
      <c r="B2013" s="210"/>
      <c r="C2013" s="211" t="s">
        <v>1642</v>
      </c>
      <c r="D2013" s="211"/>
      <c r="E2013" s="211"/>
      <c r="F2013" s="211"/>
      <c r="G2013" s="211"/>
      <c r="I2013" s="196"/>
      <c r="K2013" s="196"/>
      <c r="L2013" s="198" t="s">
        <v>1642</v>
      </c>
      <c r="O2013" s="180" t="n">
        <v>3</v>
      </c>
    </row>
    <row r="2014" customFormat="false" ht="12.75" hidden="false" customHeight="true" outlineLevel="0" collapsed="false">
      <c r="A2014" s="189"/>
      <c r="B2014" s="210"/>
      <c r="C2014" s="211" t="s">
        <v>1646</v>
      </c>
      <c r="D2014" s="211"/>
      <c r="E2014" s="211"/>
      <c r="F2014" s="211"/>
      <c r="G2014" s="211"/>
      <c r="I2014" s="196"/>
      <c r="K2014" s="196"/>
      <c r="L2014" s="198" t="s">
        <v>1646</v>
      </c>
      <c r="O2014" s="180" t="n">
        <v>3</v>
      </c>
    </row>
    <row r="2015" customFormat="false" ht="12.75" hidden="false" customHeight="true" outlineLevel="0" collapsed="false">
      <c r="A2015" s="189"/>
      <c r="B2015" s="210"/>
      <c r="C2015" s="211" t="s">
        <v>1602</v>
      </c>
      <c r="D2015" s="211"/>
      <c r="E2015" s="211"/>
      <c r="F2015" s="211"/>
      <c r="G2015" s="211"/>
      <c r="I2015" s="196"/>
      <c r="K2015" s="196"/>
      <c r="L2015" s="198" t="s">
        <v>1602</v>
      </c>
      <c r="O2015" s="180" t="n">
        <v>3</v>
      </c>
    </row>
    <row r="2016" customFormat="false" ht="22.5" hidden="false" customHeight="false" outlineLevel="0" collapsed="false">
      <c r="A2016" s="181" t="n">
        <v>248</v>
      </c>
      <c r="B2016" s="182" t="s">
        <v>1663</v>
      </c>
      <c r="C2016" s="183" t="s">
        <v>1664</v>
      </c>
      <c r="D2016" s="184" t="s">
        <v>1591</v>
      </c>
      <c r="E2016" s="185" t="n">
        <v>1</v>
      </c>
      <c r="F2016" s="185" t="n">
        <v>0</v>
      </c>
      <c r="G2016" s="186" t="n">
        <f aca="false">E2016*F2016</f>
        <v>0</v>
      </c>
      <c r="H2016" s="187" t="n">
        <v>0</v>
      </c>
      <c r="I2016" s="188" t="n">
        <f aca="false">E2016*H2016</f>
        <v>0</v>
      </c>
      <c r="J2016" s="187"/>
      <c r="K2016" s="188" t="n">
        <f aca="false">E2016*J2016</f>
        <v>0</v>
      </c>
      <c r="O2016" s="180" t="n">
        <v>2</v>
      </c>
      <c r="AA2016" s="150" t="n">
        <v>12</v>
      </c>
      <c r="AB2016" s="150" t="n">
        <v>0</v>
      </c>
      <c r="AC2016" s="150" t="n">
        <v>290</v>
      </c>
      <c r="AZ2016" s="150" t="n">
        <v>2</v>
      </c>
      <c r="BA2016" s="150" t="n">
        <f aca="false">IF(AZ2016=1,G2016,0)</f>
        <v>0</v>
      </c>
      <c r="BB2016" s="150" t="n">
        <f aca="false">IF(AZ2016=2,G2016,0)</f>
        <v>0</v>
      </c>
      <c r="BC2016" s="150" t="n">
        <f aca="false">IF(AZ2016=3,G2016,0)</f>
        <v>0</v>
      </c>
      <c r="BD2016" s="150" t="n">
        <f aca="false">IF(AZ2016=4,G2016,0)</f>
        <v>0</v>
      </c>
      <c r="BE2016" s="150" t="n">
        <f aca="false">IF(AZ2016=5,G2016,0)</f>
        <v>0</v>
      </c>
      <c r="CA2016" s="180" t="n">
        <v>12</v>
      </c>
      <c r="CB2016" s="180" t="n">
        <v>0</v>
      </c>
    </row>
    <row r="2017" customFormat="false" ht="12.75" hidden="false" customHeight="true" outlineLevel="0" collapsed="false">
      <c r="A2017" s="189"/>
      <c r="B2017" s="210"/>
      <c r="C2017" s="211" t="s">
        <v>540</v>
      </c>
      <c r="D2017" s="211"/>
      <c r="E2017" s="211"/>
      <c r="F2017" s="211"/>
      <c r="G2017" s="211"/>
      <c r="I2017" s="196"/>
      <c r="K2017" s="196"/>
      <c r="L2017" s="198" t="s">
        <v>540</v>
      </c>
      <c r="O2017" s="180" t="n">
        <v>3</v>
      </c>
    </row>
    <row r="2018" customFormat="false" ht="12.75" hidden="false" customHeight="true" outlineLevel="0" collapsed="false">
      <c r="A2018" s="189"/>
      <c r="B2018" s="210"/>
      <c r="C2018" s="211" t="s">
        <v>1665</v>
      </c>
      <c r="D2018" s="211"/>
      <c r="E2018" s="211"/>
      <c r="F2018" s="211"/>
      <c r="G2018" s="211"/>
      <c r="I2018" s="196"/>
      <c r="K2018" s="196"/>
      <c r="L2018" s="198" t="s">
        <v>1665</v>
      </c>
      <c r="O2018" s="180" t="n">
        <v>3</v>
      </c>
    </row>
    <row r="2019" customFormat="false" ht="12.75" hidden="false" customHeight="true" outlineLevel="0" collapsed="false">
      <c r="A2019" s="189"/>
      <c r="B2019" s="210"/>
      <c r="C2019" s="211" t="s">
        <v>1625</v>
      </c>
      <c r="D2019" s="211"/>
      <c r="E2019" s="211"/>
      <c r="F2019" s="211"/>
      <c r="G2019" s="211"/>
      <c r="I2019" s="196"/>
      <c r="K2019" s="196"/>
      <c r="L2019" s="198" t="s">
        <v>1625</v>
      </c>
      <c r="O2019" s="180" t="n">
        <v>3</v>
      </c>
    </row>
    <row r="2020" customFormat="false" ht="12.75" hidden="false" customHeight="true" outlineLevel="0" collapsed="false">
      <c r="A2020" s="189"/>
      <c r="B2020" s="210"/>
      <c r="C2020" s="211" t="s">
        <v>1639</v>
      </c>
      <c r="D2020" s="211"/>
      <c r="E2020" s="211"/>
      <c r="F2020" s="211"/>
      <c r="G2020" s="211"/>
      <c r="I2020" s="196"/>
      <c r="K2020" s="196"/>
      <c r="L2020" s="198" t="s">
        <v>1639</v>
      </c>
      <c r="O2020" s="180" t="n">
        <v>3</v>
      </c>
    </row>
    <row r="2021" customFormat="false" ht="12.75" hidden="false" customHeight="true" outlineLevel="0" collapsed="false">
      <c r="A2021" s="189"/>
      <c r="B2021" s="210"/>
      <c r="C2021" s="211" t="s">
        <v>1640</v>
      </c>
      <c r="D2021" s="211"/>
      <c r="E2021" s="211"/>
      <c r="F2021" s="211"/>
      <c r="G2021" s="211"/>
      <c r="I2021" s="196"/>
      <c r="K2021" s="196"/>
      <c r="L2021" s="198" t="s">
        <v>1640</v>
      </c>
      <c r="O2021" s="180" t="n">
        <v>3</v>
      </c>
    </row>
    <row r="2022" customFormat="false" ht="12.75" hidden="false" customHeight="true" outlineLevel="0" collapsed="false">
      <c r="A2022" s="189"/>
      <c r="B2022" s="210"/>
      <c r="C2022" s="211" t="s">
        <v>1654</v>
      </c>
      <c r="D2022" s="211"/>
      <c r="E2022" s="211"/>
      <c r="F2022" s="211"/>
      <c r="G2022" s="211"/>
      <c r="I2022" s="196"/>
      <c r="K2022" s="196"/>
      <c r="L2022" s="198" t="s">
        <v>1654</v>
      </c>
      <c r="O2022" s="180" t="n">
        <v>3</v>
      </c>
    </row>
    <row r="2023" customFormat="false" ht="12.75" hidden="false" customHeight="true" outlineLevel="0" collapsed="false">
      <c r="A2023" s="189"/>
      <c r="B2023" s="210"/>
      <c r="C2023" s="211" t="s">
        <v>1599</v>
      </c>
      <c r="D2023" s="211"/>
      <c r="E2023" s="211"/>
      <c r="F2023" s="211"/>
      <c r="G2023" s="211"/>
      <c r="I2023" s="196"/>
      <c r="K2023" s="196"/>
      <c r="L2023" s="198" t="s">
        <v>1599</v>
      </c>
      <c r="O2023" s="180" t="n">
        <v>3</v>
      </c>
    </row>
    <row r="2024" customFormat="false" ht="12.75" hidden="false" customHeight="true" outlineLevel="0" collapsed="false">
      <c r="A2024" s="189"/>
      <c r="B2024" s="210"/>
      <c r="C2024" s="211" t="s">
        <v>1641</v>
      </c>
      <c r="D2024" s="211"/>
      <c r="E2024" s="211"/>
      <c r="F2024" s="211"/>
      <c r="G2024" s="211"/>
      <c r="I2024" s="196"/>
      <c r="K2024" s="196"/>
      <c r="L2024" s="198" t="s">
        <v>1641</v>
      </c>
      <c r="O2024" s="180" t="n">
        <v>3</v>
      </c>
    </row>
    <row r="2025" customFormat="false" ht="12.75" hidden="false" customHeight="true" outlineLevel="0" collapsed="false">
      <c r="A2025" s="189"/>
      <c r="B2025" s="210"/>
      <c r="C2025" s="211" t="s">
        <v>1642</v>
      </c>
      <c r="D2025" s="211"/>
      <c r="E2025" s="211"/>
      <c r="F2025" s="211"/>
      <c r="G2025" s="211"/>
      <c r="I2025" s="196"/>
      <c r="K2025" s="196"/>
      <c r="L2025" s="198" t="s">
        <v>1642</v>
      </c>
      <c r="O2025" s="180" t="n">
        <v>3</v>
      </c>
    </row>
    <row r="2026" customFormat="false" ht="12.75" hidden="false" customHeight="true" outlineLevel="0" collapsed="false">
      <c r="A2026" s="189"/>
      <c r="B2026" s="210"/>
      <c r="C2026" s="211" t="s">
        <v>1646</v>
      </c>
      <c r="D2026" s="211"/>
      <c r="E2026" s="211"/>
      <c r="F2026" s="211"/>
      <c r="G2026" s="211"/>
      <c r="I2026" s="196"/>
      <c r="K2026" s="196"/>
      <c r="L2026" s="198" t="s">
        <v>1646</v>
      </c>
      <c r="O2026" s="180" t="n">
        <v>3</v>
      </c>
    </row>
    <row r="2027" customFormat="false" ht="12.75" hidden="false" customHeight="true" outlineLevel="0" collapsed="false">
      <c r="A2027" s="189"/>
      <c r="B2027" s="210"/>
      <c r="C2027" s="211" t="s">
        <v>1602</v>
      </c>
      <c r="D2027" s="211"/>
      <c r="E2027" s="211"/>
      <c r="F2027" s="211"/>
      <c r="G2027" s="211"/>
      <c r="I2027" s="196"/>
      <c r="K2027" s="196"/>
      <c r="L2027" s="198" t="s">
        <v>1602</v>
      </c>
      <c r="O2027" s="180" t="n">
        <v>3</v>
      </c>
    </row>
    <row r="2028" customFormat="false" ht="22.5" hidden="false" customHeight="false" outlineLevel="0" collapsed="false">
      <c r="A2028" s="181" t="n">
        <v>249</v>
      </c>
      <c r="B2028" s="182" t="s">
        <v>1666</v>
      </c>
      <c r="C2028" s="183" t="s">
        <v>1667</v>
      </c>
      <c r="D2028" s="184" t="s">
        <v>1591</v>
      </c>
      <c r="E2028" s="185" t="n">
        <v>2</v>
      </c>
      <c r="F2028" s="185" t="n">
        <v>0</v>
      </c>
      <c r="G2028" s="186" t="n">
        <f aca="false">E2028*F2028</f>
        <v>0</v>
      </c>
      <c r="H2028" s="187" t="n">
        <v>0</v>
      </c>
      <c r="I2028" s="188" t="n">
        <f aca="false">E2028*H2028</f>
        <v>0</v>
      </c>
      <c r="J2028" s="187"/>
      <c r="K2028" s="188" t="n">
        <f aca="false">E2028*J2028</f>
        <v>0</v>
      </c>
      <c r="O2028" s="180" t="n">
        <v>2</v>
      </c>
      <c r="AA2028" s="150" t="n">
        <v>12</v>
      </c>
      <c r="AB2028" s="150" t="n">
        <v>0</v>
      </c>
      <c r="AC2028" s="150" t="n">
        <v>289</v>
      </c>
      <c r="AZ2028" s="150" t="n">
        <v>2</v>
      </c>
      <c r="BA2028" s="150" t="n">
        <f aca="false">IF(AZ2028=1,G2028,0)</f>
        <v>0</v>
      </c>
      <c r="BB2028" s="150" t="n">
        <f aca="false">IF(AZ2028=2,G2028,0)</f>
        <v>0</v>
      </c>
      <c r="BC2028" s="150" t="n">
        <f aca="false">IF(AZ2028=3,G2028,0)</f>
        <v>0</v>
      </c>
      <c r="BD2028" s="150" t="n">
        <f aca="false">IF(AZ2028=4,G2028,0)</f>
        <v>0</v>
      </c>
      <c r="BE2028" s="150" t="n">
        <f aca="false">IF(AZ2028=5,G2028,0)</f>
        <v>0</v>
      </c>
      <c r="CA2028" s="180" t="n">
        <v>12</v>
      </c>
      <c r="CB2028" s="180" t="n">
        <v>0</v>
      </c>
    </row>
    <row r="2029" customFormat="false" ht="12.75" hidden="false" customHeight="true" outlineLevel="0" collapsed="false">
      <c r="A2029" s="189"/>
      <c r="B2029" s="210"/>
      <c r="C2029" s="211" t="s">
        <v>540</v>
      </c>
      <c r="D2029" s="211"/>
      <c r="E2029" s="211"/>
      <c r="F2029" s="211"/>
      <c r="G2029" s="211"/>
      <c r="I2029" s="196"/>
      <c r="K2029" s="196"/>
      <c r="L2029" s="198" t="s">
        <v>540</v>
      </c>
      <c r="O2029" s="180" t="n">
        <v>3</v>
      </c>
    </row>
    <row r="2030" customFormat="false" ht="12.75" hidden="false" customHeight="true" outlineLevel="0" collapsed="false">
      <c r="A2030" s="189"/>
      <c r="B2030" s="210"/>
      <c r="C2030" s="211" t="s">
        <v>1645</v>
      </c>
      <c r="D2030" s="211"/>
      <c r="E2030" s="211"/>
      <c r="F2030" s="211"/>
      <c r="G2030" s="211"/>
      <c r="I2030" s="196"/>
      <c r="K2030" s="196"/>
      <c r="L2030" s="198" t="s">
        <v>1645</v>
      </c>
      <c r="O2030" s="180" t="n">
        <v>3</v>
      </c>
    </row>
    <row r="2031" customFormat="false" ht="12.75" hidden="false" customHeight="true" outlineLevel="0" collapsed="false">
      <c r="A2031" s="189"/>
      <c r="B2031" s="210"/>
      <c r="C2031" s="211" t="s">
        <v>1625</v>
      </c>
      <c r="D2031" s="211"/>
      <c r="E2031" s="211"/>
      <c r="F2031" s="211"/>
      <c r="G2031" s="211"/>
      <c r="I2031" s="196"/>
      <c r="K2031" s="196"/>
      <c r="L2031" s="198" t="s">
        <v>1625</v>
      </c>
      <c r="O2031" s="180" t="n">
        <v>3</v>
      </c>
    </row>
    <row r="2032" customFormat="false" ht="12.75" hidden="false" customHeight="true" outlineLevel="0" collapsed="false">
      <c r="A2032" s="189"/>
      <c r="B2032" s="210"/>
      <c r="C2032" s="211" t="s">
        <v>1639</v>
      </c>
      <c r="D2032" s="211"/>
      <c r="E2032" s="211"/>
      <c r="F2032" s="211"/>
      <c r="G2032" s="211"/>
      <c r="I2032" s="196"/>
      <c r="K2032" s="196"/>
      <c r="L2032" s="198" t="s">
        <v>1639</v>
      </c>
      <c r="O2032" s="180" t="n">
        <v>3</v>
      </c>
    </row>
    <row r="2033" customFormat="false" ht="12.75" hidden="false" customHeight="true" outlineLevel="0" collapsed="false">
      <c r="A2033" s="189"/>
      <c r="B2033" s="210"/>
      <c r="C2033" s="211" t="s">
        <v>1640</v>
      </c>
      <c r="D2033" s="211"/>
      <c r="E2033" s="211"/>
      <c r="F2033" s="211"/>
      <c r="G2033" s="211"/>
      <c r="I2033" s="196"/>
      <c r="K2033" s="196"/>
      <c r="L2033" s="198" t="s">
        <v>1640</v>
      </c>
      <c r="O2033" s="180" t="n">
        <v>3</v>
      </c>
    </row>
    <row r="2034" customFormat="false" ht="12.75" hidden="false" customHeight="true" outlineLevel="0" collapsed="false">
      <c r="A2034" s="189"/>
      <c r="B2034" s="210"/>
      <c r="C2034" s="211" t="s">
        <v>1654</v>
      </c>
      <c r="D2034" s="211"/>
      <c r="E2034" s="211"/>
      <c r="F2034" s="211"/>
      <c r="G2034" s="211"/>
      <c r="I2034" s="196"/>
      <c r="K2034" s="196"/>
      <c r="L2034" s="198" t="s">
        <v>1654</v>
      </c>
      <c r="O2034" s="180" t="n">
        <v>3</v>
      </c>
    </row>
    <row r="2035" customFormat="false" ht="12.75" hidden="false" customHeight="true" outlineLevel="0" collapsed="false">
      <c r="A2035" s="189"/>
      <c r="B2035" s="210"/>
      <c r="C2035" s="211" t="s">
        <v>1599</v>
      </c>
      <c r="D2035" s="211"/>
      <c r="E2035" s="211"/>
      <c r="F2035" s="211"/>
      <c r="G2035" s="211"/>
      <c r="I2035" s="196"/>
      <c r="K2035" s="196"/>
      <c r="L2035" s="198" t="s">
        <v>1599</v>
      </c>
      <c r="O2035" s="180" t="n">
        <v>3</v>
      </c>
    </row>
    <row r="2036" customFormat="false" ht="12.75" hidden="false" customHeight="true" outlineLevel="0" collapsed="false">
      <c r="A2036" s="189"/>
      <c r="B2036" s="210"/>
      <c r="C2036" s="211" t="s">
        <v>1641</v>
      </c>
      <c r="D2036" s="211"/>
      <c r="E2036" s="211"/>
      <c r="F2036" s="211"/>
      <c r="G2036" s="211"/>
      <c r="I2036" s="196"/>
      <c r="K2036" s="196"/>
      <c r="L2036" s="198" t="s">
        <v>1641</v>
      </c>
      <c r="O2036" s="180" t="n">
        <v>3</v>
      </c>
    </row>
    <row r="2037" customFormat="false" ht="12.75" hidden="false" customHeight="true" outlineLevel="0" collapsed="false">
      <c r="A2037" s="189"/>
      <c r="B2037" s="210"/>
      <c r="C2037" s="211" t="s">
        <v>1642</v>
      </c>
      <c r="D2037" s="211"/>
      <c r="E2037" s="211"/>
      <c r="F2037" s="211"/>
      <c r="G2037" s="211"/>
      <c r="I2037" s="196"/>
      <c r="K2037" s="196"/>
      <c r="L2037" s="198" t="s">
        <v>1642</v>
      </c>
      <c r="O2037" s="180" t="n">
        <v>3</v>
      </c>
    </row>
    <row r="2038" customFormat="false" ht="12.75" hidden="false" customHeight="true" outlineLevel="0" collapsed="false">
      <c r="A2038" s="189"/>
      <c r="B2038" s="210"/>
      <c r="C2038" s="211" t="s">
        <v>1646</v>
      </c>
      <c r="D2038" s="211"/>
      <c r="E2038" s="211"/>
      <c r="F2038" s="211"/>
      <c r="G2038" s="211"/>
      <c r="I2038" s="196"/>
      <c r="K2038" s="196"/>
      <c r="L2038" s="198" t="s">
        <v>1646</v>
      </c>
      <c r="O2038" s="180" t="n">
        <v>3</v>
      </c>
    </row>
    <row r="2039" customFormat="false" ht="12.75" hidden="false" customHeight="true" outlineLevel="0" collapsed="false">
      <c r="A2039" s="189"/>
      <c r="B2039" s="210"/>
      <c r="C2039" s="211" t="s">
        <v>1602</v>
      </c>
      <c r="D2039" s="211"/>
      <c r="E2039" s="211"/>
      <c r="F2039" s="211"/>
      <c r="G2039" s="211"/>
      <c r="I2039" s="196"/>
      <c r="K2039" s="196"/>
      <c r="L2039" s="198" t="s">
        <v>1602</v>
      </c>
      <c r="O2039" s="180" t="n">
        <v>3</v>
      </c>
    </row>
    <row r="2040" customFormat="false" ht="22.5" hidden="false" customHeight="false" outlineLevel="0" collapsed="false">
      <c r="A2040" s="181" t="n">
        <v>250</v>
      </c>
      <c r="B2040" s="182" t="s">
        <v>1668</v>
      </c>
      <c r="C2040" s="183" t="s">
        <v>1669</v>
      </c>
      <c r="D2040" s="184" t="s">
        <v>1591</v>
      </c>
      <c r="E2040" s="185" t="n">
        <v>2</v>
      </c>
      <c r="F2040" s="185" t="n">
        <v>0</v>
      </c>
      <c r="G2040" s="186" t="n">
        <f aca="false">E2040*F2040</f>
        <v>0</v>
      </c>
      <c r="H2040" s="187" t="n">
        <v>0</v>
      </c>
      <c r="I2040" s="188" t="n">
        <f aca="false">E2040*H2040</f>
        <v>0</v>
      </c>
      <c r="J2040" s="187"/>
      <c r="K2040" s="188" t="n">
        <f aca="false">E2040*J2040</f>
        <v>0</v>
      </c>
      <c r="O2040" s="180" t="n">
        <v>2</v>
      </c>
      <c r="AA2040" s="150" t="n">
        <v>12</v>
      </c>
      <c r="AB2040" s="150" t="n">
        <v>0</v>
      </c>
      <c r="AC2040" s="150" t="n">
        <v>291</v>
      </c>
      <c r="AZ2040" s="150" t="n">
        <v>2</v>
      </c>
      <c r="BA2040" s="150" t="n">
        <f aca="false">IF(AZ2040=1,G2040,0)</f>
        <v>0</v>
      </c>
      <c r="BB2040" s="150" t="n">
        <f aca="false">IF(AZ2040=2,G2040,0)</f>
        <v>0</v>
      </c>
      <c r="BC2040" s="150" t="n">
        <f aca="false">IF(AZ2040=3,G2040,0)</f>
        <v>0</v>
      </c>
      <c r="BD2040" s="150" t="n">
        <f aca="false">IF(AZ2040=4,G2040,0)</f>
        <v>0</v>
      </c>
      <c r="BE2040" s="150" t="n">
        <f aca="false">IF(AZ2040=5,G2040,0)</f>
        <v>0</v>
      </c>
      <c r="CA2040" s="180" t="n">
        <v>12</v>
      </c>
      <c r="CB2040" s="180" t="n">
        <v>0</v>
      </c>
    </row>
    <row r="2041" customFormat="false" ht="12.75" hidden="false" customHeight="true" outlineLevel="0" collapsed="false">
      <c r="A2041" s="189"/>
      <c r="B2041" s="210"/>
      <c r="C2041" s="211" t="s">
        <v>540</v>
      </c>
      <c r="D2041" s="211"/>
      <c r="E2041" s="211"/>
      <c r="F2041" s="211"/>
      <c r="G2041" s="211"/>
      <c r="I2041" s="196"/>
      <c r="K2041" s="196"/>
      <c r="L2041" s="198" t="s">
        <v>540</v>
      </c>
      <c r="O2041" s="180" t="n">
        <v>3</v>
      </c>
    </row>
    <row r="2042" customFormat="false" ht="12.75" hidden="false" customHeight="true" outlineLevel="0" collapsed="false">
      <c r="A2042" s="189"/>
      <c r="B2042" s="210"/>
      <c r="C2042" s="211" t="s">
        <v>1670</v>
      </c>
      <c r="D2042" s="211"/>
      <c r="E2042" s="211"/>
      <c r="F2042" s="211"/>
      <c r="G2042" s="211"/>
      <c r="I2042" s="196"/>
      <c r="K2042" s="196"/>
      <c r="L2042" s="198" t="s">
        <v>1670</v>
      </c>
      <c r="O2042" s="180" t="n">
        <v>3</v>
      </c>
    </row>
    <row r="2043" customFormat="false" ht="12.75" hidden="false" customHeight="true" outlineLevel="0" collapsed="false">
      <c r="A2043" s="189"/>
      <c r="B2043" s="210"/>
      <c r="C2043" s="211" t="s">
        <v>1625</v>
      </c>
      <c r="D2043" s="211"/>
      <c r="E2043" s="211"/>
      <c r="F2043" s="211"/>
      <c r="G2043" s="211"/>
      <c r="I2043" s="196"/>
      <c r="K2043" s="196"/>
      <c r="L2043" s="198" t="s">
        <v>1625</v>
      </c>
      <c r="O2043" s="180" t="n">
        <v>3</v>
      </c>
    </row>
    <row r="2044" customFormat="false" ht="12.75" hidden="false" customHeight="true" outlineLevel="0" collapsed="false">
      <c r="A2044" s="189"/>
      <c r="B2044" s="210"/>
      <c r="C2044" s="211" t="s">
        <v>1639</v>
      </c>
      <c r="D2044" s="211"/>
      <c r="E2044" s="211"/>
      <c r="F2044" s="211"/>
      <c r="G2044" s="211"/>
      <c r="I2044" s="196"/>
      <c r="K2044" s="196"/>
      <c r="L2044" s="198" t="s">
        <v>1639</v>
      </c>
      <c r="O2044" s="180" t="n">
        <v>3</v>
      </c>
    </row>
    <row r="2045" customFormat="false" ht="12.75" hidden="false" customHeight="true" outlineLevel="0" collapsed="false">
      <c r="A2045" s="189"/>
      <c r="B2045" s="210"/>
      <c r="C2045" s="211" t="s">
        <v>1640</v>
      </c>
      <c r="D2045" s="211"/>
      <c r="E2045" s="211"/>
      <c r="F2045" s="211"/>
      <c r="G2045" s="211"/>
      <c r="I2045" s="196"/>
      <c r="K2045" s="196"/>
      <c r="L2045" s="198" t="s">
        <v>1640</v>
      </c>
      <c r="O2045" s="180" t="n">
        <v>3</v>
      </c>
    </row>
    <row r="2046" customFormat="false" ht="12.75" hidden="false" customHeight="true" outlineLevel="0" collapsed="false">
      <c r="A2046" s="189"/>
      <c r="B2046" s="210"/>
      <c r="C2046" s="211" t="s">
        <v>1617</v>
      </c>
      <c r="D2046" s="211"/>
      <c r="E2046" s="211"/>
      <c r="F2046" s="211"/>
      <c r="G2046" s="211"/>
      <c r="I2046" s="196"/>
      <c r="K2046" s="196"/>
      <c r="L2046" s="198" t="s">
        <v>1617</v>
      </c>
      <c r="O2046" s="180" t="n">
        <v>3</v>
      </c>
    </row>
    <row r="2047" customFormat="false" ht="12.75" hidden="false" customHeight="true" outlineLevel="0" collapsed="false">
      <c r="A2047" s="189"/>
      <c r="B2047" s="210"/>
      <c r="C2047" s="211" t="s">
        <v>1618</v>
      </c>
      <c r="D2047" s="211"/>
      <c r="E2047" s="211"/>
      <c r="F2047" s="211"/>
      <c r="G2047" s="211"/>
      <c r="I2047" s="196"/>
      <c r="K2047" s="196"/>
      <c r="L2047" s="198" t="s">
        <v>1618</v>
      </c>
      <c r="O2047" s="180" t="n">
        <v>3</v>
      </c>
    </row>
    <row r="2048" customFormat="false" ht="12.75" hidden="false" customHeight="true" outlineLevel="0" collapsed="false">
      <c r="A2048" s="189"/>
      <c r="B2048" s="210"/>
      <c r="C2048" s="211" t="s">
        <v>1599</v>
      </c>
      <c r="D2048" s="211"/>
      <c r="E2048" s="211"/>
      <c r="F2048" s="211"/>
      <c r="G2048" s="211"/>
      <c r="I2048" s="196"/>
      <c r="K2048" s="196"/>
      <c r="L2048" s="198" t="s">
        <v>1599</v>
      </c>
      <c r="O2048" s="180" t="n">
        <v>3</v>
      </c>
    </row>
    <row r="2049" customFormat="false" ht="12.75" hidden="false" customHeight="true" outlineLevel="0" collapsed="false">
      <c r="A2049" s="189"/>
      <c r="B2049" s="210"/>
      <c r="C2049" s="211" t="s">
        <v>1641</v>
      </c>
      <c r="D2049" s="211"/>
      <c r="E2049" s="211"/>
      <c r="F2049" s="211"/>
      <c r="G2049" s="211"/>
      <c r="I2049" s="196"/>
      <c r="K2049" s="196"/>
      <c r="L2049" s="198" t="s">
        <v>1641</v>
      </c>
      <c r="O2049" s="180" t="n">
        <v>3</v>
      </c>
    </row>
    <row r="2050" customFormat="false" ht="12.75" hidden="false" customHeight="true" outlineLevel="0" collapsed="false">
      <c r="A2050" s="189"/>
      <c r="B2050" s="210"/>
      <c r="C2050" s="211" t="s">
        <v>1642</v>
      </c>
      <c r="D2050" s="211"/>
      <c r="E2050" s="211"/>
      <c r="F2050" s="211"/>
      <c r="G2050" s="211"/>
      <c r="I2050" s="196"/>
      <c r="K2050" s="196"/>
      <c r="L2050" s="198" t="s">
        <v>1642</v>
      </c>
      <c r="O2050" s="180" t="n">
        <v>3</v>
      </c>
    </row>
    <row r="2051" customFormat="false" ht="12.75" hidden="false" customHeight="true" outlineLevel="0" collapsed="false">
      <c r="A2051" s="189"/>
      <c r="B2051" s="210"/>
      <c r="C2051" s="211" t="s">
        <v>1601</v>
      </c>
      <c r="D2051" s="211"/>
      <c r="E2051" s="211"/>
      <c r="F2051" s="211"/>
      <c r="G2051" s="211"/>
      <c r="I2051" s="196"/>
      <c r="K2051" s="196"/>
      <c r="L2051" s="198" t="s">
        <v>1601</v>
      </c>
      <c r="O2051" s="180" t="n">
        <v>3</v>
      </c>
    </row>
    <row r="2052" customFormat="false" ht="12.75" hidden="false" customHeight="true" outlineLevel="0" collapsed="false">
      <c r="A2052" s="189"/>
      <c r="B2052" s="210"/>
      <c r="C2052" s="211" t="s">
        <v>1602</v>
      </c>
      <c r="D2052" s="211"/>
      <c r="E2052" s="211"/>
      <c r="F2052" s="211"/>
      <c r="G2052" s="211"/>
      <c r="I2052" s="196"/>
      <c r="K2052" s="196"/>
      <c r="L2052" s="198" t="s">
        <v>1602</v>
      </c>
      <c r="O2052" s="180" t="n">
        <v>3</v>
      </c>
    </row>
    <row r="2053" customFormat="false" ht="22.5" hidden="false" customHeight="false" outlineLevel="0" collapsed="false">
      <c r="A2053" s="181" t="n">
        <v>251</v>
      </c>
      <c r="B2053" s="182" t="s">
        <v>1671</v>
      </c>
      <c r="C2053" s="183" t="s">
        <v>1672</v>
      </c>
      <c r="D2053" s="184" t="s">
        <v>1591</v>
      </c>
      <c r="E2053" s="185" t="n">
        <v>1</v>
      </c>
      <c r="F2053" s="185" t="n">
        <v>0</v>
      </c>
      <c r="G2053" s="186" t="n">
        <f aca="false">E2053*F2053</f>
        <v>0</v>
      </c>
      <c r="H2053" s="187" t="n">
        <v>0</v>
      </c>
      <c r="I2053" s="188" t="n">
        <f aca="false">E2053*H2053</f>
        <v>0</v>
      </c>
      <c r="J2053" s="187"/>
      <c r="K2053" s="188" t="n">
        <f aca="false">E2053*J2053</f>
        <v>0</v>
      </c>
      <c r="O2053" s="180" t="n">
        <v>2</v>
      </c>
      <c r="AA2053" s="150" t="n">
        <v>12</v>
      </c>
      <c r="AB2053" s="150" t="n">
        <v>0</v>
      </c>
      <c r="AC2053" s="150" t="n">
        <v>292</v>
      </c>
      <c r="AZ2053" s="150" t="n">
        <v>2</v>
      </c>
      <c r="BA2053" s="150" t="n">
        <f aca="false">IF(AZ2053=1,G2053,0)</f>
        <v>0</v>
      </c>
      <c r="BB2053" s="150" t="n">
        <f aca="false">IF(AZ2053=2,G2053,0)</f>
        <v>0</v>
      </c>
      <c r="BC2053" s="150" t="n">
        <f aca="false">IF(AZ2053=3,G2053,0)</f>
        <v>0</v>
      </c>
      <c r="BD2053" s="150" t="n">
        <f aca="false">IF(AZ2053=4,G2053,0)</f>
        <v>0</v>
      </c>
      <c r="BE2053" s="150" t="n">
        <f aca="false">IF(AZ2053=5,G2053,0)</f>
        <v>0</v>
      </c>
      <c r="CA2053" s="180" t="n">
        <v>12</v>
      </c>
      <c r="CB2053" s="180" t="n">
        <v>0</v>
      </c>
    </row>
    <row r="2054" customFormat="false" ht="12.75" hidden="false" customHeight="true" outlineLevel="0" collapsed="false">
      <c r="A2054" s="189"/>
      <c r="B2054" s="210"/>
      <c r="C2054" s="211" t="s">
        <v>540</v>
      </c>
      <c r="D2054" s="211"/>
      <c r="E2054" s="211"/>
      <c r="F2054" s="211"/>
      <c r="G2054" s="211"/>
      <c r="I2054" s="196"/>
      <c r="K2054" s="196"/>
      <c r="L2054" s="198" t="s">
        <v>540</v>
      </c>
      <c r="O2054" s="180" t="n">
        <v>3</v>
      </c>
    </row>
    <row r="2055" customFormat="false" ht="12.75" hidden="false" customHeight="true" outlineLevel="0" collapsed="false">
      <c r="A2055" s="189"/>
      <c r="B2055" s="210"/>
      <c r="C2055" s="211" t="s">
        <v>1625</v>
      </c>
      <c r="D2055" s="211"/>
      <c r="E2055" s="211"/>
      <c r="F2055" s="211"/>
      <c r="G2055" s="211"/>
      <c r="I2055" s="196"/>
      <c r="K2055" s="196"/>
      <c r="L2055" s="198" t="s">
        <v>1625</v>
      </c>
      <c r="O2055" s="180" t="n">
        <v>3</v>
      </c>
    </row>
    <row r="2056" customFormat="false" ht="12.75" hidden="false" customHeight="true" outlineLevel="0" collapsed="false">
      <c r="A2056" s="189"/>
      <c r="B2056" s="210"/>
      <c r="C2056" s="211" t="s">
        <v>1639</v>
      </c>
      <c r="D2056" s="211"/>
      <c r="E2056" s="211"/>
      <c r="F2056" s="211"/>
      <c r="G2056" s="211"/>
      <c r="I2056" s="196"/>
      <c r="K2056" s="196"/>
      <c r="L2056" s="198" t="s">
        <v>1639</v>
      </c>
      <c r="O2056" s="180" t="n">
        <v>3</v>
      </c>
    </row>
    <row r="2057" customFormat="false" ht="12.75" hidden="false" customHeight="true" outlineLevel="0" collapsed="false">
      <c r="A2057" s="189"/>
      <c r="B2057" s="210"/>
      <c r="C2057" s="211" t="s">
        <v>1640</v>
      </c>
      <c r="D2057" s="211"/>
      <c r="E2057" s="211"/>
      <c r="F2057" s="211"/>
      <c r="G2057" s="211"/>
      <c r="I2057" s="196"/>
      <c r="K2057" s="196"/>
      <c r="L2057" s="198" t="s">
        <v>1640</v>
      </c>
      <c r="O2057" s="180" t="n">
        <v>3</v>
      </c>
    </row>
    <row r="2058" customFormat="false" ht="12.75" hidden="false" customHeight="true" outlineLevel="0" collapsed="false">
      <c r="A2058" s="189"/>
      <c r="B2058" s="210"/>
      <c r="C2058" s="211" t="s">
        <v>1599</v>
      </c>
      <c r="D2058" s="211"/>
      <c r="E2058" s="211"/>
      <c r="F2058" s="211"/>
      <c r="G2058" s="211"/>
      <c r="I2058" s="196"/>
      <c r="K2058" s="196"/>
      <c r="L2058" s="198" t="s">
        <v>1599</v>
      </c>
      <c r="O2058" s="180" t="n">
        <v>3</v>
      </c>
    </row>
    <row r="2059" customFormat="false" ht="12.75" hidden="false" customHeight="true" outlineLevel="0" collapsed="false">
      <c r="A2059" s="189"/>
      <c r="B2059" s="210"/>
      <c r="C2059" s="211" t="s">
        <v>1642</v>
      </c>
      <c r="D2059" s="211"/>
      <c r="E2059" s="211"/>
      <c r="F2059" s="211"/>
      <c r="G2059" s="211"/>
      <c r="I2059" s="196"/>
      <c r="K2059" s="196"/>
      <c r="L2059" s="198" t="s">
        <v>1642</v>
      </c>
      <c r="O2059" s="180" t="n">
        <v>3</v>
      </c>
    </row>
    <row r="2060" customFormat="false" ht="12.75" hidden="false" customHeight="true" outlineLevel="0" collapsed="false">
      <c r="A2060" s="189"/>
      <c r="B2060" s="210"/>
      <c r="C2060" s="211" t="s">
        <v>1646</v>
      </c>
      <c r="D2060" s="211"/>
      <c r="E2060" s="211"/>
      <c r="F2060" s="211"/>
      <c r="G2060" s="211"/>
      <c r="I2060" s="196"/>
      <c r="K2060" s="196"/>
      <c r="L2060" s="198" t="s">
        <v>1646</v>
      </c>
      <c r="O2060" s="180" t="n">
        <v>3</v>
      </c>
    </row>
    <row r="2061" customFormat="false" ht="12.75" hidden="false" customHeight="true" outlineLevel="0" collapsed="false">
      <c r="A2061" s="189"/>
      <c r="B2061" s="210"/>
      <c r="C2061" s="211" t="s">
        <v>1673</v>
      </c>
      <c r="D2061" s="211"/>
      <c r="E2061" s="211"/>
      <c r="F2061" s="211"/>
      <c r="G2061" s="211"/>
      <c r="I2061" s="196"/>
      <c r="K2061" s="196"/>
      <c r="L2061" s="198" t="s">
        <v>1673</v>
      </c>
      <c r="O2061" s="180" t="n">
        <v>3</v>
      </c>
    </row>
    <row r="2062" customFormat="false" ht="12.75" hidden="false" customHeight="true" outlineLevel="0" collapsed="false">
      <c r="A2062" s="189"/>
      <c r="B2062" s="210"/>
      <c r="C2062" s="211" t="s">
        <v>1602</v>
      </c>
      <c r="D2062" s="211"/>
      <c r="E2062" s="211"/>
      <c r="F2062" s="211"/>
      <c r="G2062" s="211"/>
      <c r="I2062" s="196"/>
      <c r="K2062" s="196"/>
      <c r="L2062" s="198" t="s">
        <v>1602</v>
      </c>
      <c r="O2062" s="180" t="n">
        <v>3</v>
      </c>
    </row>
    <row r="2063" customFormat="false" ht="22.5" hidden="false" customHeight="false" outlineLevel="0" collapsed="false">
      <c r="A2063" s="181" t="n">
        <v>252</v>
      </c>
      <c r="B2063" s="182" t="s">
        <v>1674</v>
      </c>
      <c r="C2063" s="183" t="s">
        <v>1675</v>
      </c>
      <c r="D2063" s="184" t="s">
        <v>533</v>
      </c>
      <c r="E2063" s="185" t="n">
        <v>2.65</v>
      </c>
      <c r="F2063" s="185" t="n">
        <v>0</v>
      </c>
      <c r="G2063" s="186" t="n">
        <f aca="false">E2063*F2063</f>
        <v>0</v>
      </c>
      <c r="H2063" s="187" t="n">
        <v>0</v>
      </c>
      <c r="I2063" s="188" t="n">
        <f aca="false">E2063*H2063</f>
        <v>0</v>
      </c>
      <c r="J2063" s="187"/>
      <c r="K2063" s="188" t="n">
        <f aca="false">E2063*J2063</f>
        <v>0</v>
      </c>
      <c r="O2063" s="180" t="n">
        <v>2</v>
      </c>
      <c r="AA2063" s="150" t="n">
        <v>12</v>
      </c>
      <c r="AB2063" s="150" t="n">
        <v>0</v>
      </c>
      <c r="AC2063" s="150" t="n">
        <v>294</v>
      </c>
      <c r="AZ2063" s="150" t="n">
        <v>2</v>
      </c>
      <c r="BA2063" s="150" t="n">
        <f aca="false">IF(AZ2063=1,G2063,0)</f>
        <v>0</v>
      </c>
      <c r="BB2063" s="150" t="n">
        <f aca="false">IF(AZ2063=2,G2063,0)</f>
        <v>0</v>
      </c>
      <c r="BC2063" s="150" t="n">
        <f aca="false">IF(AZ2063=3,G2063,0)</f>
        <v>0</v>
      </c>
      <c r="BD2063" s="150" t="n">
        <f aca="false">IF(AZ2063=4,G2063,0)</f>
        <v>0</v>
      </c>
      <c r="BE2063" s="150" t="n">
        <f aca="false">IF(AZ2063=5,G2063,0)</f>
        <v>0</v>
      </c>
      <c r="CA2063" s="180" t="n">
        <v>12</v>
      </c>
      <c r="CB2063" s="180" t="n">
        <v>0</v>
      </c>
    </row>
    <row r="2064" customFormat="false" ht="12.75" hidden="false" customHeight="true" outlineLevel="0" collapsed="false">
      <c r="A2064" s="189"/>
      <c r="B2064" s="210"/>
      <c r="C2064" s="211" t="s">
        <v>540</v>
      </c>
      <c r="D2064" s="211"/>
      <c r="E2064" s="211"/>
      <c r="F2064" s="211"/>
      <c r="G2064" s="211"/>
      <c r="I2064" s="196"/>
      <c r="K2064" s="196"/>
      <c r="L2064" s="198" t="s">
        <v>540</v>
      </c>
      <c r="O2064" s="180" t="n">
        <v>3</v>
      </c>
    </row>
    <row r="2065" customFormat="false" ht="12.75" hidden="false" customHeight="true" outlineLevel="0" collapsed="false">
      <c r="A2065" s="189"/>
      <c r="B2065" s="210"/>
      <c r="C2065" s="211" t="s">
        <v>1676</v>
      </c>
      <c r="D2065" s="211"/>
      <c r="E2065" s="211"/>
      <c r="F2065" s="211"/>
      <c r="G2065" s="211"/>
      <c r="I2065" s="196"/>
      <c r="K2065" s="196"/>
      <c r="L2065" s="198" t="s">
        <v>1676</v>
      </c>
      <c r="O2065" s="180" t="n">
        <v>3</v>
      </c>
    </row>
    <row r="2066" customFormat="false" ht="12.75" hidden="false" customHeight="true" outlineLevel="0" collapsed="false">
      <c r="A2066" s="189"/>
      <c r="B2066" s="210"/>
      <c r="C2066" s="211" t="s">
        <v>1677</v>
      </c>
      <c r="D2066" s="211"/>
      <c r="E2066" s="211"/>
      <c r="F2066" s="211"/>
      <c r="G2066" s="211"/>
      <c r="I2066" s="196"/>
      <c r="K2066" s="196"/>
      <c r="L2066" s="198" t="s">
        <v>1677</v>
      </c>
      <c r="O2066" s="180" t="n">
        <v>3</v>
      </c>
    </row>
    <row r="2067" customFormat="false" ht="12.75" hidden="false" customHeight="true" outlineLevel="0" collapsed="false">
      <c r="A2067" s="189"/>
      <c r="B2067" s="210"/>
      <c r="C2067" s="211" t="s">
        <v>1678</v>
      </c>
      <c r="D2067" s="211"/>
      <c r="E2067" s="211"/>
      <c r="F2067" s="211"/>
      <c r="G2067" s="211"/>
      <c r="I2067" s="196"/>
      <c r="K2067" s="196"/>
      <c r="L2067" s="198" t="s">
        <v>1678</v>
      </c>
      <c r="O2067" s="180" t="n">
        <v>3</v>
      </c>
    </row>
    <row r="2068" customFormat="false" ht="12.75" hidden="false" customHeight="true" outlineLevel="0" collapsed="false">
      <c r="A2068" s="189"/>
      <c r="B2068" s="210"/>
      <c r="C2068" s="211" t="s">
        <v>1679</v>
      </c>
      <c r="D2068" s="211"/>
      <c r="E2068" s="211"/>
      <c r="F2068" s="211"/>
      <c r="G2068" s="211"/>
      <c r="I2068" s="196"/>
      <c r="K2068" s="196"/>
      <c r="L2068" s="198" t="s">
        <v>1679</v>
      </c>
      <c r="O2068" s="180" t="n">
        <v>3</v>
      </c>
    </row>
    <row r="2069" customFormat="false" ht="12.75" hidden="false" customHeight="true" outlineLevel="0" collapsed="false">
      <c r="A2069" s="189"/>
      <c r="B2069" s="210"/>
      <c r="C2069" s="211" t="s">
        <v>1680</v>
      </c>
      <c r="D2069" s="211"/>
      <c r="E2069" s="211"/>
      <c r="F2069" s="211"/>
      <c r="G2069" s="211"/>
      <c r="I2069" s="196"/>
      <c r="K2069" s="196"/>
      <c r="L2069" s="198" t="s">
        <v>1680</v>
      </c>
      <c r="O2069" s="180" t="n">
        <v>3</v>
      </c>
    </row>
    <row r="2070" customFormat="false" ht="12.75" hidden="false" customHeight="true" outlineLevel="0" collapsed="false">
      <c r="A2070" s="189"/>
      <c r="B2070" s="210"/>
      <c r="C2070" s="211" t="s">
        <v>1681</v>
      </c>
      <c r="D2070" s="211"/>
      <c r="E2070" s="211"/>
      <c r="F2070" s="211"/>
      <c r="G2070" s="211"/>
      <c r="I2070" s="196"/>
      <c r="K2070" s="196"/>
      <c r="L2070" s="198" t="s">
        <v>1681</v>
      </c>
      <c r="O2070" s="180" t="n">
        <v>3</v>
      </c>
    </row>
    <row r="2071" customFormat="false" ht="12.75" hidden="false" customHeight="true" outlineLevel="0" collapsed="false">
      <c r="A2071" s="189"/>
      <c r="B2071" s="210"/>
      <c r="C2071" s="211" t="s">
        <v>1682</v>
      </c>
      <c r="D2071" s="211"/>
      <c r="E2071" s="211"/>
      <c r="F2071" s="211"/>
      <c r="G2071" s="211"/>
      <c r="I2071" s="196"/>
      <c r="K2071" s="196"/>
      <c r="L2071" s="198" t="s">
        <v>1682</v>
      </c>
      <c r="O2071" s="180" t="n">
        <v>3</v>
      </c>
    </row>
    <row r="2072" customFormat="false" ht="22.5" hidden="false" customHeight="true" outlineLevel="0" collapsed="false">
      <c r="A2072" s="189"/>
      <c r="B2072" s="210"/>
      <c r="C2072" s="211" t="s">
        <v>1683</v>
      </c>
      <c r="D2072" s="211"/>
      <c r="E2072" s="211"/>
      <c r="F2072" s="211"/>
      <c r="G2072" s="211"/>
      <c r="I2072" s="196"/>
      <c r="K2072" s="196"/>
      <c r="L2072" s="198" t="s">
        <v>1683</v>
      </c>
      <c r="O2072" s="180" t="n">
        <v>3</v>
      </c>
    </row>
    <row r="2073" customFormat="false" ht="22.5" hidden="false" customHeight="false" outlineLevel="0" collapsed="false">
      <c r="A2073" s="181" t="n">
        <v>253</v>
      </c>
      <c r="B2073" s="182" t="s">
        <v>1684</v>
      </c>
      <c r="C2073" s="183" t="s">
        <v>1685</v>
      </c>
      <c r="D2073" s="184" t="s">
        <v>1591</v>
      </c>
      <c r="E2073" s="185" t="n">
        <v>2</v>
      </c>
      <c r="F2073" s="185" t="n">
        <v>0</v>
      </c>
      <c r="G2073" s="186" t="n">
        <f aca="false">E2073*F2073</f>
        <v>0</v>
      </c>
      <c r="H2073" s="187" t="n">
        <v>0</v>
      </c>
      <c r="I2073" s="188" t="n">
        <f aca="false">E2073*H2073</f>
        <v>0</v>
      </c>
      <c r="J2073" s="187"/>
      <c r="K2073" s="188" t="n">
        <f aca="false">E2073*J2073</f>
        <v>0</v>
      </c>
      <c r="O2073" s="180" t="n">
        <v>2</v>
      </c>
      <c r="AA2073" s="150" t="n">
        <v>12</v>
      </c>
      <c r="AB2073" s="150" t="n">
        <v>0</v>
      </c>
      <c r="AC2073" s="150" t="n">
        <v>295</v>
      </c>
      <c r="AZ2073" s="150" t="n">
        <v>2</v>
      </c>
      <c r="BA2073" s="150" t="n">
        <f aca="false">IF(AZ2073=1,G2073,0)</f>
        <v>0</v>
      </c>
      <c r="BB2073" s="150" t="n">
        <f aca="false">IF(AZ2073=2,G2073,0)</f>
        <v>0</v>
      </c>
      <c r="BC2073" s="150" t="n">
        <f aca="false">IF(AZ2073=3,G2073,0)</f>
        <v>0</v>
      </c>
      <c r="BD2073" s="150" t="n">
        <f aca="false">IF(AZ2073=4,G2073,0)</f>
        <v>0</v>
      </c>
      <c r="BE2073" s="150" t="n">
        <f aca="false">IF(AZ2073=5,G2073,0)</f>
        <v>0</v>
      </c>
      <c r="CA2073" s="180" t="n">
        <v>12</v>
      </c>
      <c r="CB2073" s="180" t="n">
        <v>0</v>
      </c>
    </row>
    <row r="2074" customFormat="false" ht="12.75" hidden="false" customHeight="true" outlineLevel="0" collapsed="false">
      <c r="A2074" s="189"/>
      <c r="B2074" s="210"/>
      <c r="C2074" s="211" t="s">
        <v>540</v>
      </c>
      <c r="D2074" s="211"/>
      <c r="E2074" s="211"/>
      <c r="F2074" s="211"/>
      <c r="G2074" s="211"/>
      <c r="I2074" s="196"/>
      <c r="K2074" s="196"/>
      <c r="L2074" s="198" t="s">
        <v>540</v>
      </c>
      <c r="O2074" s="180" t="n">
        <v>3</v>
      </c>
    </row>
    <row r="2075" customFormat="false" ht="12.75" hidden="false" customHeight="true" outlineLevel="0" collapsed="false">
      <c r="A2075" s="189"/>
      <c r="B2075" s="210"/>
      <c r="C2075" s="211" t="s">
        <v>1686</v>
      </c>
      <c r="D2075" s="211"/>
      <c r="E2075" s="211"/>
      <c r="F2075" s="211"/>
      <c r="G2075" s="211"/>
      <c r="I2075" s="196"/>
      <c r="K2075" s="196"/>
      <c r="L2075" s="198" t="s">
        <v>1686</v>
      </c>
      <c r="O2075" s="180" t="n">
        <v>3</v>
      </c>
    </row>
    <row r="2076" customFormat="false" ht="22.5" hidden="false" customHeight="false" outlineLevel="0" collapsed="false">
      <c r="A2076" s="181" t="n">
        <v>254</v>
      </c>
      <c r="B2076" s="182" t="s">
        <v>1687</v>
      </c>
      <c r="C2076" s="183" t="s">
        <v>1688</v>
      </c>
      <c r="D2076" s="184" t="s">
        <v>1591</v>
      </c>
      <c r="E2076" s="185" t="n">
        <v>1</v>
      </c>
      <c r="F2076" s="185" t="n">
        <v>0</v>
      </c>
      <c r="G2076" s="186" t="n">
        <f aca="false">E2076*F2076</f>
        <v>0</v>
      </c>
      <c r="H2076" s="187" t="n">
        <v>0</v>
      </c>
      <c r="I2076" s="188" t="n">
        <f aca="false">E2076*H2076</f>
        <v>0</v>
      </c>
      <c r="J2076" s="187"/>
      <c r="K2076" s="188" t="n">
        <f aca="false">E2076*J2076</f>
        <v>0</v>
      </c>
      <c r="O2076" s="180" t="n">
        <v>2</v>
      </c>
      <c r="AA2076" s="150" t="n">
        <v>12</v>
      </c>
      <c r="AB2076" s="150" t="n">
        <v>0</v>
      </c>
      <c r="AC2076" s="150" t="n">
        <v>296</v>
      </c>
      <c r="AZ2076" s="150" t="n">
        <v>2</v>
      </c>
      <c r="BA2076" s="150" t="n">
        <f aca="false">IF(AZ2076=1,G2076,0)</f>
        <v>0</v>
      </c>
      <c r="BB2076" s="150" t="n">
        <f aca="false">IF(AZ2076=2,G2076,0)</f>
        <v>0</v>
      </c>
      <c r="BC2076" s="150" t="n">
        <f aca="false">IF(AZ2076=3,G2076,0)</f>
        <v>0</v>
      </c>
      <c r="BD2076" s="150" t="n">
        <f aca="false">IF(AZ2076=4,G2076,0)</f>
        <v>0</v>
      </c>
      <c r="BE2076" s="150" t="n">
        <f aca="false">IF(AZ2076=5,G2076,0)</f>
        <v>0</v>
      </c>
      <c r="CA2076" s="180" t="n">
        <v>12</v>
      </c>
      <c r="CB2076" s="180" t="n">
        <v>0</v>
      </c>
    </row>
    <row r="2077" customFormat="false" ht="12.75" hidden="false" customHeight="true" outlineLevel="0" collapsed="false">
      <c r="A2077" s="189"/>
      <c r="B2077" s="210"/>
      <c r="C2077" s="211" t="s">
        <v>540</v>
      </c>
      <c r="D2077" s="211"/>
      <c r="E2077" s="211"/>
      <c r="F2077" s="211"/>
      <c r="G2077" s="211"/>
      <c r="I2077" s="196"/>
      <c r="K2077" s="196"/>
      <c r="L2077" s="198" t="s">
        <v>540</v>
      </c>
      <c r="O2077" s="180" t="n">
        <v>3</v>
      </c>
    </row>
    <row r="2078" customFormat="false" ht="12.75" hidden="false" customHeight="true" outlineLevel="0" collapsed="false">
      <c r="A2078" s="189"/>
      <c r="B2078" s="210"/>
      <c r="C2078" s="211" t="s">
        <v>1689</v>
      </c>
      <c r="D2078" s="211"/>
      <c r="E2078" s="211"/>
      <c r="F2078" s="211"/>
      <c r="G2078" s="211"/>
      <c r="I2078" s="196"/>
      <c r="K2078" s="196"/>
      <c r="L2078" s="198" t="s">
        <v>1689</v>
      </c>
      <c r="O2078" s="180" t="n">
        <v>3</v>
      </c>
    </row>
    <row r="2079" customFormat="false" ht="12.75" hidden="false" customHeight="true" outlineLevel="0" collapsed="false">
      <c r="A2079" s="189"/>
      <c r="B2079" s="210"/>
      <c r="C2079" s="211" t="s">
        <v>1690</v>
      </c>
      <c r="D2079" s="211"/>
      <c r="E2079" s="211"/>
      <c r="F2079" s="211"/>
      <c r="G2079" s="211"/>
      <c r="I2079" s="196"/>
      <c r="K2079" s="196"/>
      <c r="L2079" s="198" t="s">
        <v>1690</v>
      </c>
      <c r="O2079" s="180" t="n">
        <v>3</v>
      </c>
    </row>
    <row r="2080" customFormat="false" ht="12.75" hidden="false" customHeight="true" outlineLevel="0" collapsed="false">
      <c r="A2080" s="189"/>
      <c r="B2080" s="210"/>
      <c r="C2080" s="211" t="s">
        <v>1691</v>
      </c>
      <c r="D2080" s="211"/>
      <c r="E2080" s="211"/>
      <c r="F2080" s="211"/>
      <c r="G2080" s="211"/>
      <c r="I2080" s="196"/>
      <c r="K2080" s="196"/>
      <c r="L2080" s="198" t="s">
        <v>1691</v>
      </c>
      <c r="O2080" s="180" t="n">
        <v>3</v>
      </c>
    </row>
    <row r="2081" customFormat="false" ht="22.5" hidden="false" customHeight="false" outlineLevel="0" collapsed="false">
      <c r="A2081" s="181" t="n">
        <v>255</v>
      </c>
      <c r="B2081" s="182" t="s">
        <v>1692</v>
      </c>
      <c r="C2081" s="183" t="s">
        <v>1693</v>
      </c>
      <c r="D2081" s="184" t="s">
        <v>1591</v>
      </c>
      <c r="E2081" s="185" t="n">
        <v>2</v>
      </c>
      <c r="F2081" s="185" t="n">
        <v>0</v>
      </c>
      <c r="G2081" s="186" t="n">
        <f aca="false">E2081*F2081</f>
        <v>0</v>
      </c>
      <c r="H2081" s="187" t="n">
        <v>0</v>
      </c>
      <c r="I2081" s="188" t="n">
        <f aca="false">E2081*H2081</f>
        <v>0</v>
      </c>
      <c r="J2081" s="187"/>
      <c r="K2081" s="188" t="n">
        <f aca="false">E2081*J2081</f>
        <v>0</v>
      </c>
      <c r="O2081" s="180" t="n">
        <v>2</v>
      </c>
      <c r="AA2081" s="150" t="n">
        <v>12</v>
      </c>
      <c r="AB2081" s="150" t="n">
        <v>0</v>
      </c>
      <c r="AC2081" s="150" t="n">
        <v>300</v>
      </c>
      <c r="AZ2081" s="150" t="n">
        <v>2</v>
      </c>
      <c r="BA2081" s="150" t="n">
        <f aca="false">IF(AZ2081=1,G2081,0)</f>
        <v>0</v>
      </c>
      <c r="BB2081" s="150" t="n">
        <f aca="false">IF(AZ2081=2,G2081,0)</f>
        <v>0</v>
      </c>
      <c r="BC2081" s="150" t="n">
        <f aca="false">IF(AZ2081=3,G2081,0)</f>
        <v>0</v>
      </c>
      <c r="BD2081" s="150" t="n">
        <f aca="false">IF(AZ2081=4,G2081,0)</f>
        <v>0</v>
      </c>
      <c r="BE2081" s="150" t="n">
        <f aca="false">IF(AZ2081=5,G2081,0)</f>
        <v>0</v>
      </c>
      <c r="CA2081" s="180" t="n">
        <v>12</v>
      </c>
      <c r="CB2081" s="180" t="n">
        <v>0</v>
      </c>
    </row>
    <row r="2082" customFormat="false" ht="12.75" hidden="false" customHeight="true" outlineLevel="0" collapsed="false">
      <c r="A2082" s="189"/>
      <c r="B2082" s="210"/>
      <c r="C2082" s="211" t="s">
        <v>540</v>
      </c>
      <c r="D2082" s="211"/>
      <c r="E2082" s="211"/>
      <c r="F2082" s="211"/>
      <c r="G2082" s="211"/>
      <c r="I2082" s="196"/>
      <c r="K2082" s="196"/>
      <c r="L2082" s="198" t="s">
        <v>540</v>
      </c>
      <c r="O2082" s="180" t="n">
        <v>3</v>
      </c>
    </row>
    <row r="2083" customFormat="false" ht="12.75" hidden="false" customHeight="true" outlineLevel="0" collapsed="false">
      <c r="A2083" s="189"/>
      <c r="B2083" s="210"/>
      <c r="C2083" s="211" t="s">
        <v>1694</v>
      </c>
      <c r="D2083" s="211"/>
      <c r="E2083" s="211"/>
      <c r="F2083" s="211"/>
      <c r="G2083" s="211"/>
      <c r="I2083" s="196"/>
      <c r="K2083" s="196"/>
      <c r="L2083" s="198" t="s">
        <v>1694</v>
      </c>
      <c r="O2083" s="180" t="n">
        <v>3</v>
      </c>
    </row>
    <row r="2084" customFormat="false" ht="12.75" hidden="false" customHeight="true" outlineLevel="0" collapsed="false">
      <c r="A2084" s="189"/>
      <c r="B2084" s="210"/>
      <c r="C2084" s="211" t="s">
        <v>1695</v>
      </c>
      <c r="D2084" s="211"/>
      <c r="E2084" s="211"/>
      <c r="F2084" s="211"/>
      <c r="G2084" s="211"/>
      <c r="I2084" s="196"/>
      <c r="K2084" s="196"/>
      <c r="L2084" s="198" t="s">
        <v>1695</v>
      </c>
      <c r="O2084" s="180" t="n">
        <v>3</v>
      </c>
    </row>
    <row r="2085" customFormat="false" ht="12.75" hidden="false" customHeight="false" outlineLevel="0" collapsed="false">
      <c r="A2085" s="181" t="n">
        <v>256</v>
      </c>
      <c r="B2085" s="182" t="s">
        <v>1696</v>
      </c>
      <c r="C2085" s="183" t="s">
        <v>1697</v>
      </c>
      <c r="D2085" s="184" t="s">
        <v>194</v>
      </c>
      <c r="E2085" s="185" t="n">
        <v>44.5416</v>
      </c>
      <c r="F2085" s="185" t="n">
        <v>0</v>
      </c>
      <c r="G2085" s="186" t="n">
        <f aca="false">E2085*F2085</f>
        <v>0</v>
      </c>
      <c r="H2085" s="187" t="n">
        <v>0</v>
      </c>
      <c r="I2085" s="188" t="n">
        <f aca="false">E2085*H2085</f>
        <v>0</v>
      </c>
      <c r="J2085" s="187"/>
      <c r="K2085" s="188" t="n">
        <f aca="false">E2085*J2085</f>
        <v>0</v>
      </c>
      <c r="O2085" s="180" t="n">
        <v>2</v>
      </c>
      <c r="AA2085" s="150" t="n">
        <v>12</v>
      </c>
      <c r="AB2085" s="150" t="n">
        <v>0</v>
      </c>
      <c r="AC2085" s="150" t="n">
        <v>301</v>
      </c>
      <c r="AZ2085" s="150" t="n">
        <v>2</v>
      </c>
      <c r="BA2085" s="150" t="n">
        <f aca="false">IF(AZ2085=1,G2085,0)</f>
        <v>0</v>
      </c>
      <c r="BB2085" s="150" t="n">
        <f aca="false">IF(AZ2085=2,G2085,0)</f>
        <v>0</v>
      </c>
      <c r="BC2085" s="150" t="n">
        <f aca="false">IF(AZ2085=3,G2085,0)</f>
        <v>0</v>
      </c>
      <c r="BD2085" s="150" t="n">
        <f aca="false">IF(AZ2085=4,G2085,0)</f>
        <v>0</v>
      </c>
      <c r="BE2085" s="150" t="n">
        <f aca="false">IF(AZ2085=5,G2085,0)</f>
        <v>0</v>
      </c>
      <c r="CA2085" s="180" t="n">
        <v>12</v>
      </c>
      <c r="CB2085" s="180" t="n">
        <v>0</v>
      </c>
    </row>
    <row r="2086" customFormat="false" ht="12.75" hidden="false" customHeight="true" outlineLevel="0" collapsed="false">
      <c r="A2086" s="189"/>
      <c r="B2086" s="210"/>
      <c r="C2086" s="211" t="s">
        <v>540</v>
      </c>
      <c r="D2086" s="211"/>
      <c r="E2086" s="211"/>
      <c r="F2086" s="211"/>
      <c r="G2086" s="211"/>
      <c r="I2086" s="196"/>
      <c r="K2086" s="196"/>
      <c r="L2086" s="198" t="s">
        <v>540</v>
      </c>
      <c r="O2086" s="180" t="n">
        <v>3</v>
      </c>
    </row>
    <row r="2087" customFormat="false" ht="12.75" hidden="false" customHeight="true" outlineLevel="0" collapsed="false">
      <c r="A2087" s="189"/>
      <c r="B2087" s="210"/>
      <c r="C2087" s="211" t="s">
        <v>1698</v>
      </c>
      <c r="D2087" s="211"/>
      <c r="E2087" s="211"/>
      <c r="F2087" s="211"/>
      <c r="G2087" s="211"/>
      <c r="I2087" s="196"/>
      <c r="K2087" s="196"/>
      <c r="L2087" s="198" t="s">
        <v>1698</v>
      </c>
      <c r="O2087" s="180" t="n">
        <v>3</v>
      </c>
    </row>
    <row r="2088" customFormat="false" ht="12.75" hidden="false" customHeight="true" outlineLevel="0" collapsed="false">
      <c r="A2088" s="189"/>
      <c r="B2088" s="190"/>
      <c r="C2088" s="191" t="s">
        <v>1699</v>
      </c>
      <c r="D2088" s="191"/>
      <c r="E2088" s="192" t="n">
        <v>0</v>
      </c>
      <c r="F2088" s="193"/>
      <c r="G2088" s="194"/>
      <c r="H2088" s="195"/>
      <c r="I2088" s="196"/>
      <c r="J2088" s="197"/>
      <c r="K2088" s="196"/>
      <c r="M2088" s="198" t="s">
        <v>1699</v>
      </c>
      <c r="O2088" s="180"/>
    </row>
    <row r="2089" customFormat="false" ht="12.75" hidden="false" customHeight="true" outlineLevel="0" collapsed="false">
      <c r="A2089" s="189"/>
      <c r="B2089" s="190"/>
      <c r="C2089" s="191" t="s">
        <v>1700</v>
      </c>
      <c r="D2089" s="191"/>
      <c r="E2089" s="192" t="n">
        <v>44.5416</v>
      </c>
      <c r="F2089" s="193"/>
      <c r="G2089" s="194"/>
      <c r="H2089" s="195"/>
      <c r="I2089" s="196"/>
      <c r="J2089" s="197"/>
      <c r="K2089" s="196"/>
      <c r="M2089" s="198" t="s">
        <v>1700</v>
      </c>
      <c r="O2089" s="180"/>
    </row>
    <row r="2090" customFormat="false" ht="22.5" hidden="false" customHeight="false" outlineLevel="0" collapsed="false">
      <c r="A2090" s="181" t="n">
        <v>257</v>
      </c>
      <c r="B2090" s="182" t="s">
        <v>1701</v>
      </c>
      <c r="C2090" s="183" t="s">
        <v>1702</v>
      </c>
      <c r="D2090" s="184" t="s">
        <v>381</v>
      </c>
      <c r="E2090" s="185" t="n">
        <v>1</v>
      </c>
      <c r="F2090" s="185" t="n">
        <v>0</v>
      </c>
      <c r="G2090" s="186" t="n">
        <f aca="false">E2090*F2090</f>
        <v>0</v>
      </c>
      <c r="H2090" s="187" t="n">
        <v>0.0219999999999914</v>
      </c>
      <c r="I2090" s="188" t="n">
        <f aca="false">E2090*H2090</f>
        <v>0.0219999999999914</v>
      </c>
      <c r="J2090" s="187"/>
      <c r="K2090" s="188" t="n">
        <f aca="false">E2090*J2090</f>
        <v>0</v>
      </c>
      <c r="O2090" s="180" t="n">
        <v>2</v>
      </c>
      <c r="AA2090" s="150" t="n">
        <v>12</v>
      </c>
      <c r="AB2090" s="150" t="n">
        <v>0</v>
      </c>
      <c r="AC2090" s="150" t="n">
        <v>349</v>
      </c>
      <c r="AZ2090" s="150" t="n">
        <v>2</v>
      </c>
      <c r="BA2090" s="150" t="n">
        <f aca="false">IF(AZ2090=1,G2090,0)</f>
        <v>0</v>
      </c>
      <c r="BB2090" s="150" t="n">
        <f aca="false">IF(AZ2090=2,G2090,0)</f>
        <v>0</v>
      </c>
      <c r="BC2090" s="150" t="n">
        <f aca="false">IF(AZ2090=3,G2090,0)</f>
        <v>0</v>
      </c>
      <c r="BD2090" s="150" t="n">
        <f aca="false">IF(AZ2090=4,G2090,0)</f>
        <v>0</v>
      </c>
      <c r="BE2090" s="150" t="n">
        <f aca="false">IF(AZ2090=5,G2090,0)</f>
        <v>0</v>
      </c>
      <c r="CA2090" s="180" t="n">
        <v>12</v>
      </c>
      <c r="CB2090" s="180" t="n">
        <v>0</v>
      </c>
    </row>
    <row r="2091" customFormat="false" ht="12.75" hidden="false" customHeight="true" outlineLevel="0" collapsed="false">
      <c r="A2091" s="189"/>
      <c r="B2091" s="210"/>
      <c r="C2091" s="211" t="s">
        <v>540</v>
      </c>
      <c r="D2091" s="211"/>
      <c r="E2091" s="211"/>
      <c r="F2091" s="211"/>
      <c r="G2091" s="211"/>
      <c r="I2091" s="196"/>
      <c r="K2091" s="196"/>
      <c r="L2091" s="198" t="s">
        <v>540</v>
      </c>
      <c r="O2091" s="180" t="n">
        <v>3</v>
      </c>
    </row>
    <row r="2092" customFormat="false" ht="12.75" hidden="false" customHeight="true" outlineLevel="0" collapsed="false">
      <c r="A2092" s="189"/>
      <c r="B2092" s="210"/>
      <c r="C2092" s="211" t="s">
        <v>1703</v>
      </c>
      <c r="D2092" s="211"/>
      <c r="E2092" s="211"/>
      <c r="F2092" s="211"/>
      <c r="G2092" s="211"/>
      <c r="I2092" s="196"/>
      <c r="K2092" s="196"/>
      <c r="L2092" s="198" t="s">
        <v>1703</v>
      </c>
      <c r="O2092" s="180" t="n">
        <v>3</v>
      </c>
    </row>
    <row r="2093" customFormat="false" ht="12.75" hidden="false" customHeight="true" outlineLevel="0" collapsed="false">
      <c r="A2093" s="189"/>
      <c r="B2093" s="210"/>
      <c r="C2093" s="211" t="s">
        <v>1704</v>
      </c>
      <c r="D2093" s="211"/>
      <c r="E2093" s="211"/>
      <c r="F2093" s="211"/>
      <c r="G2093" s="211"/>
      <c r="I2093" s="196"/>
      <c r="K2093" s="196"/>
      <c r="L2093" s="198" t="s">
        <v>1704</v>
      </c>
      <c r="O2093" s="180" t="n">
        <v>3</v>
      </c>
    </row>
    <row r="2094" customFormat="false" ht="12.75" hidden="false" customHeight="true" outlineLevel="0" collapsed="false">
      <c r="A2094" s="189"/>
      <c r="B2094" s="210"/>
      <c r="C2094" s="211" t="s">
        <v>1705</v>
      </c>
      <c r="D2094" s="211"/>
      <c r="E2094" s="211"/>
      <c r="F2094" s="211"/>
      <c r="G2094" s="211"/>
      <c r="I2094" s="196"/>
      <c r="K2094" s="196"/>
      <c r="L2094" s="198" t="s">
        <v>1705</v>
      </c>
      <c r="O2094" s="180" t="n">
        <v>3</v>
      </c>
    </row>
    <row r="2095" customFormat="false" ht="12.75" hidden="false" customHeight="true" outlineLevel="0" collapsed="false">
      <c r="A2095" s="189"/>
      <c r="B2095" s="210"/>
      <c r="C2095" s="211" t="s">
        <v>1706</v>
      </c>
      <c r="D2095" s="211"/>
      <c r="E2095" s="211"/>
      <c r="F2095" s="211"/>
      <c r="G2095" s="211"/>
      <c r="I2095" s="196"/>
      <c r="K2095" s="196"/>
      <c r="L2095" s="198" t="s">
        <v>1706</v>
      </c>
      <c r="O2095" s="180" t="n">
        <v>3</v>
      </c>
    </row>
    <row r="2096" customFormat="false" ht="12.75" hidden="false" customHeight="true" outlineLevel="0" collapsed="false">
      <c r="A2096" s="189"/>
      <c r="B2096" s="210"/>
      <c r="C2096" s="211" t="s">
        <v>1707</v>
      </c>
      <c r="D2096" s="211"/>
      <c r="E2096" s="211"/>
      <c r="F2096" s="211"/>
      <c r="G2096" s="211"/>
      <c r="I2096" s="196"/>
      <c r="K2096" s="196"/>
      <c r="L2096" s="198" t="s">
        <v>1707</v>
      </c>
      <c r="O2096" s="180" t="n">
        <v>3</v>
      </c>
    </row>
    <row r="2097" customFormat="false" ht="12.75" hidden="false" customHeight="true" outlineLevel="0" collapsed="false">
      <c r="A2097" s="189"/>
      <c r="B2097" s="210"/>
      <c r="C2097" s="211" t="s">
        <v>1708</v>
      </c>
      <c r="D2097" s="211"/>
      <c r="E2097" s="211"/>
      <c r="F2097" s="211"/>
      <c r="G2097" s="211"/>
      <c r="I2097" s="196"/>
      <c r="K2097" s="196"/>
      <c r="L2097" s="198" t="s">
        <v>1708</v>
      </c>
      <c r="O2097" s="180" t="n">
        <v>3</v>
      </c>
    </row>
    <row r="2098" customFormat="false" ht="12.75" hidden="false" customHeight="true" outlineLevel="0" collapsed="false">
      <c r="A2098" s="189"/>
      <c r="B2098" s="210"/>
      <c r="C2098" s="211" t="s">
        <v>1709</v>
      </c>
      <c r="D2098" s="211"/>
      <c r="E2098" s="211"/>
      <c r="F2098" s="211"/>
      <c r="G2098" s="211"/>
      <c r="I2098" s="196"/>
      <c r="K2098" s="196"/>
      <c r="L2098" s="198" t="s">
        <v>1709</v>
      </c>
      <c r="O2098" s="180" t="n">
        <v>3</v>
      </c>
    </row>
    <row r="2099" customFormat="false" ht="12.75" hidden="false" customHeight="true" outlineLevel="0" collapsed="false">
      <c r="A2099" s="189"/>
      <c r="B2099" s="190"/>
      <c r="C2099" s="191" t="s">
        <v>1710</v>
      </c>
      <c r="D2099" s="191"/>
      <c r="E2099" s="192" t="n">
        <v>1</v>
      </c>
      <c r="F2099" s="193"/>
      <c r="G2099" s="194"/>
      <c r="H2099" s="195"/>
      <c r="I2099" s="196"/>
      <c r="J2099" s="197"/>
      <c r="K2099" s="196"/>
      <c r="M2099" s="198" t="s">
        <v>1710</v>
      </c>
      <c r="O2099" s="180"/>
    </row>
    <row r="2100" customFormat="false" ht="22.5" hidden="false" customHeight="false" outlineLevel="0" collapsed="false">
      <c r="A2100" s="181" t="n">
        <v>258</v>
      </c>
      <c r="B2100" s="182" t="s">
        <v>1711</v>
      </c>
      <c r="C2100" s="183" t="s">
        <v>1712</v>
      </c>
      <c r="D2100" s="184" t="s">
        <v>381</v>
      </c>
      <c r="E2100" s="185" t="n">
        <v>1</v>
      </c>
      <c r="F2100" s="185" t="n">
        <v>0</v>
      </c>
      <c r="G2100" s="186" t="n">
        <f aca="false">E2100*F2100</f>
        <v>0</v>
      </c>
      <c r="H2100" s="187" t="n">
        <v>0.0219999999999914</v>
      </c>
      <c r="I2100" s="188" t="n">
        <f aca="false">E2100*H2100</f>
        <v>0.0219999999999914</v>
      </c>
      <c r="J2100" s="187"/>
      <c r="K2100" s="188" t="n">
        <f aca="false">E2100*J2100</f>
        <v>0</v>
      </c>
      <c r="O2100" s="180" t="n">
        <v>2</v>
      </c>
      <c r="AA2100" s="150" t="n">
        <v>12</v>
      </c>
      <c r="AB2100" s="150" t="n">
        <v>0</v>
      </c>
      <c r="AC2100" s="150" t="n">
        <v>350</v>
      </c>
      <c r="AZ2100" s="150" t="n">
        <v>2</v>
      </c>
      <c r="BA2100" s="150" t="n">
        <f aca="false">IF(AZ2100=1,G2100,0)</f>
        <v>0</v>
      </c>
      <c r="BB2100" s="150" t="n">
        <f aca="false">IF(AZ2100=2,G2100,0)</f>
        <v>0</v>
      </c>
      <c r="BC2100" s="150" t="n">
        <f aca="false">IF(AZ2100=3,G2100,0)</f>
        <v>0</v>
      </c>
      <c r="BD2100" s="150" t="n">
        <f aca="false">IF(AZ2100=4,G2100,0)</f>
        <v>0</v>
      </c>
      <c r="BE2100" s="150" t="n">
        <f aca="false">IF(AZ2100=5,G2100,0)</f>
        <v>0</v>
      </c>
      <c r="CA2100" s="180" t="n">
        <v>12</v>
      </c>
      <c r="CB2100" s="180" t="n">
        <v>0</v>
      </c>
    </row>
    <row r="2101" customFormat="false" ht="12.75" hidden="false" customHeight="true" outlineLevel="0" collapsed="false">
      <c r="A2101" s="189"/>
      <c r="B2101" s="210"/>
      <c r="C2101" s="211" t="s">
        <v>540</v>
      </c>
      <c r="D2101" s="211"/>
      <c r="E2101" s="211"/>
      <c r="F2101" s="211"/>
      <c r="G2101" s="211"/>
      <c r="I2101" s="196"/>
      <c r="K2101" s="196"/>
      <c r="L2101" s="198" t="s">
        <v>540</v>
      </c>
      <c r="O2101" s="180" t="n">
        <v>3</v>
      </c>
    </row>
    <row r="2102" customFormat="false" ht="12.75" hidden="false" customHeight="true" outlineLevel="0" collapsed="false">
      <c r="A2102" s="189"/>
      <c r="B2102" s="210"/>
      <c r="C2102" s="211" t="s">
        <v>1703</v>
      </c>
      <c r="D2102" s="211"/>
      <c r="E2102" s="211"/>
      <c r="F2102" s="211"/>
      <c r="G2102" s="211"/>
      <c r="I2102" s="196"/>
      <c r="K2102" s="196"/>
      <c r="L2102" s="198" t="s">
        <v>1703</v>
      </c>
      <c r="O2102" s="180" t="n">
        <v>3</v>
      </c>
    </row>
    <row r="2103" customFormat="false" ht="12.75" hidden="false" customHeight="true" outlineLevel="0" collapsed="false">
      <c r="A2103" s="189"/>
      <c r="B2103" s="210"/>
      <c r="C2103" s="211" t="s">
        <v>1705</v>
      </c>
      <c r="D2103" s="211"/>
      <c r="E2103" s="211"/>
      <c r="F2103" s="211"/>
      <c r="G2103" s="211"/>
      <c r="I2103" s="196"/>
      <c r="K2103" s="196"/>
      <c r="L2103" s="198" t="s">
        <v>1705</v>
      </c>
      <c r="O2103" s="180" t="n">
        <v>3</v>
      </c>
    </row>
    <row r="2104" customFormat="false" ht="12.75" hidden="false" customHeight="true" outlineLevel="0" collapsed="false">
      <c r="A2104" s="189"/>
      <c r="B2104" s="210"/>
      <c r="C2104" s="211" t="s">
        <v>1707</v>
      </c>
      <c r="D2104" s="211"/>
      <c r="E2104" s="211"/>
      <c r="F2104" s="211"/>
      <c r="G2104" s="211"/>
      <c r="I2104" s="196"/>
      <c r="K2104" s="196"/>
      <c r="L2104" s="198" t="s">
        <v>1707</v>
      </c>
      <c r="O2104" s="180" t="n">
        <v>3</v>
      </c>
    </row>
    <row r="2105" customFormat="false" ht="12.75" hidden="false" customHeight="true" outlineLevel="0" collapsed="false">
      <c r="A2105" s="189"/>
      <c r="B2105" s="210"/>
      <c r="C2105" s="211" t="s">
        <v>1708</v>
      </c>
      <c r="D2105" s="211"/>
      <c r="E2105" s="211"/>
      <c r="F2105" s="211"/>
      <c r="G2105" s="211"/>
      <c r="I2105" s="196"/>
      <c r="K2105" s="196"/>
      <c r="L2105" s="198" t="s">
        <v>1708</v>
      </c>
      <c r="O2105" s="180" t="n">
        <v>3</v>
      </c>
    </row>
    <row r="2106" customFormat="false" ht="12.75" hidden="false" customHeight="true" outlineLevel="0" collapsed="false">
      <c r="A2106" s="189"/>
      <c r="B2106" s="210"/>
      <c r="C2106" s="211" t="s">
        <v>1709</v>
      </c>
      <c r="D2106" s="211"/>
      <c r="E2106" s="211"/>
      <c r="F2106" s="211"/>
      <c r="G2106" s="211"/>
      <c r="I2106" s="196"/>
      <c r="K2106" s="196"/>
      <c r="L2106" s="198" t="s">
        <v>1709</v>
      </c>
      <c r="O2106" s="180" t="n">
        <v>3</v>
      </c>
    </row>
    <row r="2107" customFormat="false" ht="12.75" hidden="false" customHeight="true" outlineLevel="0" collapsed="false">
      <c r="A2107" s="189"/>
      <c r="B2107" s="190"/>
      <c r="C2107" s="191" t="s">
        <v>1710</v>
      </c>
      <c r="D2107" s="191"/>
      <c r="E2107" s="192" t="n">
        <v>1</v>
      </c>
      <c r="F2107" s="193"/>
      <c r="G2107" s="194"/>
      <c r="H2107" s="195"/>
      <c r="I2107" s="196"/>
      <c r="J2107" s="197"/>
      <c r="K2107" s="196"/>
      <c r="M2107" s="198" t="s">
        <v>1710</v>
      </c>
      <c r="O2107" s="180"/>
    </row>
    <row r="2108" customFormat="false" ht="22.5" hidden="false" customHeight="false" outlineLevel="0" collapsed="false">
      <c r="A2108" s="181" t="n">
        <v>259</v>
      </c>
      <c r="B2108" s="182" t="s">
        <v>1713</v>
      </c>
      <c r="C2108" s="183" t="s">
        <v>1714</v>
      </c>
      <c r="D2108" s="184" t="s">
        <v>381</v>
      </c>
      <c r="E2108" s="185" t="n">
        <v>1</v>
      </c>
      <c r="F2108" s="185" t="n">
        <v>0</v>
      </c>
      <c r="G2108" s="186" t="n">
        <f aca="false">E2108*F2108</f>
        <v>0</v>
      </c>
      <c r="H2108" s="187" t="n">
        <v>0.0219999999999914</v>
      </c>
      <c r="I2108" s="188" t="n">
        <f aca="false">E2108*H2108</f>
        <v>0.0219999999999914</v>
      </c>
      <c r="J2108" s="187"/>
      <c r="K2108" s="188" t="n">
        <f aca="false">E2108*J2108</f>
        <v>0</v>
      </c>
      <c r="O2108" s="180" t="n">
        <v>2</v>
      </c>
      <c r="AA2108" s="150" t="n">
        <v>12</v>
      </c>
      <c r="AB2108" s="150" t="n">
        <v>0</v>
      </c>
      <c r="AC2108" s="150" t="n">
        <v>351</v>
      </c>
      <c r="AZ2108" s="150" t="n">
        <v>2</v>
      </c>
      <c r="BA2108" s="150" t="n">
        <f aca="false">IF(AZ2108=1,G2108,0)</f>
        <v>0</v>
      </c>
      <c r="BB2108" s="150" t="n">
        <f aca="false">IF(AZ2108=2,G2108,0)</f>
        <v>0</v>
      </c>
      <c r="BC2108" s="150" t="n">
        <f aca="false">IF(AZ2108=3,G2108,0)</f>
        <v>0</v>
      </c>
      <c r="BD2108" s="150" t="n">
        <f aca="false">IF(AZ2108=4,G2108,0)</f>
        <v>0</v>
      </c>
      <c r="BE2108" s="150" t="n">
        <f aca="false">IF(AZ2108=5,G2108,0)</f>
        <v>0</v>
      </c>
      <c r="CA2108" s="180" t="n">
        <v>12</v>
      </c>
      <c r="CB2108" s="180" t="n">
        <v>0</v>
      </c>
    </row>
    <row r="2109" customFormat="false" ht="12.75" hidden="false" customHeight="true" outlineLevel="0" collapsed="false">
      <c r="A2109" s="189"/>
      <c r="B2109" s="210"/>
      <c r="C2109" s="211" t="s">
        <v>540</v>
      </c>
      <c r="D2109" s="211"/>
      <c r="E2109" s="211"/>
      <c r="F2109" s="211"/>
      <c r="G2109" s="211"/>
      <c r="I2109" s="196"/>
      <c r="K2109" s="196"/>
      <c r="L2109" s="198" t="s">
        <v>540</v>
      </c>
      <c r="O2109" s="180" t="n">
        <v>3</v>
      </c>
    </row>
    <row r="2110" customFormat="false" ht="12.75" hidden="false" customHeight="true" outlineLevel="0" collapsed="false">
      <c r="A2110" s="189"/>
      <c r="B2110" s="210"/>
      <c r="C2110" s="211" t="s">
        <v>1703</v>
      </c>
      <c r="D2110" s="211"/>
      <c r="E2110" s="211"/>
      <c r="F2110" s="211"/>
      <c r="G2110" s="211"/>
      <c r="I2110" s="196"/>
      <c r="K2110" s="196"/>
      <c r="L2110" s="198" t="s">
        <v>1703</v>
      </c>
      <c r="O2110" s="180" t="n">
        <v>3</v>
      </c>
    </row>
    <row r="2111" customFormat="false" ht="12.75" hidden="false" customHeight="true" outlineLevel="0" collapsed="false">
      <c r="A2111" s="189"/>
      <c r="B2111" s="210"/>
      <c r="C2111" s="211" t="s">
        <v>1704</v>
      </c>
      <c r="D2111" s="211"/>
      <c r="E2111" s="211"/>
      <c r="F2111" s="211"/>
      <c r="G2111" s="211"/>
      <c r="I2111" s="196"/>
      <c r="K2111" s="196"/>
      <c r="L2111" s="198" t="s">
        <v>1704</v>
      </c>
      <c r="O2111" s="180" t="n">
        <v>3</v>
      </c>
    </row>
    <row r="2112" customFormat="false" ht="12.75" hidden="false" customHeight="true" outlineLevel="0" collapsed="false">
      <c r="A2112" s="189"/>
      <c r="B2112" s="210"/>
      <c r="C2112" s="211" t="s">
        <v>1705</v>
      </c>
      <c r="D2112" s="211"/>
      <c r="E2112" s="211"/>
      <c r="F2112" s="211"/>
      <c r="G2112" s="211"/>
      <c r="I2112" s="196"/>
      <c r="K2112" s="196"/>
      <c r="L2112" s="198" t="s">
        <v>1705</v>
      </c>
      <c r="O2112" s="180" t="n">
        <v>3</v>
      </c>
    </row>
    <row r="2113" customFormat="false" ht="12.75" hidden="false" customHeight="true" outlineLevel="0" collapsed="false">
      <c r="A2113" s="189"/>
      <c r="B2113" s="210"/>
      <c r="C2113" s="211" t="s">
        <v>1706</v>
      </c>
      <c r="D2113" s="211"/>
      <c r="E2113" s="211"/>
      <c r="F2113" s="211"/>
      <c r="G2113" s="211"/>
      <c r="I2113" s="196"/>
      <c r="K2113" s="196"/>
      <c r="L2113" s="198" t="s">
        <v>1706</v>
      </c>
      <c r="O2113" s="180" t="n">
        <v>3</v>
      </c>
    </row>
    <row r="2114" customFormat="false" ht="12.75" hidden="false" customHeight="true" outlineLevel="0" collapsed="false">
      <c r="A2114" s="189"/>
      <c r="B2114" s="210"/>
      <c r="C2114" s="211" t="s">
        <v>1709</v>
      </c>
      <c r="D2114" s="211"/>
      <c r="E2114" s="211"/>
      <c r="F2114" s="211"/>
      <c r="G2114" s="211"/>
      <c r="I2114" s="196"/>
      <c r="K2114" s="196"/>
      <c r="L2114" s="198" t="s">
        <v>1709</v>
      </c>
      <c r="O2114" s="180" t="n">
        <v>3</v>
      </c>
    </row>
    <row r="2115" customFormat="false" ht="12.75" hidden="false" customHeight="true" outlineLevel="0" collapsed="false">
      <c r="A2115" s="189"/>
      <c r="B2115" s="210"/>
      <c r="C2115" s="211" t="s">
        <v>1707</v>
      </c>
      <c r="D2115" s="211"/>
      <c r="E2115" s="211"/>
      <c r="F2115" s="211"/>
      <c r="G2115" s="211"/>
      <c r="I2115" s="196"/>
      <c r="K2115" s="196"/>
      <c r="L2115" s="198" t="s">
        <v>1707</v>
      </c>
      <c r="O2115" s="180" t="n">
        <v>3</v>
      </c>
    </row>
    <row r="2116" customFormat="false" ht="12.75" hidden="false" customHeight="true" outlineLevel="0" collapsed="false">
      <c r="A2116" s="189"/>
      <c r="B2116" s="210"/>
      <c r="C2116" s="211" t="s">
        <v>1708</v>
      </c>
      <c r="D2116" s="211"/>
      <c r="E2116" s="211"/>
      <c r="F2116" s="211"/>
      <c r="G2116" s="211"/>
      <c r="I2116" s="196"/>
      <c r="K2116" s="196"/>
      <c r="L2116" s="198" t="s">
        <v>1708</v>
      </c>
      <c r="O2116" s="180" t="n">
        <v>3</v>
      </c>
    </row>
    <row r="2117" customFormat="false" ht="12.75" hidden="false" customHeight="true" outlineLevel="0" collapsed="false">
      <c r="A2117" s="189"/>
      <c r="B2117" s="190"/>
      <c r="C2117" s="191" t="s">
        <v>1710</v>
      </c>
      <c r="D2117" s="191"/>
      <c r="E2117" s="192" t="n">
        <v>1</v>
      </c>
      <c r="F2117" s="193"/>
      <c r="G2117" s="194"/>
      <c r="H2117" s="195"/>
      <c r="I2117" s="196"/>
      <c r="J2117" s="197"/>
      <c r="K2117" s="196"/>
      <c r="M2117" s="198" t="s">
        <v>1710</v>
      </c>
      <c r="O2117" s="180"/>
    </row>
    <row r="2118" customFormat="false" ht="22.5" hidden="false" customHeight="false" outlineLevel="0" collapsed="false">
      <c r="A2118" s="181" t="n">
        <v>260</v>
      </c>
      <c r="B2118" s="182" t="s">
        <v>1715</v>
      </c>
      <c r="C2118" s="183" t="s">
        <v>1716</v>
      </c>
      <c r="D2118" s="184" t="s">
        <v>1591</v>
      </c>
      <c r="E2118" s="185" t="n">
        <v>1</v>
      </c>
      <c r="F2118" s="185" t="n">
        <v>0</v>
      </c>
      <c r="G2118" s="186" t="n">
        <f aca="false">E2118*F2118</f>
        <v>0</v>
      </c>
      <c r="H2118" s="187" t="n">
        <v>0</v>
      </c>
      <c r="I2118" s="188" t="n">
        <f aca="false">E2118*H2118</f>
        <v>0</v>
      </c>
      <c r="J2118" s="187"/>
      <c r="K2118" s="188" t="n">
        <f aca="false">E2118*J2118</f>
        <v>0</v>
      </c>
      <c r="O2118" s="180" t="n">
        <v>2</v>
      </c>
      <c r="AA2118" s="150" t="n">
        <v>12</v>
      </c>
      <c r="AB2118" s="150" t="n">
        <v>0</v>
      </c>
      <c r="AC2118" s="150" t="n">
        <v>372</v>
      </c>
      <c r="AZ2118" s="150" t="n">
        <v>2</v>
      </c>
      <c r="BA2118" s="150" t="n">
        <f aca="false">IF(AZ2118=1,G2118,0)</f>
        <v>0</v>
      </c>
      <c r="BB2118" s="150" t="n">
        <f aca="false">IF(AZ2118=2,G2118,0)</f>
        <v>0</v>
      </c>
      <c r="BC2118" s="150" t="n">
        <f aca="false">IF(AZ2118=3,G2118,0)</f>
        <v>0</v>
      </c>
      <c r="BD2118" s="150" t="n">
        <f aca="false">IF(AZ2118=4,G2118,0)</f>
        <v>0</v>
      </c>
      <c r="BE2118" s="150" t="n">
        <f aca="false">IF(AZ2118=5,G2118,0)</f>
        <v>0</v>
      </c>
      <c r="CA2118" s="180" t="n">
        <v>12</v>
      </c>
      <c r="CB2118" s="180" t="n">
        <v>0</v>
      </c>
    </row>
    <row r="2119" customFormat="false" ht="12.75" hidden="false" customHeight="true" outlineLevel="0" collapsed="false">
      <c r="A2119" s="189"/>
      <c r="B2119" s="210"/>
      <c r="C2119" s="211" t="s">
        <v>540</v>
      </c>
      <c r="D2119" s="211"/>
      <c r="E2119" s="211"/>
      <c r="F2119" s="211"/>
      <c r="G2119" s="211"/>
      <c r="I2119" s="196"/>
      <c r="K2119" s="196"/>
      <c r="L2119" s="198" t="s">
        <v>540</v>
      </c>
      <c r="O2119" s="180" t="n">
        <v>3</v>
      </c>
    </row>
    <row r="2120" customFormat="false" ht="22.5" hidden="false" customHeight="true" outlineLevel="0" collapsed="false">
      <c r="A2120" s="189"/>
      <c r="B2120" s="210"/>
      <c r="C2120" s="211" t="s">
        <v>1717</v>
      </c>
      <c r="D2120" s="211"/>
      <c r="E2120" s="211"/>
      <c r="F2120" s="211"/>
      <c r="G2120" s="211"/>
      <c r="I2120" s="196"/>
      <c r="K2120" s="196"/>
      <c r="L2120" s="198" t="s">
        <v>1717</v>
      </c>
      <c r="O2120" s="180" t="n">
        <v>3</v>
      </c>
    </row>
    <row r="2121" customFormat="false" ht="22.5" hidden="false" customHeight="false" outlineLevel="0" collapsed="false">
      <c r="A2121" s="181" t="n">
        <v>261</v>
      </c>
      <c r="B2121" s="182" t="s">
        <v>1718</v>
      </c>
      <c r="C2121" s="183" t="s">
        <v>1719</v>
      </c>
      <c r="D2121" s="184" t="s">
        <v>1108</v>
      </c>
      <c r="E2121" s="185" t="n">
        <v>1</v>
      </c>
      <c r="F2121" s="185" t="n">
        <v>0</v>
      </c>
      <c r="G2121" s="186" t="n">
        <f aca="false">E2121*F2121</f>
        <v>0</v>
      </c>
      <c r="H2121" s="187" t="n">
        <v>0</v>
      </c>
      <c r="I2121" s="188" t="n">
        <f aca="false">E2121*H2121</f>
        <v>0</v>
      </c>
      <c r="J2121" s="187"/>
      <c r="K2121" s="188" t="n">
        <f aca="false">E2121*J2121</f>
        <v>0</v>
      </c>
      <c r="O2121" s="180" t="n">
        <v>2</v>
      </c>
      <c r="AA2121" s="150" t="n">
        <v>12</v>
      </c>
      <c r="AB2121" s="150" t="n">
        <v>0</v>
      </c>
      <c r="AC2121" s="150" t="n">
        <v>373</v>
      </c>
      <c r="AZ2121" s="150" t="n">
        <v>2</v>
      </c>
      <c r="BA2121" s="150" t="n">
        <f aca="false">IF(AZ2121=1,G2121,0)</f>
        <v>0</v>
      </c>
      <c r="BB2121" s="150" t="n">
        <f aca="false">IF(AZ2121=2,G2121,0)</f>
        <v>0</v>
      </c>
      <c r="BC2121" s="150" t="n">
        <f aca="false">IF(AZ2121=3,G2121,0)</f>
        <v>0</v>
      </c>
      <c r="BD2121" s="150" t="n">
        <f aca="false">IF(AZ2121=4,G2121,0)</f>
        <v>0</v>
      </c>
      <c r="BE2121" s="150" t="n">
        <f aca="false">IF(AZ2121=5,G2121,0)</f>
        <v>0</v>
      </c>
      <c r="CA2121" s="180" t="n">
        <v>12</v>
      </c>
      <c r="CB2121" s="180" t="n">
        <v>0</v>
      </c>
    </row>
    <row r="2122" customFormat="false" ht="12.75" hidden="false" customHeight="true" outlineLevel="0" collapsed="false">
      <c r="A2122" s="189"/>
      <c r="B2122" s="210"/>
      <c r="C2122" s="211" t="s">
        <v>540</v>
      </c>
      <c r="D2122" s="211"/>
      <c r="E2122" s="211"/>
      <c r="F2122" s="211"/>
      <c r="G2122" s="211"/>
      <c r="I2122" s="196"/>
      <c r="K2122" s="196"/>
      <c r="L2122" s="198" t="s">
        <v>540</v>
      </c>
      <c r="O2122" s="180" t="n">
        <v>3</v>
      </c>
    </row>
    <row r="2123" customFormat="false" ht="12.75" hidden="false" customHeight="true" outlineLevel="0" collapsed="false">
      <c r="A2123" s="189"/>
      <c r="B2123" s="210"/>
      <c r="C2123" s="211" t="s">
        <v>1720</v>
      </c>
      <c r="D2123" s="211"/>
      <c r="E2123" s="211"/>
      <c r="F2123" s="211"/>
      <c r="G2123" s="211"/>
      <c r="I2123" s="196"/>
      <c r="K2123" s="196"/>
      <c r="L2123" s="198" t="s">
        <v>1720</v>
      </c>
      <c r="O2123" s="180" t="n">
        <v>3</v>
      </c>
    </row>
    <row r="2124" customFormat="false" ht="12.75" hidden="false" customHeight="true" outlineLevel="0" collapsed="false">
      <c r="A2124" s="189"/>
      <c r="B2124" s="210"/>
      <c r="C2124" s="211" t="s">
        <v>1721</v>
      </c>
      <c r="D2124" s="211"/>
      <c r="E2124" s="211"/>
      <c r="F2124" s="211"/>
      <c r="G2124" s="211"/>
      <c r="I2124" s="196"/>
      <c r="K2124" s="196"/>
      <c r="L2124" s="198" t="s">
        <v>1721</v>
      </c>
      <c r="O2124" s="180" t="n">
        <v>3</v>
      </c>
    </row>
    <row r="2125" customFormat="false" ht="22.5" hidden="false" customHeight="false" outlineLevel="0" collapsed="false">
      <c r="A2125" s="181" t="n">
        <v>262</v>
      </c>
      <c r="B2125" s="182" t="s">
        <v>1722</v>
      </c>
      <c r="C2125" s="183" t="s">
        <v>1723</v>
      </c>
      <c r="D2125" s="184" t="s">
        <v>1108</v>
      </c>
      <c r="E2125" s="185" t="n">
        <v>1</v>
      </c>
      <c r="F2125" s="185" t="n">
        <v>0</v>
      </c>
      <c r="G2125" s="186" t="n">
        <f aca="false">E2125*F2125</f>
        <v>0</v>
      </c>
      <c r="H2125" s="187" t="n">
        <v>0</v>
      </c>
      <c r="I2125" s="188" t="n">
        <f aca="false">E2125*H2125</f>
        <v>0</v>
      </c>
      <c r="J2125" s="187"/>
      <c r="K2125" s="188" t="n">
        <f aca="false">E2125*J2125</f>
        <v>0</v>
      </c>
      <c r="O2125" s="180" t="n">
        <v>2</v>
      </c>
      <c r="AA2125" s="150" t="n">
        <v>12</v>
      </c>
      <c r="AB2125" s="150" t="n">
        <v>0</v>
      </c>
      <c r="AC2125" s="150" t="n">
        <v>374</v>
      </c>
      <c r="AZ2125" s="150" t="n">
        <v>2</v>
      </c>
      <c r="BA2125" s="150" t="n">
        <f aca="false">IF(AZ2125=1,G2125,0)</f>
        <v>0</v>
      </c>
      <c r="BB2125" s="150" t="n">
        <f aca="false">IF(AZ2125=2,G2125,0)</f>
        <v>0</v>
      </c>
      <c r="BC2125" s="150" t="n">
        <f aca="false">IF(AZ2125=3,G2125,0)</f>
        <v>0</v>
      </c>
      <c r="BD2125" s="150" t="n">
        <f aca="false">IF(AZ2125=4,G2125,0)</f>
        <v>0</v>
      </c>
      <c r="BE2125" s="150" t="n">
        <f aca="false">IF(AZ2125=5,G2125,0)</f>
        <v>0</v>
      </c>
      <c r="CA2125" s="180" t="n">
        <v>12</v>
      </c>
      <c r="CB2125" s="180" t="n">
        <v>0</v>
      </c>
    </row>
    <row r="2126" customFormat="false" ht="22.5" hidden="false" customHeight="false" outlineLevel="0" collapsed="false">
      <c r="A2126" s="181" t="n">
        <v>263</v>
      </c>
      <c r="B2126" s="182" t="s">
        <v>1724</v>
      </c>
      <c r="C2126" s="183" t="s">
        <v>1725</v>
      </c>
      <c r="D2126" s="184" t="s">
        <v>1108</v>
      </c>
      <c r="E2126" s="185" t="n">
        <v>1</v>
      </c>
      <c r="F2126" s="185" t="n">
        <v>0</v>
      </c>
      <c r="G2126" s="186" t="n">
        <f aca="false">E2126*F2126</f>
        <v>0</v>
      </c>
      <c r="H2126" s="187" t="n">
        <v>0</v>
      </c>
      <c r="I2126" s="188" t="n">
        <f aca="false">E2126*H2126</f>
        <v>0</v>
      </c>
      <c r="J2126" s="187"/>
      <c r="K2126" s="188" t="n">
        <f aca="false">E2126*J2126</f>
        <v>0</v>
      </c>
      <c r="O2126" s="180" t="n">
        <v>2</v>
      </c>
      <c r="AA2126" s="150" t="n">
        <v>12</v>
      </c>
      <c r="AB2126" s="150" t="n">
        <v>0</v>
      </c>
      <c r="AC2126" s="150" t="n">
        <v>375</v>
      </c>
      <c r="AZ2126" s="150" t="n">
        <v>2</v>
      </c>
      <c r="BA2126" s="150" t="n">
        <f aca="false">IF(AZ2126=1,G2126,0)</f>
        <v>0</v>
      </c>
      <c r="BB2126" s="150" t="n">
        <f aca="false">IF(AZ2126=2,G2126,0)</f>
        <v>0</v>
      </c>
      <c r="BC2126" s="150" t="n">
        <f aca="false">IF(AZ2126=3,G2126,0)</f>
        <v>0</v>
      </c>
      <c r="BD2126" s="150" t="n">
        <f aca="false">IF(AZ2126=4,G2126,0)</f>
        <v>0</v>
      </c>
      <c r="BE2126" s="150" t="n">
        <f aca="false">IF(AZ2126=5,G2126,0)</f>
        <v>0</v>
      </c>
      <c r="CA2126" s="180" t="n">
        <v>12</v>
      </c>
      <c r="CB2126" s="180" t="n">
        <v>0</v>
      </c>
    </row>
    <row r="2127" customFormat="false" ht="12.75" hidden="false" customHeight="true" outlineLevel="0" collapsed="false">
      <c r="A2127" s="189"/>
      <c r="B2127" s="210"/>
      <c r="C2127" s="211" t="s">
        <v>540</v>
      </c>
      <c r="D2127" s="211"/>
      <c r="E2127" s="211"/>
      <c r="F2127" s="211"/>
      <c r="G2127" s="211"/>
      <c r="I2127" s="196"/>
      <c r="K2127" s="196"/>
      <c r="L2127" s="198" t="s">
        <v>540</v>
      </c>
      <c r="O2127" s="180" t="n">
        <v>3</v>
      </c>
    </row>
    <row r="2128" customFormat="false" ht="12.75" hidden="false" customHeight="true" outlineLevel="0" collapsed="false">
      <c r="A2128" s="189"/>
      <c r="B2128" s="210"/>
      <c r="C2128" s="211" t="s">
        <v>1726</v>
      </c>
      <c r="D2128" s="211"/>
      <c r="E2128" s="211"/>
      <c r="F2128" s="211"/>
      <c r="G2128" s="211"/>
      <c r="I2128" s="196"/>
      <c r="K2128" s="196"/>
      <c r="L2128" s="198" t="s">
        <v>1726</v>
      </c>
      <c r="O2128" s="180" t="n">
        <v>3</v>
      </c>
    </row>
    <row r="2129" customFormat="false" ht="12.75" hidden="false" customHeight="false" outlineLevel="0" collapsed="false">
      <c r="A2129" s="181" t="n">
        <v>264</v>
      </c>
      <c r="B2129" s="182" t="s">
        <v>1727</v>
      </c>
      <c r="C2129" s="183" t="s">
        <v>1728</v>
      </c>
      <c r="D2129" s="184" t="s">
        <v>67</v>
      </c>
      <c r="E2129" s="185"/>
      <c r="F2129" s="185" t="n">
        <v>0</v>
      </c>
      <c r="G2129" s="186" t="n">
        <f aca="false">E2129*F2129</f>
        <v>0</v>
      </c>
      <c r="H2129" s="187" t="n">
        <v>0</v>
      </c>
      <c r="I2129" s="188" t="n">
        <f aca="false">E2129*H2129</f>
        <v>0</v>
      </c>
      <c r="J2129" s="187"/>
      <c r="K2129" s="188" t="n">
        <f aca="false">E2129*J2129</f>
        <v>0</v>
      </c>
      <c r="O2129" s="180" t="n">
        <v>2</v>
      </c>
      <c r="AA2129" s="150" t="n">
        <v>7</v>
      </c>
      <c r="AB2129" s="150" t="n">
        <v>1002</v>
      </c>
      <c r="AC2129" s="150" t="n">
        <v>5</v>
      </c>
      <c r="AZ2129" s="150" t="n">
        <v>2</v>
      </c>
      <c r="BA2129" s="150" t="n">
        <f aca="false">IF(AZ2129=1,G2129,0)</f>
        <v>0</v>
      </c>
      <c r="BB2129" s="150" t="n">
        <f aca="false">IF(AZ2129=2,G2129,0)</f>
        <v>0</v>
      </c>
      <c r="BC2129" s="150" t="n">
        <f aca="false">IF(AZ2129=3,G2129,0)</f>
        <v>0</v>
      </c>
      <c r="BD2129" s="150" t="n">
        <f aca="false">IF(AZ2129=4,G2129,0)</f>
        <v>0</v>
      </c>
      <c r="BE2129" s="150" t="n">
        <f aca="false">IF(AZ2129=5,G2129,0)</f>
        <v>0</v>
      </c>
      <c r="CA2129" s="180" t="n">
        <v>7</v>
      </c>
      <c r="CB2129" s="180" t="n">
        <v>1002</v>
      </c>
    </row>
    <row r="2130" customFormat="false" ht="12.75" hidden="false" customHeight="false" outlineLevel="0" collapsed="false">
      <c r="A2130" s="200"/>
      <c r="B2130" s="201" t="s">
        <v>270</v>
      </c>
      <c r="C2130" s="202" t="s">
        <v>1729</v>
      </c>
      <c r="D2130" s="203"/>
      <c r="E2130" s="204"/>
      <c r="F2130" s="205"/>
      <c r="G2130" s="206" t="n">
        <f aca="false">SUM(G1834:G2129)</f>
        <v>0</v>
      </c>
      <c r="H2130" s="207"/>
      <c r="I2130" s="208" t="n">
        <f aca="false">SUM(I1834:I2129)</f>
        <v>0.0659999999999742</v>
      </c>
      <c r="J2130" s="207"/>
      <c r="K2130" s="208" t="n">
        <f aca="false">SUM(K1834:K2129)</f>
        <v>0</v>
      </c>
      <c r="O2130" s="180" t="n">
        <v>4</v>
      </c>
      <c r="BA2130" s="209" t="n">
        <f aca="false">SUM(BA1834:BA2129)</f>
        <v>0</v>
      </c>
      <c r="BB2130" s="209" t="n">
        <f aca="false">SUM(BB1834:BB2129)</f>
        <v>0</v>
      </c>
      <c r="BC2130" s="209" t="n">
        <f aca="false">SUM(BC1834:BC2129)</f>
        <v>0</v>
      </c>
      <c r="BD2130" s="209" t="n">
        <f aca="false">SUM(BD1834:BD2129)</f>
        <v>0</v>
      </c>
      <c r="BE2130" s="209" t="n">
        <f aca="false">SUM(BE1834:BE2129)</f>
        <v>0</v>
      </c>
    </row>
    <row r="2131" customFormat="false" ht="12.75" hidden="false" customHeight="false" outlineLevel="0" collapsed="false">
      <c r="A2131" s="170" t="s">
        <v>91</v>
      </c>
      <c r="B2131" s="171" t="s">
        <v>1730</v>
      </c>
      <c r="C2131" s="172" t="s">
        <v>1731</v>
      </c>
      <c r="D2131" s="173"/>
      <c r="E2131" s="174"/>
      <c r="F2131" s="174"/>
      <c r="G2131" s="175"/>
      <c r="H2131" s="176"/>
      <c r="I2131" s="177"/>
      <c r="J2131" s="178"/>
      <c r="K2131" s="179"/>
      <c r="O2131" s="180" t="n">
        <v>1</v>
      </c>
    </row>
    <row r="2132" customFormat="false" ht="22.5" hidden="false" customHeight="false" outlineLevel="0" collapsed="false">
      <c r="A2132" s="181" t="n">
        <v>265</v>
      </c>
      <c r="B2132" s="182" t="s">
        <v>1732</v>
      </c>
      <c r="C2132" s="183" t="s">
        <v>1733</v>
      </c>
      <c r="D2132" s="184" t="s">
        <v>194</v>
      </c>
      <c r="E2132" s="185" t="n">
        <v>11.7439</v>
      </c>
      <c r="F2132" s="185" t="n">
        <v>0</v>
      </c>
      <c r="G2132" s="186" t="n">
        <f aca="false">E2132*F2132</f>
        <v>0</v>
      </c>
      <c r="H2132" s="187" t="n">
        <v>0.00489999999999924</v>
      </c>
      <c r="I2132" s="188" t="n">
        <f aca="false">E2132*H2132</f>
        <v>0.0575451099999911</v>
      </c>
      <c r="J2132" s="187" t="n">
        <v>0</v>
      </c>
      <c r="K2132" s="188" t="n">
        <f aca="false">E2132*J2132</f>
        <v>0</v>
      </c>
      <c r="O2132" s="180" t="n">
        <v>2</v>
      </c>
      <c r="AA2132" s="150" t="n">
        <v>1</v>
      </c>
      <c r="AB2132" s="150" t="n">
        <v>7</v>
      </c>
      <c r="AC2132" s="150" t="n">
        <v>7</v>
      </c>
      <c r="AZ2132" s="150" t="n">
        <v>2</v>
      </c>
      <c r="BA2132" s="150" t="n">
        <f aca="false">IF(AZ2132=1,G2132,0)</f>
        <v>0</v>
      </c>
      <c r="BB2132" s="150" t="n">
        <f aca="false">IF(AZ2132=2,G2132,0)</f>
        <v>0</v>
      </c>
      <c r="BC2132" s="150" t="n">
        <f aca="false">IF(AZ2132=3,G2132,0)</f>
        <v>0</v>
      </c>
      <c r="BD2132" s="150" t="n">
        <f aca="false">IF(AZ2132=4,G2132,0)</f>
        <v>0</v>
      </c>
      <c r="BE2132" s="150" t="n">
        <f aca="false">IF(AZ2132=5,G2132,0)</f>
        <v>0</v>
      </c>
      <c r="CA2132" s="180" t="n">
        <v>1</v>
      </c>
      <c r="CB2132" s="180" t="n">
        <v>7</v>
      </c>
    </row>
    <row r="2133" customFormat="false" ht="12.75" hidden="false" customHeight="true" outlineLevel="0" collapsed="false">
      <c r="A2133" s="189"/>
      <c r="B2133" s="190"/>
      <c r="C2133" s="191" t="s">
        <v>1734</v>
      </c>
      <c r="D2133" s="191"/>
      <c r="E2133" s="192" t="n">
        <v>0</v>
      </c>
      <c r="F2133" s="193"/>
      <c r="G2133" s="194"/>
      <c r="H2133" s="195"/>
      <c r="I2133" s="196"/>
      <c r="J2133" s="197"/>
      <c r="K2133" s="196"/>
      <c r="M2133" s="198" t="s">
        <v>1734</v>
      </c>
      <c r="O2133" s="180"/>
    </row>
    <row r="2134" customFormat="false" ht="12.75" hidden="false" customHeight="true" outlineLevel="0" collapsed="false">
      <c r="A2134" s="189"/>
      <c r="B2134" s="190"/>
      <c r="C2134" s="191" t="s">
        <v>1735</v>
      </c>
      <c r="D2134" s="191"/>
      <c r="E2134" s="192" t="n">
        <v>0</v>
      </c>
      <c r="F2134" s="193"/>
      <c r="G2134" s="194"/>
      <c r="H2134" s="195"/>
      <c r="I2134" s="196"/>
      <c r="J2134" s="197"/>
      <c r="K2134" s="196"/>
      <c r="M2134" s="198" t="s">
        <v>1735</v>
      </c>
      <c r="O2134" s="180"/>
    </row>
    <row r="2135" customFormat="false" ht="12.75" hidden="false" customHeight="true" outlineLevel="0" collapsed="false">
      <c r="A2135" s="189"/>
      <c r="B2135" s="190"/>
      <c r="C2135" s="191" t="s">
        <v>1736</v>
      </c>
      <c r="D2135" s="191"/>
      <c r="E2135" s="192" t="n">
        <v>2.6006</v>
      </c>
      <c r="F2135" s="193"/>
      <c r="G2135" s="194"/>
      <c r="H2135" s="195"/>
      <c r="I2135" s="196"/>
      <c r="J2135" s="197"/>
      <c r="K2135" s="196"/>
      <c r="M2135" s="198" t="s">
        <v>1736</v>
      </c>
      <c r="O2135" s="180"/>
    </row>
    <row r="2136" customFormat="false" ht="12.75" hidden="false" customHeight="true" outlineLevel="0" collapsed="false">
      <c r="A2136" s="189"/>
      <c r="B2136" s="190"/>
      <c r="C2136" s="191" t="s">
        <v>1737</v>
      </c>
      <c r="D2136" s="191"/>
      <c r="E2136" s="192" t="n">
        <v>0</v>
      </c>
      <c r="F2136" s="193"/>
      <c r="G2136" s="194"/>
      <c r="H2136" s="195"/>
      <c r="I2136" s="196"/>
      <c r="J2136" s="197"/>
      <c r="K2136" s="196"/>
      <c r="M2136" s="198" t="s">
        <v>1737</v>
      </c>
      <c r="O2136" s="180"/>
    </row>
    <row r="2137" customFormat="false" ht="12.75" hidden="false" customHeight="true" outlineLevel="0" collapsed="false">
      <c r="A2137" s="189"/>
      <c r="B2137" s="190"/>
      <c r="C2137" s="191" t="s">
        <v>1738</v>
      </c>
      <c r="D2137" s="191"/>
      <c r="E2137" s="192" t="n">
        <v>2.5404</v>
      </c>
      <c r="F2137" s="193"/>
      <c r="G2137" s="194"/>
      <c r="H2137" s="195"/>
      <c r="I2137" s="196"/>
      <c r="J2137" s="197"/>
      <c r="K2137" s="196"/>
      <c r="M2137" s="198" t="s">
        <v>1738</v>
      </c>
      <c r="O2137" s="180"/>
    </row>
    <row r="2138" customFormat="false" ht="12.75" hidden="false" customHeight="true" outlineLevel="0" collapsed="false">
      <c r="A2138" s="189"/>
      <c r="B2138" s="190"/>
      <c r="C2138" s="191" t="s">
        <v>1739</v>
      </c>
      <c r="D2138" s="191"/>
      <c r="E2138" s="192" t="n">
        <v>6.6029</v>
      </c>
      <c r="F2138" s="193"/>
      <c r="G2138" s="194"/>
      <c r="H2138" s="195"/>
      <c r="I2138" s="196"/>
      <c r="J2138" s="197"/>
      <c r="K2138" s="196"/>
      <c r="M2138" s="198" t="s">
        <v>1739</v>
      </c>
      <c r="O2138" s="180"/>
    </row>
    <row r="2139" customFormat="false" ht="12.75" hidden="false" customHeight="false" outlineLevel="0" collapsed="false">
      <c r="A2139" s="181" t="n">
        <v>266</v>
      </c>
      <c r="B2139" s="182" t="s">
        <v>1740</v>
      </c>
      <c r="C2139" s="183" t="s">
        <v>1741</v>
      </c>
      <c r="D2139" s="184" t="s">
        <v>194</v>
      </c>
      <c r="E2139" s="185" t="n">
        <v>116.5975</v>
      </c>
      <c r="F2139" s="185" t="n">
        <v>0</v>
      </c>
      <c r="G2139" s="186" t="n">
        <f aca="false">E2139*F2139</f>
        <v>0</v>
      </c>
      <c r="H2139" s="187" t="n">
        <v>0.00571000000000055</v>
      </c>
      <c r="I2139" s="188" t="n">
        <f aca="false">E2139*H2139</f>
        <v>0.665771725000064</v>
      </c>
      <c r="J2139" s="187" t="n">
        <v>0</v>
      </c>
      <c r="K2139" s="188" t="n">
        <f aca="false">E2139*J2139</f>
        <v>0</v>
      </c>
      <c r="O2139" s="180" t="n">
        <v>2</v>
      </c>
      <c r="AA2139" s="150" t="n">
        <v>1</v>
      </c>
      <c r="AB2139" s="150" t="n">
        <v>7</v>
      </c>
      <c r="AC2139" s="150" t="n">
        <v>7</v>
      </c>
      <c r="AZ2139" s="150" t="n">
        <v>2</v>
      </c>
      <c r="BA2139" s="150" t="n">
        <f aca="false">IF(AZ2139=1,G2139,0)</f>
        <v>0</v>
      </c>
      <c r="BB2139" s="150" t="n">
        <f aca="false">IF(AZ2139=2,G2139,0)</f>
        <v>0</v>
      </c>
      <c r="BC2139" s="150" t="n">
        <f aca="false">IF(AZ2139=3,G2139,0)</f>
        <v>0</v>
      </c>
      <c r="BD2139" s="150" t="n">
        <f aca="false">IF(AZ2139=4,G2139,0)</f>
        <v>0</v>
      </c>
      <c r="BE2139" s="150" t="n">
        <f aca="false">IF(AZ2139=5,G2139,0)</f>
        <v>0</v>
      </c>
      <c r="CA2139" s="180" t="n">
        <v>1</v>
      </c>
      <c r="CB2139" s="180" t="n">
        <v>7</v>
      </c>
    </row>
    <row r="2140" customFormat="false" ht="12.75" hidden="false" customHeight="true" outlineLevel="0" collapsed="false">
      <c r="A2140" s="189"/>
      <c r="B2140" s="210"/>
      <c r="C2140" s="211" t="s">
        <v>540</v>
      </c>
      <c r="D2140" s="211"/>
      <c r="E2140" s="211"/>
      <c r="F2140" s="211"/>
      <c r="G2140" s="211"/>
      <c r="I2140" s="196"/>
      <c r="K2140" s="196"/>
      <c r="L2140" s="198" t="s">
        <v>540</v>
      </c>
      <c r="O2140" s="180" t="n">
        <v>3</v>
      </c>
    </row>
    <row r="2141" customFormat="false" ht="12.75" hidden="false" customHeight="true" outlineLevel="0" collapsed="false">
      <c r="A2141" s="189"/>
      <c r="B2141" s="210"/>
      <c r="C2141" s="211" t="s">
        <v>1742</v>
      </c>
      <c r="D2141" s="211"/>
      <c r="E2141" s="211"/>
      <c r="F2141" s="211"/>
      <c r="G2141" s="211"/>
      <c r="I2141" s="196"/>
      <c r="K2141" s="196"/>
      <c r="L2141" s="198" t="s">
        <v>1742</v>
      </c>
      <c r="O2141" s="180" t="n">
        <v>3</v>
      </c>
    </row>
    <row r="2142" customFormat="false" ht="12.75" hidden="false" customHeight="true" outlineLevel="0" collapsed="false">
      <c r="A2142" s="189"/>
      <c r="B2142" s="210"/>
      <c r="C2142" s="211" t="s">
        <v>1743</v>
      </c>
      <c r="D2142" s="211"/>
      <c r="E2142" s="211"/>
      <c r="F2142" s="211"/>
      <c r="G2142" s="211"/>
      <c r="I2142" s="196"/>
      <c r="K2142" s="196"/>
      <c r="L2142" s="198" t="s">
        <v>1743</v>
      </c>
      <c r="O2142" s="180" t="n">
        <v>3</v>
      </c>
    </row>
    <row r="2143" customFormat="false" ht="12.75" hidden="false" customHeight="true" outlineLevel="0" collapsed="false">
      <c r="A2143" s="189"/>
      <c r="B2143" s="190"/>
      <c r="C2143" s="191" t="s">
        <v>1363</v>
      </c>
      <c r="D2143" s="191"/>
      <c r="E2143" s="192" t="n">
        <v>0</v>
      </c>
      <c r="F2143" s="193"/>
      <c r="G2143" s="194"/>
      <c r="H2143" s="195"/>
      <c r="I2143" s="196"/>
      <c r="J2143" s="197"/>
      <c r="K2143" s="196"/>
      <c r="M2143" s="198" t="s">
        <v>1363</v>
      </c>
      <c r="O2143" s="180"/>
    </row>
    <row r="2144" customFormat="false" ht="12.75" hidden="false" customHeight="true" outlineLevel="0" collapsed="false">
      <c r="A2144" s="189"/>
      <c r="B2144" s="190"/>
      <c r="C2144" s="191" t="s">
        <v>663</v>
      </c>
      <c r="D2144" s="191"/>
      <c r="E2144" s="192" t="n">
        <v>7</v>
      </c>
      <c r="F2144" s="193"/>
      <c r="G2144" s="194"/>
      <c r="H2144" s="195"/>
      <c r="I2144" s="196"/>
      <c r="J2144" s="197"/>
      <c r="K2144" s="196"/>
      <c r="M2144" s="198" t="s">
        <v>663</v>
      </c>
      <c r="O2144" s="180"/>
    </row>
    <row r="2145" customFormat="false" ht="12.75" hidden="false" customHeight="true" outlineLevel="0" collapsed="false">
      <c r="A2145" s="189"/>
      <c r="B2145" s="190"/>
      <c r="C2145" s="191" t="s">
        <v>664</v>
      </c>
      <c r="D2145" s="191"/>
      <c r="E2145" s="192" t="n">
        <v>6.29</v>
      </c>
      <c r="F2145" s="193"/>
      <c r="G2145" s="194"/>
      <c r="H2145" s="195"/>
      <c r="I2145" s="196"/>
      <c r="J2145" s="197"/>
      <c r="K2145" s="196"/>
      <c r="M2145" s="198" t="s">
        <v>664</v>
      </c>
      <c r="O2145" s="180"/>
    </row>
    <row r="2146" customFormat="false" ht="12.75" hidden="false" customHeight="true" outlineLevel="0" collapsed="false">
      <c r="A2146" s="189"/>
      <c r="B2146" s="190"/>
      <c r="C2146" s="191" t="s">
        <v>665</v>
      </c>
      <c r="D2146" s="191"/>
      <c r="E2146" s="192" t="n">
        <v>61.88</v>
      </c>
      <c r="F2146" s="193"/>
      <c r="G2146" s="194"/>
      <c r="H2146" s="195"/>
      <c r="I2146" s="196"/>
      <c r="J2146" s="197"/>
      <c r="K2146" s="196"/>
      <c r="M2146" s="198" t="s">
        <v>665</v>
      </c>
      <c r="O2146" s="180"/>
    </row>
    <row r="2147" customFormat="false" ht="12.75" hidden="false" customHeight="true" outlineLevel="0" collapsed="false">
      <c r="A2147" s="189"/>
      <c r="B2147" s="190"/>
      <c r="C2147" s="191" t="s">
        <v>1054</v>
      </c>
      <c r="D2147" s="191"/>
      <c r="E2147" s="192" t="n">
        <v>-30.1025</v>
      </c>
      <c r="F2147" s="193"/>
      <c r="G2147" s="194"/>
      <c r="H2147" s="195"/>
      <c r="I2147" s="196"/>
      <c r="J2147" s="197"/>
      <c r="K2147" s="196"/>
      <c r="M2147" s="198" t="s">
        <v>1054</v>
      </c>
      <c r="O2147" s="180"/>
    </row>
    <row r="2148" customFormat="false" ht="12.75" hidden="false" customHeight="true" outlineLevel="0" collapsed="false">
      <c r="A2148" s="189"/>
      <c r="B2148" s="190"/>
      <c r="C2148" s="191" t="s">
        <v>1055</v>
      </c>
      <c r="D2148" s="191"/>
      <c r="E2148" s="192" t="n">
        <v>2.88</v>
      </c>
      <c r="F2148" s="193"/>
      <c r="G2148" s="194"/>
      <c r="H2148" s="195"/>
      <c r="I2148" s="196"/>
      <c r="J2148" s="197"/>
      <c r="K2148" s="196"/>
      <c r="M2148" s="198" t="s">
        <v>1055</v>
      </c>
      <c r="O2148" s="180"/>
    </row>
    <row r="2149" customFormat="false" ht="12.75" hidden="false" customHeight="true" outlineLevel="0" collapsed="false">
      <c r="A2149" s="189"/>
      <c r="B2149" s="190"/>
      <c r="C2149" s="191" t="s">
        <v>1744</v>
      </c>
      <c r="D2149" s="191"/>
      <c r="E2149" s="192" t="n">
        <v>0</v>
      </c>
      <c r="F2149" s="193"/>
      <c r="G2149" s="194"/>
      <c r="H2149" s="195"/>
      <c r="I2149" s="196"/>
      <c r="J2149" s="197"/>
      <c r="K2149" s="196"/>
      <c r="M2149" s="198" t="s">
        <v>1744</v>
      </c>
      <c r="O2149" s="180"/>
    </row>
    <row r="2150" customFormat="false" ht="12.75" hidden="false" customHeight="true" outlineLevel="0" collapsed="false">
      <c r="A2150" s="189"/>
      <c r="B2150" s="190"/>
      <c r="C2150" s="191" t="s">
        <v>1195</v>
      </c>
      <c r="D2150" s="191"/>
      <c r="E2150" s="192" t="n">
        <v>4.55</v>
      </c>
      <c r="F2150" s="193"/>
      <c r="G2150" s="194"/>
      <c r="H2150" s="195"/>
      <c r="I2150" s="196"/>
      <c r="J2150" s="197"/>
      <c r="K2150" s="196"/>
      <c r="M2150" s="198" t="s">
        <v>1195</v>
      </c>
      <c r="O2150" s="180"/>
    </row>
    <row r="2151" customFormat="false" ht="12.75" hidden="false" customHeight="true" outlineLevel="0" collapsed="false">
      <c r="A2151" s="189"/>
      <c r="B2151" s="190"/>
      <c r="C2151" s="191" t="s">
        <v>761</v>
      </c>
      <c r="D2151" s="191"/>
      <c r="E2151" s="192" t="n">
        <v>64.1</v>
      </c>
      <c r="F2151" s="193"/>
      <c r="G2151" s="194"/>
      <c r="H2151" s="195"/>
      <c r="I2151" s="196"/>
      <c r="J2151" s="197"/>
      <c r="K2151" s="196"/>
      <c r="M2151" s="198" t="s">
        <v>761</v>
      </c>
      <c r="O2151" s="180"/>
    </row>
    <row r="2152" customFormat="false" ht="22.5" hidden="false" customHeight="false" outlineLevel="0" collapsed="false">
      <c r="A2152" s="181" t="n">
        <v>267</v>
      </c>
      <c r="B2152" s="182" t="s">
        <v>1745</v>
      </c>
      <c r="C2152" s="183" t="s">
        <v>1746</v>
      </c>
      <c r="D2152" s="184" t="s">
        <v>194</v>
      </c>
      <c r="E2152" s="185" t="n">
        <v>60.7575</v>
      </c>
      <c r="F2152" s="185" t="n">
        <v>0</v>
      </c>
      <c r="G2152" s="186" t="n">
        <f aca="false">E2152*F2152</f>
        <v>0</v>
      </c>
      <c r="H2152" s="187" t="n">
        <v>0.00571000000000055</v>
      </c>
      <c r="I2152" s="188" t="n">
        <f aca="false">E2152*H2152</f>
        <v>0.346925325000033</v>
      </c>
      <c r="J2152" s="187"/>
      <c r="K2152" s="188" t="n">
        <f aca="false">E2152*J2152</f>
        <v>0</v>
      </c>
      <c r="O2152" s="180" t="n">
        <v>2</v>
      </c>
      <c r="AA2152" s="150" t="n">
        <v>12</v>
      </c>
      <c r="AB2152" s="150" t="n">
        <v>0</v>
      </c>
      <c r="AC2152" s="150" t="n">
        <v>361</v>
      </c>
      <c r="AZ2152" s="150" t="n">
        <v>2</v>
      </c>
      <c r="BA2152" s="150" t="n">
        <f aca="false">IF(AZ2152=1,G2152,0)</f>
        <v>0</v>
      </c>
      <c r="BB2152" s="150" t="n">
        <f aca="false">IF(AZ2152=2,G2152,0)</f>
        <v>0</v>
      </c>
      <c r="BC2152" s="150" t="n">
        <f aca="false">IF(AZ2152=3,G2152,0)</f>
        <v>0</v>
      </c>
      <c r="BD2152" s="150" t="n">
        <f aca="false">IF(AZ2152=4,G2152,0)</f>
        <v>0</v>
      </c>
      <c r="BE2152" s="150" t="n">
        <f aca="false">IF(AZ2152=5,G2152,0)</f>
        <v>0</v>
      </c>
      <c r="CA2152" s="180" t="n">
        <v>12</v>
      </c>
      <c r="CB2152" s="180" t="n">
        <v>0</v>
      </c>
    </row>
    <row r="2153" customFormat="false" ht="12.75" hidden="false" customHeight="true" outlineLevel="0" collapsed="false">
      <c r="A2153" s="189"/>
      <c r="B2153" s="210"/>
      <c r="C2153" s="211" t="s">
        <v>540</v>
      </c>
      <c r="D2153" s="211"/>
      <c r="E2153" s="211"/>
      <c r="F2153" s="211"/>
      <c r="G2153" s="211"/>
      <c r="I2153" s="196"/>
      <c r="K2153" s="196"/>
      <c r="L2153" s="198" t="s">
        <v>540</v>
      </c>
      <c r="O2153" s="180" t="n">
        <v>3</v>
      </c>
    </row>
    <row r="2154" customFormat="false" ht="12.75" hidden="false" customHeight="true" outlineLevel="0" collapsed="false">
      <c r="A2154" s="189"/>
      <c r="B2154" s="210"/>
      <c r="C2154" s="211" t="s">
        <v>1742</v>
      </c>
      <c r="D2154" s="211"/>
      <c r="E2154" s="211"/>
      <c r="F2154" s="211"/>
      <c r="G2154" s="211"/>
      <c r="I2154" s="196"/>
      <c r="K2154" s="196"/>
      <c r="L2154" s="198" t="s">
        <v>1742</v>
      </c>
      <c r="O2154" s="180" t="n">
        <v>3</v>
      </c>
    </row>
    <row r="2155" customFormat="false" ht="12.75" hidden="false" customHeight="true" outlineLevel="0" collapsed="false">
      <c r="A2155" s="189"/>
      <c r="B2155" s="190"/>
      <c r="C2155" s="191" t="s">
        <v>995</v>
      </c>
      <c r="D2155" s="191"/>
      <c r="E2155" s="192" t="n">
        <v>0</v>
      </c>
      <c r="F2155" s="193"/>
      <c r="G2155" s="194"/>
      <c r="H2155" s="195"/>
      <c r="I2155" s="196"/>
      <c r="J2155" s="197"/>
      <c r="K2155" s="196"/>
      <c r="M2155" s="198" t="s">
        <v>995</v>
      </c>
      <c r="O2155" s="180"/>
    </row>
    <row r="2156" customFormat="false" ht="12.75" hidden="false" customHeight="true" outlineLevel="0" collapsed="false">
      <c r="A2156" s="189"/>
      <c r="B2156" s="190"/>
      <c r="C2156" s="191" t="s">
        <v>1363</v>
      </c>
      <c r="D2156" s="191"/>
      <c r="E2156" s="192" t="n">
        <v>0</v>
      </c>
      <c r="F2156" s="193"/>
      <c r="G2156" s="194"/>
      <c r="H2156" s="195"/>
      <c r="I2156" s="196"/>
      <c r="J2156" s="197"/>
      <c r="K2156" s="196"/>
      <c r="M2156" s="198" t="s">
        <v>1363</v>
      </c>
      <c r="O2156" s="180"/>
    </row>
    <row r="2157" customFormat="false" ht="12.75" hidden="false" customHeight="true" outlineLevel="0" collapsed="false">
      <c r="A2157" s="189"/>
      <c r="B2157" s="190"/>
      <c r="C2157" s="191" t="s">
        <v>1747</v>
      </c>
      <c r="D2157" s="191"/>
      <c r="E2157" s="192" t="n">
        <v>7.7</v>
      </c>
      <c r="F2157" s="193"/>
      <c r="G2157" s="194"/>
      <c r="H2157" s="195"/>
      <c r="I2157" s="196"/>
      <c r="J2157" s="197"/>
      <c r="K2157" s="196"/>
      <c r="M2157" s="198" t="s">
        <v>1747</v>
      </c>
      <c r="O2157" s="180"/>
    </row>
    <row r="2158" customFormat="false" ht="12.75" hidden="false" customHeight="true" outlineLevel="0" collapsed="false">
      <c r="A2158" s="189"/>
      <c r="B2158" s="190"/>
      <c r="C2158" s="191" t="s">
        <v>1748</v>
      </c>
      <c r="D2158" s="191"/>
      <c r="E2158" s="192" t="n">
        <v>6.919</v>
      </c>
      <c r="F2158" s="193"/>
      <c r="G2158" s="194"/>
      <c r="H2158" s="195"/>
      <c r="I2158" s="196"/>
      <c r="J2158" s="197"/>
      <c r="K2158" s="196"/>
      <c r="M2158" s="198" t="s">
        <v>1748</v>
      </c>
      <c r="O2158" s="180"/>
    </row>
    <row r="2159" customFormat="false" ht="12.75" hidden="false" customHeight="true" outlineLevel="0" collapsed="false">
      <c r="A2159" s="189"/>
      <c r="B2159" s="190"/>
      <c r="C2159" s="191" t="s">
        <v>1749</v>
      </c>
      <c r="D2159" s="191"/>
      <c r="E2159" s="192" t="n">
        <v>68.068</v>
      </c>
      <c r="F2159" s="193"/>
      <c r="G2159" s="194"/>
      <c r="H2159" s="195"/>
      <c r="I2159" s="196"/>
      <c r="J2159" s="197"/>
      <c r="K2159" s="196"/>
      <c r="M2159" s="198" t="s">
        <v>1749</v>
      </c>
      <c r="O2159" s="180"/>
    </row>
    <row r="2160" customFormat="false" ht="12.75" hidden="false" customHeight="true" outlineLevel="0" collapsed="false">
      <c r="A2160" s="189"/>
      <c r="B2160" s="190"/>
      <c r="C2160" s="191" t="s">
        <v>1054</v>
      </c>
      <c r="D2160" s="191"/>
      <c r="E2160" s="192" t="n">
        <v>-30.1025</v>
      </c>
      <c r="F2160" s="193"/>
      <c r="G2160" s="194"/>
      <c r="H2160" s="195"/>
      <c r="I2160" s="196"/>
      <c r="J2160" s="197"/>
      <c r="K2160" s="196"/>
      <c r="M2160" s="198" t="s">
        <v>1054</v>
      </c>
      <c r="O2160" s="180"/>
    </row>
    <row r="2161" customFormat="false" ht="12.75" hidden="false" customHeight="true" outlineLevel="0" collapsed="false">
      <c r="A2161" s="189"/>
      <c r="B2161" s="190"/>
      <c r="C2161" s="191" t="s">
        <v>1750</v>
      </c>
      <c r="D2161" s="191"/>
      <c r="E2161" s="192" t="n">
        <v>3.168</v>
      </c>
      <c r="F2161" s="193"/>
      <c r="G2161" s="194"/>
      <c r="H2161" s="195"/>
      <c r="I2161" s="196"/>
      <c r="J2161" s="197"/>
      <c r="K2161" s="196"/>
      <c r="M2161" s="198" t="s">
        <v>1750</v>
      </c>
      <c r="O2161" s="180"/>
    </row>
    <row r="2162" customFormat="false" ht="12.75" hidden="false" customHeight="true" outlineLevel="0" collapsed="false">
      <c r="A2162" s="189"/>
      <c r="B2162" s="190"/>
      <c r="C2162" s="191" t="s">
        <v>1008</v>
      </c>
      <c r="D2162" s="191"/>
      <c r="E2162" s="192" t="n">
        <v>0</v>
      </c>
      <c r="F2162" s="193"/>
      <c r="G2162" s="194"/>
      <c r="H2162" s="195"/>
      <c r="I2162" s="196"/>
      <c r="J2162" s="197"/>
      <c r="K2162" s="196"/>
      <c r="M2162" s="198" t="s">
        <v>1008</v>
      </c>
      <c r="O2162" s="180"/>
    </row>
    <row r="2163" customFormat="false" ht="12.75" hidden="false" customHeight="true" outlineLevel="0" collapsed="false">
      <c r="A2163" s="189"/>
      <c r="B2163" s="190"/>
      <c r="C2163" s="191" t="s">
        <v>1751</v>
      </c>
      <c r="D2163" s="191"/>
      <c r="E2163" s="192" t="n">
        <v>5.005</v>
      </c>
      <c r="F2163" s="193"/>
      <c r="G2163" s="194"/>
      <c r="H2163" s="195"/>
      <c r="I2163" s="196"/>
      <c r="J2163" s="197"/>
      <c r="K2163" s="196"/>
      <c r="M2163" s="198" t="s">
        <v>1751</v>
      </c>
      <c r="O2163" s="180"/>
    </row>
    <row r="2164" customFormat="false" ht="22.5" hidden="false" customHeight="false" outlineLevel="0" collapsed="false">
      <c r="A2164" s="181" t="n">
        <v>268</v>
      </c>
      <c r="B2164" s="182" t="s">
        <v>1752</v>
      </c>
      <c r="C2164" s="183" t="s">
        <v>1753</v>
      </c>
      <c r="D2164" s="184" t="s">
        <v>194</v>
      </c>
      <c r="E2164" s="185" t="n">
        <v>12.9183</v>
      </c>
      <c r="F2164" s="185" t="n">
        <v>0</v>
      </c>
      <c r="G2164" s="186" t="n">
        <f aca="false">E2164*F2164</f>
        <v>0</v>
      </c>
      <c r="H2164" s="187" t="n">
        <v>0</v>
      </c>
      <c r="I2164" s="188" t="n">
        <f aca="false">E2164*H2164</f>
        <v>0</v>
      </c>
      <c r="J2164" s="187"/>
      <c r="K2164" s="188" t="n">
        <f aca="false">E2164*J2164</f>
        <v>0</v>
      </c>
      <c r="O2164" s="180" t="n">
        <v>2</v>
      </c>
      <c r="AA2164" s="150" t="n">
        <v>12</v>
      </c>
      <c r="AB2164" s="150" t="n">
        <v>0</v>
      </c>
      <c r="AC2164" s="150" t="n">
        <v>363</v>
      </c>
      <c r="AZ2164" s="150" t="n">
        <v>2</v>
      </c>
      <c r="BA2164" s="150" t="n">
        <f aca="false">IF(AZ2164=1,G2164,0)</f>
        <v>0</v>
      </c>
      <c r="BB2164" s="150" t="n">
        <f aca="false">IF(AZ2164=2,G2164,0)</f>
        <v>0</v>
      </c>
      <c r="BC2164" s="150" t="n">
        <f aca="false">IF(AZ2164=3,G2164,0)</f>
        <v>0</v>
      </c>
      <c r="BD2164" s="150" t="n">
        <f aca="false">IF(AZ2164=4,G2164,0)</f>
        <v>0</v>
      </c>
      <c r="BE2164" s="150" t="n">
        <f aca="false">IF(AZ2164=5,G2164,0)</f>
        <v>0</v>
      </c>
      <c r="CA2164" s="180" t="n">
        <v>12</v>
      </c>
      <c r="CB2164" s="180" t="n">
        <v>0</v>
      </c>
    </row>
    <row r="2165" customFormat="false" ht="12.75" hidden="false" customHeight="true" outlineLevel="0" collapsed="false">
      <c r="A2165" s="189"/>
      <c r="B2165" s="190"/>
      <c r="C2165" s="191" t="s">
        <v>995</v>
      </c>
      <c r="D2165" s="191"/>
      <c r="E2165" s="192" t="n">
        <v>0</v>
      </c>
      <c r="F2165" s="193"/>
      <c r="G2165" s="194"/>
      <c r="H2165" s="195"/>
      <c r="I2165" s="196"/>
      <c r="J2165" s="197"/>
      <c r="K2165" s="196"/>
      <c r="M2165" s="198" t="s">
        <v>995</v>
      </c>
      <c r="O2165" s="180"/>
    </row>
    <row r="2166" customFormat="false" ht="12.75" hidden="false" customHeight="true" outlineLevel="0" collapsed="false">
      <c r="A2166" s="189"/>
      <c r="B2166" s="190"/>
      <c r="C2166" s="191" t="s">
        <v>1734</v>
      </c>
      <c r="D2166" s="191"/>
      <c r="E2166" s="192" t="n">
        <v>0</v>
      </c>
      <c r="F2166" s="193"/>
      <c r="G2166" s="194"/>
      <c r="H2166" s="195"/>
      <c r="I2166" s="196"/>
      <c r="J2166" s="197"/>
      <c r="K2166" s="196"/>
      <c r="M2166" s="198" t="s">
        <v>1734</v>
      </c>
      <c r="O2166" s="180"/>
    </row>
    <row r="2167" customFormat="false" ht="12.75" hidden="false" customHeight="true" outlineLevel="0" collapsed="false">
      <c r="A2167" s="189"/>
      <c r="B2167" s="190"/>
      <c r="C2167" s="191" t="s">
        <v>1735</v>
      </c>
      <c r="D2167" s="191"/>
      <c r="E2167" s="192" t="n">
        <v>0</v>
      </c>
      <c r="F2167" s="193"/>
      <c r="G2167" s="194"/>
      <c r="H2167" s="195"/>
      <c r="I2167" s="196"/>
      <c r="J2167" s="197"/>
      <c r="K2167" s="196"/>
      <c r="M2167" s="198" t="s">
        <v>1735</v>
      </c>
      <c r="O2167" s="180"/>
    </row>
    <row r="2168" customFormat="false" ht="12.75" hidden="false" customHeight="true" outlineLevel="0" collapsed="false">
      <c r="A2168" s="189"/>
      <c r="B2168" s="190"/>
      <c r="C2168" s="191" t="s">
        <v>1754</v>
      </c>
      <c r="D2168" s="191"/>
      <c r="E2168" s="192" t="n">
        <v>2.8607</v>
      </c>
      <c r="F2168" s="193"/>
      <c r="G2168" s="194"/>
      <c r="H2168" s="195"/>
      <c r="I2168" s="196"/>
      <c r="J2168" s="197"/>
      <c r="K2168" s="196"/>
      <c r="M2168" s="198" t="s">
        <v>1754</v>
      </c>
      <c r="O2168" s="180"/>
    </row>
    <row r="2169" customFormat="false" ht="12.75" hidden="false" customHeight="true" outlineLevel="0" collapsed="false">
      <c r="A2169" s="189"/>
      <c r="B2169" s="190"/>
      <c r="C2169" s="191" t="s">
        <v>1737</v>
      </c>
      <c r="D2169" s="191"/>
      <c r="E2169" s="192" t="n">
        <v>0</v>
      </c>
      <c r="F2169" s="193"/>
      <c r="G2169" s="194"/>
      <c r="H2169" s="195"/>
      <c r="I2169" s="196"/>
      <c r="J2169" s="197"/>
      <c r="K2169" s="196"/>
      <c r="M2169" s="198" t="s">
        <v>1737</v>
      </c>
      <c r="O2169" s="180"/>
    </row>
    <row r="2170" customFormat="false" ht="12.75" hidden="false" customHeight="true" outlineLevel="0" collapsed="false">
      <c r="A2170" s="189"/>
      <c r="B2170" s="190"/>
      <c r="C2170" s="191" t="s">
        <v>1755</v>
      </c>
      <c r="D2170" s="191"/>
      <c r="E2170" s="192" t="n">
        <v>2.7944</v>
      </c>
      <c r="F2170" s="193"/>
      <c r="G2170" s="194"/>
      <c r="H2170" s="195"/>
      <c r="I2170" s="196"/>
      <c r="J2170" s="197"/>
      <c r="K2170" s="196"/>
      <c r="M2170" s="198" t="s">
        <v>1755</v>
      </c>
      <c r="O2170" s="180"/>
    </row>
    <row r="2171" customFormat="false" ht="12.75" hidden="false" customHeight="true" outlineLevel="0" collapsed="false">
      <c r="A2171" s="189"/>
      <c r="B2171" s="190"/>
      <c r="C2171" s="191" t="s">
        <v>1756</v>
      </c>
      <c r="D2171" s="191"/>
      <c r="E2171" s="192" t="n">
        <v>7.2631</v>
      </c>
      <c r="F2171" s="193"/>
      <c r="G2171" s="194"/>
      <c r="H2171" s="195"/>
      <c r="I2171" s="196"/>
      <c r="J2171" s="197"/>
      <c r="K2171" s="196"/>
      <c r="M2171" s="198" t="s">
        <v>1756</v>
      </c>
      <c r="O2171" s="180"/>
    </row>
    <row r="2172" customFormat="false" ht="22.5" hidden="false" customHeight="false" outlineLevel="0" collapsed="false">
      <c r="A2172" s="181" t="n">
        <v>269</v>
      </c>
      <c r="B2172" s="182" t="s">
        <v>1757</v>
      </c>
      <c r="C2172" s="183" t="s">
        <v>1758</v>
      </c>
      <c r="D2172" s="184" t="s">
        <v>194</v>
      </c>
      <c r="E2172" s="185" t="n">
        <v>70.51</v>
      </c>
      <c r="F2172" s="185" t="n">
        <v>0</v>
      </c>
      <c r="G2172" s="186" t="n">
        <f aca="false">E2172*F2172</f>
        <v>0</v>
      </c>
      <c r="H2172" s="187" t="n">
        <v>0</v>
      </c>
      <c r="I2172" s="188" t="n">
        <f aca="false">E2172*H2172</f>
        <v>0</v>
      </c>
      <c r="J2172" s="187"/>
      <c r="K2172" s="188" t="n">
        <f aca="false">E2172*J2172</f>
        <v>0</v>
      </c>
      <c r="O2172" s="180" t="n">
        <v>2</v>
      </c>
      <c r="AA2172" s="150" t="n">
        <v>12</v>
      </c>
      <c r="AB2172" s="150" t="n">
        <v>0</v>
      </c>
      <c r="AC2172" s="150" t="n">
        <v>366</v>
      </c>
      <c r="AZ2172" s="150" t="n">
        <v>2</v>
      </c>
      <c r="BA2172" s="150" t="n">
        <f aca="false">IF(AZ2172=1,G2172,0)</f>
        <v>0</v>
      </c>
      <c r="BB2172" s="150" t="n">
        <f aca="false">IF(AZ2172=2,G2172,0)</f>
        <v>0</v>
      </c>
      <c r="BC2172" s="150" t="n">
        <f aca="false">IF(AZ2172=3,G2172,0)</f>
        <v>0</v>
      </c>
      <c r="BD2172" s="150" t="n">
        <f aca="false">IF(AZ2172=4,G2172,0)</f>
        <v>0</v>
      </c>
      <c r="BE2172" s="150" t="n">
        <f aca="false">IF(AZ2172=5,G2172,0)</f>
        <v>0</v>
      </c>
      <c r="CA2172" s="180" t="n">
        <v>12</v>
      </c>
      <c r="CB2172" s="180" t="n">
        <v>0</v>
      </c>
    </row>
    <row r="2173" customFormat="false" ht="12.75" hidden="false" customHeight="true" outlineLevel="0" collapsed="false">
      <c r="A2173" s="189"/>
      <c r="B2173" s="190"/>
      <c r="C2173" s="191" t="s">
        <v>995</v>
      </c>
      <c r="D2173" s="191"/>
      <c r="E2173" s="192" t="n">
        <v>0</v>
      </c>
      <c r="F2173" s="193"/>
      <c r="G2173" s="194"/>
      <c r="H2173" s="195"/>
      <c r="I2173" s="196"/>
      <c r="J2173" s="197"/>
      <c r="K2173" s="196"/>
      <c r="M2173" s="198" t="s">
        <v>995</v>
      </c>
      <c r="O2173" s="180"/>
    </row>
    <row r="2174" customFormat="false" ht="12.75" hidden="false" customHeight="true" outlineLevel="0" collapsed="false">
      <c r="A2174" s="189"/>
      <c r="B2174" s="190"/>
      <c r="C2174" s="191" t="s">
        <v>1759</v>
      </c>
      <c r="D2174" s="191"/>
      <c r="E2174" s="192" t="n">
        <v>70.51</v>
      </c>
      <c r="F2174" s="193"/>
      <c r="G2174" s="194"/>
      <c r="H2174" s="195"/>
      <c r="I2174" s="196"/>
      <c r="J2174" s="197"/>
      <c r="K2174" s="196"/>
      <c r="M2174" s="198" t="s">
        <v>1759</v>
      </c>
      <c r="O2174" s="180"/>
    </row>
    <row r="2175" customFormat="false" ht="12.75" hidden="false" customHeight="false" outlineLevel="0" collapsed="false">
      <c r="A2175" s="181" t="n">
        <v>270</v>
      </c>
      <c r="B2175" s="182" t="s">
        <v>1760</v>
      </c>
      <c r="C2175" s="183" t="s">
        <v>1761</v>
      </c>
      <c r="D2175" s="184" t="s">
        <v>334</v>
      </c>
      <c r="E2175" s="185" t="n">
        <v>1.07024216000009</v>
      </c>
      <c r="F2175" s="185" t="n">
        <v>0</v>
      </c>
      <c r="G2175" s="186" t="n">
        <f aca="false">E2175*F2175</f>
        <v>0</v>
      </c>
      <c r="H2175" s="187" t="n">
        <v>0</v>
      </c>
      <c r="I2175" s="188" t="n">
        <f aca="false">E2175*H2175</f>
        <v>0</v>
      </c>
      <c r="J2175" s="187"/>
      <c r="K2175" s="188" t="n">
        <f aca="false">E2175*J2175</f>
        <v>0</v>
      </c>
      <c r="O2175" s="180" t="n">
        <v>2</v>
      </c>
      <c r="AA2175" s="150" t="n">
        <v>7</v>
      </c>
      <c r="AB2175" s="150" t="n">
        <v>1001</v>
      </c>
      <c r="AC2175" s="150" t="n">
        <v>5</v>
      </c>
      <c r="AZ2175" s="150" t="n">
        <v>2</v>
      </c>
      <c r="BA2175" s="150" t="n">
        <f aca="false">IF(AZ2175=1,G2175,0)</f>
        <v>0</v>
      </c>
      <c r="BB2175" s="150" t="n">
        <f aca="false">IF(AZ2175=2,G2175,0)</f>
        <v>0</v>
      </c>
      <c r="BC2175" s="150" t="n">
        <f aca="false">IF(AZ2175=3,G2175,0)</f>
        <v>0</v>
      </c>
      <c r="BD2175" s="150" t="n">
        <f aca="false">IF(AZ2175=4,G2175,0)</f>
        <v>0</v>
      </c>
      <c r="BE2175" s="150" t="n">
        <f aca="false">IF(AZ2175=5,G2175,0)</f>
        <v>0</v>
      </c>
      <c r="CA2175" s="180" t="n">
        <v>7</v>
      </c>
      <c r="CB2175" s="180" t="n">
        <v>1001</v>
      </c>
    </row>
    <row r="2176" customFormat="false" ht="12.75" hidden="false" customHeight="false" outlineLevel="0" collapsed="false">
      <c r="A2176" s="200"/>
      <c r="B2176" s="201" t="s">
        <v>270</v>
      </c>
      <c r="C2176" s="202" t="s">
        <v>1762</v>
      </c>
      <c r="D2176" s="203"/>
      <c r="E2176" s="204"/>
      <c r="F2176" s="205"/>
      <c r="G2176" s="206" t="n">
        <f aca="false">SUM(G2131:G2175)</f>
        <v>0</v>
      </c>
      <c r="H2176" s="207"/>
      <c r="I2176" s="208" t="n">
        <f aca="false">SUM(I2131:I2175)</f>
        <v>1.07024216000009</v>
      </c>
      <c r="J2176" s="207"/>
      <c r="K2176" s="208" t="n">
        <f aca="false">SUM(K2131:K2175)</f>
        <v>0</v>
      </c>
      <c r="O2176" s="180" t="n">
        <v>4</v>
      </c>
      <c r="BA2176" s="209" t="n">
        <f aca="false">SUM(BA2131:BA2175)</f>
        <v>0</v>
      </c>
      <c r="BB2176" s="209" t="n">
        <f aca="false">SUM(BB2131:BB2175)</f>
        <v>0</v>
      </c>
      <c r="BC2176" s="209" t="n">
        <f aca="false">SUM(BC2131:BC2175)</f>
        <v>0</v>
      </c>
      <c r="BD2176" s="209" t="n">
        <f aca="false">SUM(BD2131:BD2175)</f>
        <v>0</v>
      </c>
      <c r="BE2176" s="209" t="n">
        <f aca="false">SUM(BE2131:BE2175)</f>
        <v>0</v>
      </c>
    </row>
    <row r="2177" customFormat="false" ht="12.75" hidden="false" customHeight="false" outlineLevel="0" collapsed="false">
      <c r="A2177" s="170" t="s">
        <v>91</v>
      </c>
      <c r="B2177" s="171" t="s">
        <v>1763</v>
      </c>
      <c r="C2177" s="172" t="s">
        <v>1764</v>
      </c>
      <c r="D2177" s="173"/>
      <c r="E2177" s="174"/>
      <c r="F2177" s="174"/>
      <c r="G2177" s="175"/>
      <c r="H2177" s="176"/>
      <c r="I2177" s="177"/>
      <c r="J2177" s="178"/>
      <c r="K2177" s="179"/>
      <c r="O2177" s="180" t="n">
        <v>1</v>
      </c>
    </row>
    <row r="2178" customFormat="false" ht="12.75" hidden="false" customHeight="false" outlineLevel="0" collapsed="false">
      <c r="A2178" s="181" t="n">
        <v>271</v>
      </c>
      <c r="B2178" s="182" t="s">
        <v>1765</v>
      </c>
      <c r="C2178" s="183" t="s">
        <v>1766</v>
      </c>
      <c r="D2178" s="184" t="s">
        <v>267</v>
      </c>
      <c r="E2178" s="185" t="n">
        <v>112</v>
      </c>
      <c r="F2178" s="185" t="n">
        <v>0</v>
      </c>
      <c r="G2178" s="186" t="n">
        <f aca="false">E2178*F2178</f>
        <v>0</v>
      </c>
      <c r="H2178" s="187" t="n">
        <v>0</v>
      </c>
      <c r="I2178" s="188" t="n">
        <f aca="false">E2178*H2178</f>
        <v>0</v>
      </c>
      <c r="J2178" s="187" t="n">
        <v>0</v>
      </c>
      <c r="K2178" s="188" t="n">
        <f aca="false">E2178*J2178</f>
        <v>0</v>
      </c>
      <c r="O2178" s="180" t="n">
        <v>2</v>
      </c>
      <c r="AA2178" s="150" t="n">
        <v>1</v>
      </c>
      <c r="AB2178" s="150" t="n">
        <v>7</v>
      </c>
      <c r="AC2178" s="150" t="n">
        <v>7</v>
      </c>
      <c r="AZ2178" s="150" t="n">
        <v>2</v>
      </c>
      <c r="BA2178" s="150" t="n">
        <f aca="false">IF(AZ2178=1,G2178,0)</f>
        <v>0</v>
      </c>
      <c r="BB2178" s="150" t="n">
        <f aca="false">IF(AZ2178=2,G2178,0)</f>
        <v>0</v>
      </c>
      <c r="BC2178" s="150" t="n">
        <f aca="false">IF(AZ2178=3,G2178,0)</f>
        <v>0</v>
      </c>
      <c r="BD2178" s="150" t="n">
        <f aca="false">IF(AZ2178=4,G2178,0)</f>
        <v>0</v>
      </c>
      <c r="BE2178" s="150" t="n">
        <f aca="false">IF(AZ2178=5,G2178,0)</f>
        <v>0</v>
      </c>
      <c r="CA2178" s="180" t="n">
        <v>1</v>
      </c>
      <c r="CB2178" s="180" t="n">
        <v>7</v>
      </c>
    </row>
    <row r="2179" customFormat="false" ht="12.75" hidden="false" customHeight="true" outlineLevel="0" collapsed="false">
      <c r="A2179" s="189"/>
      <c r="B2179" s="190"/>
      <c r="C2179" s="191" t="s">
        <v>1767</v>
      </c>
      <c r="D2179" s="191"/>
      <c r="E2179" s="192" t="n">
        <v>0</v>
      </c>
      <c r="F2179" s="193"/>
      <c r="G2179" s="194"/>
      <c r="H2179" s="195"/>
      <c r="I2179" s="196"/>
      <c r="J2179" s="197"/>
      <c r="K2179" s="196"/>
      <c r="M2179" s="198" t="s">
        <v>1767</v>
      </c>
      <c r="O2179" s="180"/>
    </row>
    <row r="2180" customFormat="false" ht="12.75" hidden="false" customHeight="true" outlineLevel="0" collapsed="false">
      <c r="A2180" s="189"/>
      <c r="B2180" s="190"/>
      <c r="C2180" s="191" t="s">
        <v>1768</v>
      </c>
      <c r="D2180" s="191"/>
      <c r="E2180" s="192" t="n">
        <v>112</v>
      </c>
      <c r="F2180" s="193"/>
      <c r="G2180" s="194"/>
      <c r="H2180" s="195"/>
      <c r="I2180" s="196"/>
      <c r="J2180" s="197"/>
      <c r="K2180" s="196"/>
      <c r="M2180" s="198" t="s">
        <v>1768</v>
      </c>
      <c r="O2180" s="180"/>
    </row>
    <row r="2181" customFormat="false" ht="12.75" hidden="false" customHeight="false" outlineLevel="0" collapsed="false">
      <c r="A2181" s="181" t="n">
        <v>272</v>
      </c>
      <c r="B2181" s="182" t="s">
        <v>1769</v>
      </c>
      <c r="C2181" s="183" t="s">
        <v>1770</v>
      </c>
      <c r="D2181" s="184" t="s">
        <v>194</v>
      </c>
      <c r="E2181" s="185" t="n">
        <v>42.67</v>
      </c>
      <c r="F2181" s="185" t="n">
        <v>0</v>
      </c>
      <c r="G2181" s="186" t="n">
        <f aca="false">E2181*F2181</f>
        <v>0</v>
      </c>
      <c r="H2181" s="187" t="n">
        <v>6.00000000000045E-005</v>
      </c>
      <c r="I2181" s="188" t="n">
        <f aca="false">E2181*H2181</f>
        <v>0.00256020000000019</v>
      </c>
      <c r="J2181" s="187" t="n">
        <v>0</v>
      </c>
      <c r="K2181" s="188" t="n">
        <f aca="false">E2181*J2181</f>
        <v>0</v>
      </c>
      <c r="O2181" s="180" t="n">
        <v>2</v>
      </c>
      <c r="AA2181" s="150" t="n">
        <v>1</v>
      </c>
      <c r="AB2181" s="150" t="n">
        <v>7</v>
      </c>
      <c r="AC2181" s="150" t="n">
        <v>7</v>
      </c>
      <c r="AZ2181" s="150" t="n">
        <v>2</v>
      </c>
      <c r="BA2181" s="150" t="n">
        <f aca="false">IF(AZ2181=1,G2181,0)</f>
        <v>0</v>
      </c>
      <c r="BB2181" s="150" t="n">
        <f aca="false">IF(AZ2181=2,G2181,0)</f>
        <v>0</v>
      </c>
      <c r="BC2181" s="150" t="n">
        <f aca="false">IF(AZ2181=3,G2181,0)</f>
        <v>0</v>
      </c>
      <c r="BD2181" s="150" t="n">
        <f aca="false">IF(AZ2181=4,G2181,0)</f>
        <v>0</v>
      </c>
      <c r="BE2181" s="150" t="n">
        <f aca="false">IF(AZ2181=5,G2181,0)</f>
        <v>0</v>
      </c>
      <c r="CA2181" s="180" t="n">
        <v>1</v>
      </c>
      <c r="CB2181" s="180" t="n">
        <v>7</v>
      </c>
    </row>
    <row r="2182" customFormat="false" ht="12.75" hidden="false" customHeight="true" outlineLevel="0" collapsed="false">
      <c r="A2182" s="189"/>
      <c r="B2182" s="190"/>
      <c r="C2182" s="191" t="s">
        <v>1056</v>
      </c>
      <c r="D2182" s="191"/>
      <c r="E2182" s="192" t="n">
        <v>0</v>
      </c>
      <c r="F2182" s="193"/>
      <c r="G2182" s="194"/>
      <c r="H2182" s="195"/>
      <c r="I2182" s="196"/>
      <c r="J2182" s="197"/>
      <c r="K2182" s="196"/>
      <c r="M2182" s="198" t="s">
        <v>1056</v>
      </c>
      <c r="O2182" s="180"/>
    </row>
    <row r="2183" customFormat="false" ht="12.75" hidden="false" customHeight="true" outlineLevel="0" collapsed="false">
      <c r="A2183" s="189"/>
      <c r="B2183" s="190"/>
      <c r="C2183" s="191" t="s">
        <v>650</v>
      </c>
      <c r="D2183" s="191"/>
      <c r="E2183" s="192" t="n">
        <v>11.48</v>
      </c>
      <c r="F2183" s="193"/>
      <c r="G2183" s="194"/>
      <c r="H2183" s="195"/>
      <c r="I2183" s="196"/>
      <c r="J2183" s="197"/>
      <c r="K2183" s="196"/>
      <c r="M2183" s="198" t="s">
        <v>650</v>
      </c>
      <c r="O2183" s="180"/>
    </row>
    <row r="2184" customFormat="false" ht="12.75" hidden="false" customHeight="true" outlineLevel="0" collapsed="false">
      <c r="A2184" s="189"/>
      <c r="B2184" s="190"/>
      <c r="C2184" s="191" t="s">
        <v>652</v>
      </c>
      <c r="D2184" s="191"/>
      <c r="E2184" s="192" t="n">
        <v>11.86</v>
      </c>
      <c r="F2184" s="193"/>
      <c r="G2184" s="194"/>
      <c r="H2184" s="195"/>
      <c r="I2184" s="196"/>
      <c r="J2184" s="197"/>
      <c r="K2184" s="196"/>
      <c r="M2184" s="198" t="s">
        <v>652</v>
      </c>
      <c r="O2184" s="180"/>
    </row>
    <row r="2185" customFormat="false" ht="12.75" hidden="false" customHeight="true" outlineLevel="0" collapsed="false">
      <c r="A2185" s="189"/>
      <c r="B2185" s="190"/>
      <c r="C2185" s="191" t="s">
        <v>654</v>
      </c>
      <c r="D2185" s="191"/>
      <c r="E2185" s="192" t="n">
        <v>12.52</v>
      </c>
      <c r="F2185" s="193"/>
      <c r="G2185" s="194"/>
      <c r="H2185" s="195"/>
      <c r="I2185" s="196"/>
      <c r="J2185" s="197"/>
      <c r="K2185" s="196"/>
      <c r="M2185" s="198" t="s">
        <v>654</v>
      </c>
      <c r="O2185" s="180"/>
    </row>
    <row r="2186" customFormat="false" ht="12.75" hidden="false" customHeight="true" outlineLevel="0" collapsed="false">
      <c r="A2186" s="189"/>
      <c r="B2186" s="190"/>
      <c r="C2186" s="191" t="s">
        <v>1059</v>
      </c>
      <c r="D2186" s="191"/>
      <c r="E2186" s="192" t="n">
        <v>0</v>
      </c>
      <c r="F2186" s="193"/>
      <c r="G2186" s="194"/>
      <c r="H2186" s="195"/>
      <c r="I2186" s="196"/>
      <c r="J2186" s="197"/>
      <c r="K2186" s="196"/>
      <c r="M2186" s="198" t="s">
        <v>1059</v>
      </c>
      <c r="O2186" s="180"/>
    </row>
    <row r="2187" customFormat="false" ht="12.75" hidden="false" customHeight="true" outlineLevel="0" collapsed="false">
      <c r="A2187" s="189"/>
      <c r="B2187" s="190"/>
      <c r="C2187" s="191" t="s">
        <v>653</v>
      </c>
      <c r="D2187" s="191"/>
      <c r="E2187" s="192" t="n">
        <v>6.81</v>
      </c>
      <c r="F2187" s="193"/>
      <c r="G2187" s="194"/>
      <c r="H2187" s="195"/>
      <c r="I2187" s="196"/>
      <c r="J2187" s="197"/>
      <c r="K2187" s="196"/>
      <c r="M2187" s="198" t="s">
        <v>653</v>
      </c>
      <c r="O2187" s="180"/>
    </row>
    <row r="2188" customFormat="false" ht="12.75" hidden="false" customHeight="false" outlineLevel="0" collapsed="false">
      <c r="A2188" s="181" t="n">
        <v>273</v>
      </c>
      <c r="B2188" s="182" t="s">
        <v>1771</v>
      </c>
      <c r="C2188" s="183" t="s">
        <v>1772</v>
      </c>
      <c r="D2188" s="184" t="s">
        <v>194</v>
      </c>
      <c r="E2188" s="185" t="n">
        <v>42.67</v>
      </c>
      <c r="F2188" s="185" t="n">
        <v>0</v>
      </c>
      <c r="G2188" s="186" t="n">
        <f aca="false">E2188*F2188</f>
        <v>0</v>
      </c>
      <c r="H2188" s="187" t="n">
        <v>1.99999999999922E-005</v>
      </c>
      <c r="I2188" s="188" t="n">
        <f aca="false">E2188*H2188</f>
        <v>0.000853399999999667</v>
      </c>
      <c r="J2188" s="187" t="n">
        <v>0</v>
      </c>
      <c r="K2188" s="188" t="n">
        <f aca="false">E2188*J2188</f>
        <v>0</v>
      </c>
      <c r="O2188" s="180" t="n">
        <v>2</v>
      </c>
      <c r="AA2188" s="150" t="n">
        <v>1</v>
      </c>
      <c r="AB2188" s="150" t="n">
        <v>7</v>
      </c>
      <c r="AC2188" s="150" t="n">
        <v>7</v>
      </c>
      <c r="AZ2188" s="150" t="n">
        <v>2</v>
      </c>
      <c r="BA2188" s="150" t="n">
        <f aca="false">IF(AZ2188=1,G2188,0)</f>
        <v>0</v>
      </c>
      <c r="BB2188" s="150" t="n">
        <f aca="false">IF(AZ2188=2,G2188,0)</f>
        <v>0</v>
      </c>
      <c r="BC2188" s="150" t="n">
        <f aca="false">IF(AZ2188=3,G2188,0)</f>
        <v>0</v>
      </c>
      <c r="BD2188" s="150" t="n">
        <f aca="false">IF(AZ2188=4,G2188,0)</f>
        <v>0</v>
      </c>
      <c r="BE2188" s="150" t="n">
        <f aca="false">IF(AZ2188=5,G2188,0)</f>
        <v>0</v>
      </c>
      <c r="CA2188" s="180" t="n">
        <v>1</v>
      </c>
      <c r="CB2188" s="180" t="n">
        <v>7</v>
      </c>
    </row>
    <row r="2189" customFormat="false" ht="12.75" hidden="false" customHeight="false" outlineLevel="0" collapsed="false">
      <c r="A2189" s="181" t="n">
        <v>274</v>
      </c>
      <c r="B2189" s="182" t="s">
        <v>1773</v>
      </c>
      <c r="C2189" s="183" t="s">
        <v>1774</v>
      </c>
      <c r="D2189" s="184" t="s">
        <v>194</v>
      </c>
      <c r="E2189" s="185" t="n">
        <v>42.67</v>
      </c>
      <c r="F2189" s="185" t="n">
        <v>0</v>
      </c>
      <c r="G2189" s="186" t="n">
        <f aca="false">E2189*F2189</f>
        <v>0</v>
      </c>
      <c r="H2189" s="187" t="n">
        <v>0</v>
      </c>
      <c r="I2189" s="188" t="n">
        <f aca="false">E2189*H2189</f>
        <v>0</v>
      </c>
      <c r="J2189" s="187" t="n">
        <v>0</v>
      </c>
      <c r="K2189" s="188" t="n">
        <f aca="false">E2189*J2189</f>
        <v>0</v>
      </c>
      <c r="O2189" s="180" t="n">
        <v>2</v>
      </c>
      <c r="AA2189" s="150" t="n">
        <v>1</v>
      </c>
      <c r="AB2189" s="150" t="n">
        <v>7</v>
      </c>
      <c r="AC2189" s="150" t="n">
        <v>7</v>
      </c>
      <c r="AZ2189" s="150" t="n">
        <v>2</v>
      </c>
      <c r="BA2189" s="150" t="n">
        <f aca="false">IF(AZ2189=1,G2189,0)</f>
        <v>0</v>
      </c>
      <c r="BB2189" s="150" t="n">
        <f aca="false">IF(AZ2189=2,G2189,0)</f>
        <v>0</v>
      </c>
      <c r="BC2189" s="150" t="n">
        <f aca="false">IF(AZ2189=3,G2189,0)</f>
        <v>0</v>
      </c>
      <c r="BD2189" s="150" t="n">
        <f aca="false">IF(AZ2189=4,G2189,0)</f>
        <v>0</v>
      </c>
      <c r="BE2189" s="150" t="n">
        <f aca="false">IF(AZ2189=5,G2189,0)</f>
        <v>0</v>
      </c>
      <c r="CA2189" s="180" t="n">
        <v>1</v>
      </c>
      <c r="CB2189" s="180" t="n">
        <v>7</v>
      </c>
    </row>
    <row r="2190" customFormat="false" ht="12.75" hidden="false" customHeight="false" outlineLevel="0" collapsed="false">
      <c r="A2190" s="181" t="n">
        <v>275</v>
      </c>
      <c r="B2190" s="182" t="s">
        <v>1775</v>
      </c>
      <c r="C2190" s="183" t="s">
        <v>1776</v>
      </c>
      <c r="D2190" s="184" t="s">
        <v>194</v>
      </c>
      <c r="E2190" s="185" t="n">
        <v>42.67</v>
      </c>
      <c r="F2190" s="185" t="n">
        <v>0</v>
      </c>
      <c r="G2190" s="186" t="n">
        <f aca="false">E2190*F2190</f>
        <v>0</v>
      </c>
      <c r="H2190" s="187" t="n">
        <v>0</v>
      </c>
      <c r="I2190" s="188" t="n">
        <f aca="false">E2190*H2190</f>
        <v>0</v>
      </c>
      <c r="J2190" s="187" t="n">
        <v>0</v>
      </c>
      <c r="K2190" s="188" t="n">
        <f aca="false">E2190*J2190</f>
        <v>0</v>
      </c>
      <c r="O2190" s="180" t="n">
        <v>2</v>
      </c>
      <c r="AA2190" s="150" t="n">
        <v>1</v>
      </c>
      <c r="AB2190" s="150" t="n">
        <v>7</v>
      </c>
      <c r="AC2190" s="150" t="n">
        <v>7</v>
      </c>
      <c r="AZ2190" s="150" t="n">
        <v>2</v>
      </c>
      <c r="BA2190" s="150" t="n">
        <f aca="false">IF(AZ2190=1,G2190,0)</f>
        <v>0</v>
      </c>
      <c r="BB2190" s="150" t="n">
        <f aca="false">IF(AZ2190=2,G2190,0)</f>
        <v>0</v>
      </c>
      <c r="BC2190" s="150" t="n">
        <f aca="false">IF(AZ2190=3,G2190,0)</f>
        <v>0</v>
      </c>
      <c r="BD2190" s="150" t="n">
        <f aca="false">IF(AZ2190=4,G2190,0)</f>
        <v>0</v>
      </c>
      <c r="BE2190" s="150" t="n">
        <f aca="false">IF(AZ2190=5,G2190,0)</f>
        <v>0</v>
      </c>
      <c r="CA2190" s="180" t="n">
        <v>1</v>
      </c>
      <c r="CB2190" s="180" t="n">
        <v>7</v>
      </c>
    </row>
    <row r="2191" customFormat="false" ht="22.5" hidden="false" customHeight="false" outlineLevel="0" collapsed="false">
      <c r="A2191" s="181" t="n">
        <v>276</v>
      </c>
      <c r="B2191" s="182" t="s">
        <v>1777</v>
      </c>
      <c r="C2191" s="183" t="s">
        <v>1778</v>
      </c>
      <c r="D2191" s="184" t="s">
        <v>194</v>
      </c>
      <c r="E2191" s="185" t="n">
        <v>46.937</v>
      </c>
      <c r="F2191" s="185" t="n">
        <v>0</v>
      </c>
      <c r="G2191" s="186" t="n">
        <f aca="false">E2191*F2191</f>
        <v>0</v>
      </c>
      <c r="H2191" s="187" t="n">
        <v>0.0069999999999979</v>
      </c>
      <c r="I2191" s="188" t="n">
        <f aca="false">E2191*H2191</f>
        <v>0.328558999999901</v>
      </c>
      <c r="J2191" s="187"/>
      <c r="K2191" s="188" t="n">
        <f aca="false">E2191*J2191</f>
        <v>0</v>
      </c>
      <c r="O2191" s="180" t="n">
        <v>2</v>
      </c>
      <c r="AA2191" s="150" t="n">
        <v>12</v>
      </c>
      <c r="AB2191" s="150" t="n">
        <v>0</v>
      </c>
      <c r="AC2191" s="150" t="n">
        <v>251</v>
      </c>
      <c r="AZ2191" s="150" t="n">
        <v>2</v>
      </c>
      <c r="BA2191" s="150" t="n">
        <f aca="false">IF(AZ2191=1,G2191,0)</f>
        <v>0</v>
      </c>
      <c r="BB2191" s="150" t="n">
        <f aca="false">IF(AZ2191=2,G2191,0)</f>
        <v>0</v>
      </c>
      <c r="BC2191" s="150" t="n">
        <f aca="false">IF(AZ2191=3,G2191,0)</f>
        <v>0</v>
      </c>
      <c r="BD2191" s="150" t="n">
        <f aca="false">IF(AZ2191=4,G2191,0)</f>
        <v>0</v>
      </c>
      <c r="BE2191" s="150" t="n">
        <f aca="false">IF(AZ2191=5,G2191,0)</f>
        <v>0</v>
      </c>
      <c r="CA2191" s="180" t="n">
        <v>12</v>
      </c>
      <c r="CB2191" s="180" t="n">
        <v>0</v>
      </c>
    </row>
    <row r="2192" customFormat="false" ht="12.75" hidden="false" customHeight="true" outlineLevel="0" collapsed="false">
      <c r="A2192" s="189"/>
      <c r="B2192" s="190"/>
      <c r="C2192" s="191" t="s">
        <v>995</v>
      </c>
      <c r="D2192" s="191"/>
      <c r="E2192" s="192" t="n">
        <v>0</v>
      </c>
      <c r="F2192" s="193"/>
      <c r="G2192" s="194"/>
      <c r="H2192" s="195"/>
      <c r="I2192" s="196"/>
      <c r="J2192" s="197"/>
      <c r="K2192" s="196"/>
      <c r="M2192" s="198" t="s">
        <v>995</v>
      </c>
      <c r="O2192" s="180"/>
    </row>
    <row r="2193" customFormat="false" ht="12.75" hidden="false" customHeight="true" outlineLevel="0" collapsed="false">
      <c r="A2193" s="189"/>
      <c r="B2193" s="190"/>
      <c r="C2193" s="191" t="s">
        <v>1779</v>
      </c>
      <c r="D2193" s="191"/>
      <c r="E2193" s="192" t="n">
        <v>46.937</v>
      </c>
      <c r="F2193" s="193"/>
      <c r="G2193" s="194"/>
      <c r="H2193" s="195"/>
      <c r="I2193" s="196"/>
      <c r="J2193" s="197"/>
      <c r="K2193" s="196"/>
      <c r="M2193" s="198" t="s">
        <v>1779</v>
      </c>
      <c r="O2193" s="180"/>
    </row>
    <row r="2194" customFormat="false" ht="12.75" hidden="false" customHeight="false" outlineLevel="0" collapsed="false">
      <c r="A2194" s="181" t="n">
        <v>277</v>
      </c>
      <c r="B2194" s="182" t="s">
        <v>1780</v>
      </c>
      <c r="C2194" s="183" t="s">
        <v>1781</v>
      </c>
      <c r="D2194" s="184" t="s">
        <v>267</v>
      </c>
      <c r="E2194" s="185" t="n">
        <v>123.2</v>
      </c>
      <c r="F2194" s="185" t="n">
        <v>0</v>
      </c>
      <c r="G2194" s="186" t="n">
        <f aca="false">E2194*F2194</f>
        <v>0</v>
      </c>
      <c r="H2194" s="187" t="n">
        <v>0.000199999999999978</v>
      </c>
      <c r="I2194" s="188" t="n">
        <f aca="false">E2194*H2194</f>
        <v>0.0246399999999973</v>
      </c>
      <c r="J2194" s="187"/>
      <c r="K2194" s="188" t="n">
        <f aca="false">E2194*J2194</f>
        <v>0</v>
      </c>
      <c r="O2194" s="180" t="n">
        <v>2</v>
      </c>
      <c r="AA2194" s="150" t="n">
        <v>12</v>
      </c>
      <c r="AB2194" s="150" t="n">
        <v>0</v>
      </c>
      <c r="AC2194" s="150" t="n">
        <v>253</v>
      </c>
      <c r="AZ2194" s="150" t="n">
        <v>2</v>
      </c>
      <c r="BA2194" s="150" t="n">
        <f aca="false">IF(AZ2194=1,G2194,0)</f>
        <v>0</v>
      </c>
      <c r="BB2194" s="150" t="n">
        <f aca="false">IF(AZ2194=2,G2194,0)</f>
        <v>0</v>
      </c>
      <c r="BC2194" s="150" t="n">
        <f aca="false">IF(AZ2194=3,G2194,0)</f>
        <v>0</v>
      </c>
      <c r="BD2194" s="150" t="n">
        <f aca="false">IF(AZ2194=4,G2194,0)</f>
        <v>0</v>
      </c>
      <c r="BE2194" s="150" t="n">
        <f aca="false">IF(AZ2194=5,G2194,0)</f>
        <v>0</v>
      </c>
      <c r="CA2194" s="180" t="n">
        <v>12</v>
      </c>
      <c r="CB2194" s="180" t="n">
        <v>0</v>
      </c>
    </row>
    <row r="2195" customFormat="false" ht="12.75" hidden="false" customHeight="true" outlineLevel="0" collapsed="false">
      <c r="A2195" s="189"/>
      <c r="B2195" s="190"/>
      <c r="C2195" s="191" t="s">
        <v>995</v>
      </c>
      <c r="D2195" s="191"/>
      <c r="E2195" s="192" t="n">
        <v>0</v>
      </c>
      <c r="F2195" s="193"/>
      <c r="G2195" s="194"/>
      <c r="H2195" s="195"/>
      <c r="I2195" s="196"/>
      <c r="J2195" s="197"/>
      <c r="K2195" s="196"/>
      <c r="M2195" s="198" t="s">
        <v>995</v>
      </c>
      <c r="O2195" s="180"/>
    </row>
    <row r="2196" customFormat="false" ht="12.75" hidden="false" customHeight="true" outlineLevel="0" collapsed="false">
      <c r="A2196" s="189"/>
      <c r="B2196" s="190"/>
      <c r="C2196" s="191" t="s">
        <v>1782</v>
      </c>
      <c r="D2196" s="191"/>
      <c r="E2196" s="192" t="n">
        <v>123.2</v>
      </c>
      <c r="F2196" s="193"/>
      <c r="G2196" s="194"/>
      <c r="H2196" s="195"/>
      <c r="I2196" s="196"/>
      <c r="J2196" s="197"/>
      <c r="K2196" s="196"/>
      <c r="M2196" s="198" t="s">
        <v>1782</v>
      </c>
      <c r="O2196" s="180"/>
    </row>
    <row r="2197" customFormat="false" ht="12.75" hidden="false" customHeight="false" outlineLevel="0" collapsed="false">
      <c r="A2197" s="181" t="n">
        <v>278</v>
      </c>
      <c r="B2197" s="182" t="s">
        <v>1783</v>
      </c>
      <c r="C2197" s="183" t="s">
        <v>1784</v>
      </c>
      <c r="D2197" s="184" t="s">
        <v>334</v>
      </c>
      <c r="E2197" s="185" t="n">
        <v>0.356612599999898</v>
      </c>
      <c r="F2197" s="185" t="n">
        <v>0</v>
      </c>
      <c r="G2197" s="186" t="n">
        <f aca="false">E2197*F2197</f>
        <v>0</v>
      </c>
      <c r="H2197" s="187" t="n">
        <v>0</v>
      </c>
      <c r="I2197" s="188" t="n">
        <f aca="false">E2197*H2197</f>
        <v>0</v>
      </c>
      <c r="J2197" s="187"/>
      <c r="K2197" s="188" t="n">
        <f aca="false">E2197*J2197</f>
        <v>0</v>
      </c>
      <c r="O2197" s="180" t="n">
        <v>2</v>
      </c>
      <c r="AA2197" s="150" t="n">
        <v>7</v>
      </c>
      <c r="AB2197" s="150" t="n">
        <v>1001</v>
      </c>
      <c r="AC2197" s="150" t="n">
        <v>5</v>
      </c>
      <c r="AZ2197" s="150" t="n">
        <v>2</v>
      </c>
      <c r="BA2197" s="150" t="n">
        <f aca="false">IF(AZ2197=1,G2197,0)</f>
        <v>0</v>
      </c>
      <c r="BB2197" s="150" t="n">
        <f aca="false">IF(AZ2197=2,G2197,0)</f>
        <v>0</v>
      </c>
      <c r="BC2197" s="150" t="n">
        <f aca="false">IF(AZ2197=3,G2197,0)</f>
        <v>0</v>
      </c>
      <c r="BD2197" s="150" t="n">
        <f aca="false">IF(AZ2197=4,G2197,0)</f>
        <v>0</v>
      </c>
      <c r="BE2197" s="150" t="n">
        <f aca="false">IF(AZ2197=5,G2197,0)</f>
        <v>0</v>
      </c>
      <c r="CA2197" s="180" t="n">
        <v>7</v>
      </c>
      <c r="CB2197" s="180" t="n">
        <v>1001</v>
      </c>
    </row>
    <row r="2198" customFormat="false" ht="12.75" hidden="false" customHeight="false" outlineLevel="0" collapsed="false">
      <c r="A2198" s="200"/>
      <c r="B2198" s="201" t="s">
        <v>270</v>
      </c>
      <c r="C2198" s="202" t="s">
        <v>1785</v>
      </c>
      <c r="D2198" s="203"/>
      <c r="E2198" s="204"/>
      <c r="F2198" s="205"/>
      <c r="G2198" s="206" t="n">
        <f aca="false">SUM(G2177:G2197)</f>
        <v>0</v>
      </c>
      <c r="H2198" s="207"/>
      <c r="I2198" s="208" t="n">
        <f aca="false">SUM(I2177:I2197)</f>
        <v>0.356612599999898</v>
      </c>
      <c r="J2198" s="207"/>
      <c r="K2198" s="208" t="n">
        <f aca="false">SUM(K2177:K2197)</f>
        <v>0</v>
      </c>
      <c r="O2198" s="180" t="n">
        <v>4</v>
      </c>
      <c r="BA2198" s="209" t="n">
        <f aca="false">SUM(BA2177:BA2197)</f>
        <v>0</v>
      </c>
      <c r="BB2198" s="209" t="n">
        <f aca="false">SUM(BB2177:BB2197)</f>
        <v>0</v>
      </c>
      <c r="BC2198" s="209" t="n">
        <f aca="false">SUM(BC2177:BC2197)</f>
        <v>0</v>
      </c>
      <c r="BD2198" s="209" t="n">
        <f aca="false">SUM(BD2177:BD2197)</f>
        <v>0</v>
      </c>
      <c r="BE2198" s="209" t="n">
        <f aca="false">SUM(BE2177:BE2197)</f>
        <v>0</v>
      </c>
    </row>
    <row r="2199" customFormat="false" ht="12.75" hidden="false" customHeight="false" outlineLevel="0" collapsed="false">
      <c r="A2199" s="170" t="s">
        <v>91</v>
      </c>
      <c r="B2199" s="171" t="s">
        <v>1786</v>
      </c>
      <c r="C2199" s="172" t="s">
        <v>1787</v>
      </c>
      <c r="D2199" s="173"/>
      <c r="E2199" s="174"/>
      <c r="F2199" s="174"/>
      <c r="G2199" s="175"/>
      <c r="H2199" s="176"/>
      <c r="I2199" s="177"/>
      <c r="J2199" s="178"/>
      <c r="K2199" s="179"/>
      <c r="O2199" s="180" t="n">
        <v>1</v>
      </c>
    </row>
    <row r="2200" customFormat="false" ht="12.75" hidden="false" customHeight="false" outlineLevel="0" collapsed="false">
      <c r="A2200" s="181" t="n">
        <v>279</v>
      </c>
      <c r="B2200" s="182" t="s">
        <v>1788</v>
      </c>
      <c r="C2200" s="183" t="s">
        <v>1789</v>
      </c>
      <c r="D2200" s="184" t="s">
        <v>194</v>
      </c>
      <c r="E2200" s="185" t="n">
        <v>58.4353</v>
      </c>
      <c r="F2200" s="185" t="n">
        <v>0</v>
      </c>
      <c r="G2200" s="186" t="n">
        <f aca="false">E2200*F2200</f>
        <v>0</v>
      </c>
      <c r="H2200" s="187" t="n">
        <v>0.00419999999999732</v>
      </c>
      <c r="I2200" s="188" t="n">
        <f aca="false">E2200*H2200</f>
        <v>0.245428259999843</v>
      </c>
      <c r="J2200" s="187" t="n">
        <v>0</v>
      </c>
      <c r="K2200" s="188" t="n">
        <f aca="false">E2200*J2200</f>
        <v>0</v>
      </c>
      <c r="O2200" s="180" t="n">
        <v>2</v>
      </c>
      <c r="AA2200" s="150" t="n">
        <v>1</v>
      </c>
      <c r="AB2200" s="150" t="n">
        <v>7</v>
      </c>
      <c r="AC2200" s="150" t="n">
        <v>7</v>
      </c>
      <c r="AZ2200" s="150" t="n">
        <v>2</v>
      </c>
      <c r="BA2200" s="150" t="n">
        <f aca="false">IF(AZ2200=1,G2200,0)</f>
        <v>0</v>
      </c>
      <c r="BB2200" s="150" t="n">
        <f aca="false">IF(AZ2200=2,G2200,0)</f>
        <v>0</v>
      </c>
      <c r="BC2200" s="150" t="n">
        <f aca="false">IF(AZ2200=3,G2200,0)</f>
        <v>0</v>
      </c>
      <c r="BD2200" s="150" t="n">
        <f aca="false">IF(AZ2200=4,G2200,0)</f>
        <v>0</v>
      </c>
      <c r="BE2200" s="150" t="n">
        <f aca="false">IF(AZ2200=5,G2200,0)</f>
        <v>0</v>
      </c>
      <c r="CA2200" s="180" t="n">
        <v>1</v>
      </c>
      <c r="CB2200" s="180" t="n">
        <v>7</v>
      </c>
    </row>
    <row r="2201" customFormat="false" ht="12.75" hidden="false" customHeight="true" outlineLevel="0" collapsed="false">
      <c r="A2201" s="189"/>
      <c r="B2201" s="190"/>
      <c r="C2201" s="191" t="s">
        <v>862</v>
      </c>
      <c r="D2201" s="191"/>
      <c r="E2201" s="192" t="n">
        <v>0</v>
      </c>
      <c r="F2201" s="193"/>
      <c r="G2201" s="194"/>
      <c r="H2201" s="195"/>
      <c r="I2201" s="196"/>
      <c r="J2201" s="197"/>
      <c r="K2201" s="196"/>
      <c r="M2201" s="198" t="s">
        <v>862</v>
      </c>
      <c r="O2201" s="180"/>
    </row>
    <row r="2202" customFormat="false" ht="12.75" hidden="false" customHeight="true" outlineLevel="0" collapsed="false">
      <c r="A2202" s="189"/>
      <c r="B2202" s="190"/>
      <c r="C2202" s="191" t="s">
        <v>1790</v>
      </c>
      <c r="D2202" s="191"/>
      <c r="E2202" s="192" t="n">
        <v>15.028</v>
      </c>
      <c r="F2202" s="193"/>
      <c r="G2202" s="194"/>
      <c r="H2202" s="195"/>
      <c r="I2202" s="196"/>
      <c r="J2202" s="197"/>
      <c r="K2202" s="196"/>
      <c r="M2202" s="198" t="s">
        <v>1790</v>
      </c>
      <c r="O2202" s="180"/>
    </row>
    <row r="2203" customFormat="false" ht="12.75" hidden="false" customHeight="true" outlineLevel="0" collapsed="false">
      <c r="A2203" s="189"/>
      <c r="B2203" s="190"/>
      <c r="C2203" s="191" t="s">
        <v>1791</v>
      </c>
      <c r="D2203" s="191"/>
      <c r="E2203" s="192" t="n">
        <v>0.1938</v>
      </c>
      <c r="F2203" s="193"/>
      <c r="G2203" s="194"/>
      <c r="H2203" s="195"/>
      <c r="I2203" s="196"/>
      <c r="J2203" s="197"/>
      <c r="K2203" s="196"/>
      <c r="M2203" s="198" t="s">
        <v>1791</v>
      </c>
      <c r="O2203" s="180"/>
    </row>
    <row r="2204" customFormat="false" ht="12.75" hidden="false" customHeight="true" outlineLevel="0" collapsed="false">
      <c r="A2204" s="189"/>
      <c r="B2204" s="190"/>
      <c r="C2204" s="191" t="s">
        <v>1792</v>
      </c>
      <c r="D2204" s="191"/>
      <c r="E2204" s="192" t="n">
        <v>0.2375</v>
      </c>
      <c r="F2204" s="193"/>
      <c r="G2204" s="194"/>
      <c r="H2204" s="195"/>
      <c r="I2204" s="196"/>
      <c r="J2204" s="197"/>
      <c r="K2204" s="196"/>
      <c r="M2204" s="198" t="s">
        <v>1792</v>
      </c>
      <c r="O2204" s="180"/>
    </row>
    <row r="2205" customFormat="false" ht="12.75" hidden="false" customHeight="true" outlineLevel="0" collapsed="false">
      <c r="A2205" s="189"/>
      <c r="B2205" s="190"/>
      <c r="C2205" s="191" t="s">
        <v>1793</v>
      </c>
      <c r="D2205" s="191"/>
      <c r="E2205" s="192" t="n">
        <v>-0.75</v>
      </c>
      <c r="F2205" s="193"/>
      <c r="G2205" s="194"/>
      <c r="H2205" s="195"/>
      <c r="I2205" s="196"/>
      <c r="J2205" s="197"/>
      <c r="K2205" s="196"/>
      <c r="M2205" s="198" t="s">
        <v>1793</v>
      </c>
      <c r="O2205" s="180"/>
    </row>
    <row r="2206" customFormat="false" ht="12.75" hidden="false" customHeight="true" outlineLevel="0" collapsed="false">
      <c r="A2206" s="189"/>
      <c r="B2206" s="190"/>
      <c r="C2206" s="191" t="s">
        <v>865</v>
      </c>
      <c r="D2206" s="191"/>
      <c r="E2206" s="192" t="n">
        <v>0</v>
      </c>
      <c r="F2206" s="193"/>
      <c r="G2206" s="194"/>
      <c r="H2206" s="195"/>
      <c r="I2206" s="196"/>
      <c r="J2206" s="197"/>
      <c r="K2206" s="196"/>
      <c r="M2206" s="198" t="s">
        <v>865</v>
      </c>
      <c r="O2206" s="180"/>
    </row>
    <row r="2207" customFormat="false" ht="12.75" hidden="false" customHeight="true" outlineLevel="0" collapsed="false">
      <c r="A2207" s="189"/>
      <c r="B2207" s="190"/>
      <c r="C2207" s="191" t="s">
        <v>1794</v>
      </c>
      <c r="D2207" s="191"/>
      <c r="E2207" s="192" t="n">
        <v>15.002</v>
      </c>
      <c r="F2207" s="193"/>
      <c r="G2207" s="194"/>
      <c r="H2207" s="195"/>
      <c r="I2207" s="196"/>
      <c r="J2207" s="197"/>
      <c r="K2207" s="196"/>
      <c r="M2207" s="198" t="s">
        <v>1794</v>
      </c>
      <c r="O2207" s="180"/>
    </row>
    <row r="2208" customFormat="false" ht="12.75" hidden="false" customHeight="true" outlineLevel="0" collapsed="false">
      <c r="A2208" s="189"/>
      <c r="B2208" s="190"/>
      <c r="C2208" s="191" t="s">
        <v>1795</v>
      </c>
      <c r="D2208" s="191"/>
      <c r="E2208" s="192" t="n">
        <v>0.19</v>
      </c>
      <c r="F2208" s="193"/>
      <c r="G2208" s="194"/>
      <c r="H2208" s="195"/>
      <c r="I2208" s="196"/>
      <c r="J2208" s="197"/>
      <c r="K2208" s="196"/>
      <c r="M2208" s="198" t="s">
        <v>1795</v>
      </c>
      <c r="O2208" s="180"/>
    </row>
    <row r="2209" customFormat="false" ht="12.75" hidden="false" customHeight="true" outlineLevel="0" collapsed="false">
      <c r="A2209" s="189"/>
      <c r="B2209" s="190"/>
      <c r="C2209" s="191" t="s">
        <v>1796</v>
      </c>
      <c r="D2209" s="191"/>
      <c r="E2209" s="192" t="n">
        <v>-1</v>
      </c>
      <c r="F2209" s="193"/>
      <c r="G2209" s="194"/>
      <c r="H2209" s="195"/>
      <c r="I2209" s="196"/>
      <c r="J2209" s="197"/>
      <c r="K2209" s="196"/>
      <c r="M2209" s="198" t="s">
        <v>1796</v>
      </c>
      <c r="O2209" s="180"/>
    </row>
    <row r="2210" customFormat="false" ht="12.75" hidden="false" customHeight="true" outlineLevel="0" collapsed="false">
      <c r="A2210" s="189"/>
      <c r="B2210" s="190"/>
      <c r="C2210" s="191" t="s">
        <v>529</v>
      </c>
      <c r="D2210" s="191"/>
      <c r="E2210" s="192" t="n">
        <v>0</v>
      </c>
      <c r="F2210" s="193"/>
      <c r="G2210" s="194"/>
      <c r="H2210" s="195"/>
      <c r="I2210" s="196"/>
      <c r="J2210" s="197"/>
      <c r="K2210" s="196"/>
      <c r="M2210" s="198" t="s">
        <v>529</v>
      </c>
      <c r="O2210" s="180"/>
    </row>
    <row r="2211" customFormat="false" ht="12.75" hidden="false" customHeight="true" outlineLevel="0" collapsed="false">
      <c r="A2211" s="189"/>
      <c r="B2211" s="190"/>
      <c r="C2211" s="191" t="s">
        <v>1797</v>
      </c>
      <c r="D2211" s="191"/>
      <c r="E2211" s="192" t="n">
        <v>18.122</v>
      </c>
      <c r="F2211" s="193"/>
      <c r="G2211" s="194"/>
      <c r="H2211" s="195"/>
      <c r="I2211" s="196"/>
      <c r="J2211" s="197"/>
      <c r="K2211" s="196"/>
      <c r="M2211" s="198" t="s">
        <v>1797</v>
      </c>
      <c r="O2211" s="180"/>
    </row>
    <row r="2212" customFormat="false" ht="12.75" hidden="false" customHeight="true" outlineLevel="0" collapsed="false">
      <c r="A2212" s="189"/>
      <c r="B2212" s="190"/>
      <c r="C2212" s="191" t="s">
        <v>1795</v>
      </c>
      <c r="D2212" s="191"/>
      <c r="E2212" s="192" t="n">
        <v>0.19</v>
      </c>
      <c r="F2212" s="193"/>
      <c r="G2212" s="194"/>
      <c r="H2212" s="195"/>
      <c r="I2212" s="196"/>
      <c r="J2212" s="197"/>
      <c r="K2212" s="196"/>
      <c r="M2212" s="198" t="s">
        <v>1795</v>
      </c>
      <c r="O2212" s="180"/>
    </row>
    <row r="2213" customFormat="false" ht="12.75" hidden="false" customHeight="true" outlineLevel="0" collapsed="false">
      <c r="A2213" s="189"/>
      <c r="B2213" s="190"/>
      <c r="C2213" s="191" t="s">
        <v>1798</v>
      </c>
      <c r="D2213" s="191"/>
      <c r="E2213" s="192" t="n">
        <v>-1.896</v>
      </c>
      <c r="F2213" s="193"/>
      <c r="G2213" s="194"/>
      <c r="H2213" s="195"/>
      <c r="I2213" s="196"/>
      <c r="J2213" s="197"/>
      <c r="K2213" s="196"/>
      <c r="M2213" s="198" t="s">
        <v>1798</v>
      </c>
      <c r="O2213" s="180"/>
    </row>
    <row r="2214" customFormat="false" ht="12.75" hidden="false" customHeight="true" outlineLevel="0" collapsed="false">
      <c r="A2214" s="189"/>
      <c r="B2214" s="190"/>
      <c r="C2214" s="191" t="s">
        <v>1799</v>
      </c>
      <c r="D2214" s="191"/>
      <c r="E2214" s="192" t="n">
        <v>-1</v>
      </c>
      <c r="F2214" s="193"/>
      <c r="G2214" s="194"/>
      <c r="H2214" s="195"/>
      <c r="I2214" s="196"/>
      <c r="J2214" s="197"/>
      <c r="K2214" s="196"/>
      <c r="M2214" s="198" t="s">
        <v>1799</v>
      </c>
      <c r="O2214" s="180"/>
    </row>
    <row r="2215" customFormat="false" ht="12.75" hidden="false" customHeight="true" outlineLevel="0" collapsed="false">
      <c r="A2215" s="189"/>
      <c r="B2215" s="190"/>
      <c r="C2215" s="191" t="s">
        <v>631</v>
      </c>
      <c r="D2215" s="191"/>
      <c r="E2215" s="192" t="n">
        <v>0</v>
      </c>
      <c r="F2215" s="193"/>
      <c r="G2215" s="194"/>
      <c r="H2215" s="195"/>
      <c r="I2215" s="196"/>
      <c r="J2215" s="197"/>
      <c r="K2215" s="196"/>
      <c r="M2215" s="198" t="s">
        <v>631</v>
      </c>
      <c r="O2215" s="180"/>
    </row>
    <row r="2216" customFormat="false" ht="12.75" hidden="false" customHeight="true" outlineLevel="0" collapsed="false">
      <c r="A2216" s="189"/>
      <c r="B2216" s="190"/>
      <c r="C2216" s="191" t="s">
        <v>1800</v>
      </c>
      <c r="D2216" s="191"/>
      <c r="E2216" s="192" t="n">
        <v>8.658</v>
      </c>
      <c r="F2216" s="193"/>
      <c r="G2216" s="194"/>
      <c r="H2216" s="195"/>
      <c r="I2216" s="196"/>
      <c r="J2216" s="197"/>
      <c r="K2216" s="196"/>
      <c r="M2216" s="198" t="s">
        <v>1800</v>
      </c>
      <c r="O2216" s="180"/>
    </row>
    <row r="2217" customFormat="false" ht="12.75" hidden="false" customHeight="true" outlineLevel="0" collapsed="false">
      <c r="A2217" s="189"/>
      <c r="B2217" s="190"/>
      <c r="C2217" s="191" t="s">
        <v>634</v>
      </c>
      <c r="D2217" s="191"/>
      <c r="E2217" s="192" t="n">
        <v>0</v>
      </c>
      <c r="F2217" s="193"/>
      <c r="G2217" s="194"/>
      <c r="H2217" s="195"/>
      <c r="I2217" s="196"/>
      <c r="J2217" s="197"/>
      <c r="K2217" s="196"/>
      <c r="M2217" s="198" t="s">
        <v>634</v>
      </c>
      <c r="O2217" s="180"/>
    </row>
    <row r="2218" customFormat="false" ht="12.75" hidden="false" customHeight="true" outlineLevel="0" collapsed="false">
      <c r="A2218" s="189"/>
      <c r="B2218" s="190"/>
      <c r="C2218" s="191" t="s">
        <v>1801</v>
      </c>
      <c r="D2218" s="191"/>
      <c r="E2218" s="192" t="n">
        <v>5.46</v>
      </c>
      <c r="F2218" s="193"/>
      <c r="G2218" s="194"/>
      <c r="H2218" s="195"/>
      <c r="I2218" s="196"/>
      <c r="J2218" s="197"/>
      <c r="K2218" s="196"/>
      <c r="M2218" s="198" t="s">
        <v>1801</v>
      </c>
      <c r="O2218" s="180"/>
    </row>
    <row r="2219" customFormat="false" ht="22.5" hidden="false" customHeight="false" outlineLevel="0" collapsed="false">
      <c r="A2219" s="181" t="n">
        <v>280</v>
      </c>
      <c r="B2219" s="182" t="s">
        <v>1802</v>
      </c>
      <c r="C2219" s="183" t="s">
        <v>1803</v>
      </c>
      <c r="D2219" s="184" t="s">
        <v>194</v>
      </c>
      <c r="E2219" s="185" t="n">
        <v>65.2089</v>
      </c>
      <c r="F2219" s="185" t="n">
        <v>0</v>
      </c>
      <c r="G2219" s="186" t="n">
        <f aca="false">E2219*F2219</f>
        <v>0</v>
      </c>
      <c r="H2219" s="187" t="n">
        <v>0.00571000000000055</v>
      </c>
      <c r="I2219" s="188" t="n">
        <f aca="false">E2219*H2219</f>
        <v>0.372342819000036</v>
      </c>
      <c r="J2219" s="187"/>
      <c r="K2219" s="188" t="n">
        <f aca="false">E2219*J2219</f>
        <v>0</v>
      </c>
      <c r="O2219" s="180" t="n">
        <v>2</v>
      </c>
      <c r="AA2219" s="150" t="n">
        <v>12</v>
      </c>
      <c r="AB2219" s="150" t="n">
        <v>0</v>
      </c>
      <c r="AC2219" s="150" t="n">
        <v>365</v>
      </c>
      <c r="AZ2219" s="150" t="n">
        <v>2</v>
      </c>
      <c r="BA2219" s="150" t="n">
        <f aca="false">IF(AZ2219=1,G2219,0)</f>
        <v>0</v>
      </c>
      <c r="BB2219" s="150" t="n">
        <f aca="false">IF(AZ2219=2,G2219,0)</f>
        <v>0</v>
      </c>
      <c r="BC2219" s="150" t="n">
        <f aca="false">IF(AZ2219=3,G2219,0)</f>
        <v>0</v>
      </c>
      <c r="BD2219" s="150" t="n">
        <f aca="false">IF(AZ2219=4,G2219,0)</f>
        <v>0</v>
      </c>
      <c r="BE2219" s="150" t="n">
        <f aca="false">IF(AZ2219=5,G2219,0)</f>
        <v>0</v>
      </c>
      <c r="CA2219" s="180" t="n">
        <v>12</v>
      </c>
      <c r="CB2219" s="180" t="n">
        <v>0</v>
      </c>
    </row>
    <row r="2220" customFormat="false" ht="12.75" hidden="false" customHeight="true" outlineLevel="0" collapsed="false">
      <c r="A2220" s="189"/>
      <c r="B2220" s="210"/>
      <c r="C2220" s="211" t="s">
        <v>540</v>
      </c>
      <c r="D2220" s="211"/>
      <c r="E2220" s="211"/>
      <c r="F2220" s="211"/>
      <c r="G2220" s="211"/>
      <c r="I2220" s="196"/>
      <c r="K2220" s="196"/>
      <c r="L2220" s="198" t="s">
        <v>540</v>
      </c>
      <c r="O2220" s="180" t="n">
        <v>3</v>
      </c>
    </row>
    <row r="2221" customFormat="false" ht="12.75" hidden="false" customHeight="true" outlineLevel="0" collapsed="false">
      <c r="A2221" s="189"/>
      <c r="B2221" s="210"/>
      <c r="C2221" s="211" t="s">
        <v>1742</v>
      </c>
      <c r="D2221" s="211"/>
      <c r="E2221" s="211"/>
      <c r="F2221" s="211"/>
      <c r="G2221" s="211"/>
      <c r="I2221" s="196"/>
      <c r="K2221" s="196"/>
      <c r="L2221" s="198" t="s">
        <v>1742</v>
      </c>
      <c r="O2221" s="180" t="n">
        <v>3</v>
      </c>
    </row>
    <row r="2222" customFormat="false" ht="12.75" hidden="false" customHeight="true" outlineLevel="0" collapsed="false">
      <c r="A2222" s="189"/>
      <c r="B2222" s="190"/>
      <c r="C2222" s="191" t="s">
        <v>995</v>
      </c>
      <c r="D2222" s="191"/>
      <c r="E2222" s="192" t="n">
        <v>0</v>
      </c>
      <c r="F2222" s="193"/>
      <c r="G2222" s="194"/>
      <c r="H2222" s="195"/>
      <c r="I2222" s="196"/>
      <c r="J2222" s="197"/>
      <c r="K2222" s="196"/>
      <c r="M2222" s="198" t="s">
        <v>995</v>
      </c>
      <c r="O2222" s="180"/>
    </row>
    <row r="2223" customFormat="false" ht="12.75" hidden="false" customHeight="true" outlineLevel="0" collapsed="false">
      <c r="A2223" s="189"/>
      <c r="B2223" s="190"/>
      <c r="C2223" s="191" t="s">
        <v>1804</v>
      </c>
      <c r="D2223" s="191"/>
      <c r="E2223" s="192" t="n">
        <v>65.2089</v>
      </c>
      <c r="F2223" s="193"/>
      <c r="G2223" s="194"/>
      <c r="H2223" s="195"/>
      <c r="I2223" s="196"/>
      <c r="J2223" s="197"/>
      <c r="K2223" s="196"/>
      <c r="M2223" s="198" t="s">
        <v>1804</v>
      </c>
      <c r="O2223" s="180"/>
    </row>
    <row r="2224" customFormat="false" ht="12.75" hidden="false" customHeight="false" outlineLevel="0" collapsed="false">
      <c r="A2224" s="181" t="n">
        <v>281</v>
      </c>
      <c r="B2224" s="182" t="s">
        <v>1805</v>
      </c>
      <c r="C2224" s="183" t="s">
        <v>1806</v>
      </c>
      <c r="D2224" s="184" t="s">
        <v>67</v>
      </c>
      <c r="E2224" s="185"/>
      <c r="F2224" s="185" t="n">
        <v>0</v>
      </c>
      <c r="G2224" s="186" t="n">
        <f aca="false">E2224*F2224</f>
        <v>0</v>
      </c>
      <c r="H2224" s="187" t="n">
        <v>0</v>
      </c>
      <c r="I2224" s="188" t="n">
        <f aca="false">E2224*H2224</f>
        <v>0</v>
      </c>
      <c r="J2224" s="187"/>
      <c r="K2224" s="188" t="n">
        <f aca="false">E2224*J2224</f>
        <v>0</v>
      </c>
      <c r="O2224" s="180" t="n">
        <v>2</v>
      </c>
      <c r="AA2224" s="150" t="n">
        <v>7</v>
      </c>
      <c r="AB2224" s="150" t="n">
        <v>1002</v>
      </c>
      <c r="AC2224" s="150" t="n">
        <v>5</v>
      </c>
      <c r="AZ2224" s="150" t="n">
        <v>2</v>
      </c>
      <c r="BA2224" s="150" t="n">
        <f aca="false">IF(AZ2224=1,G2224,0)</f>
        <v>0</v>
      </c>
      <c r="BB2224" s="150" t="n">
        <f aca="false">IF(AZ2224=2,G2224,0)</f>
        <v>0</v>
      </c>
      <c r="BC2224" s="150" t="n">
        <f aca="false">IF(AZ2224=3,G2224,0)</f>
        <v>0</v>
      </c>
      <c r="BD2224" s="150" t="n">
        <f aca="false">IF(AZ2224=4,G2224,0)</f>
        <v>0</v>
      </c>
      <c r="BE2224" s="150" t="n">
        <f aca="false">IF(AZ2224=5,G2224,0)</f>
        <v>0</v>
      </c>
      <c r="CA2224" s="180" t="n">
        <v>7</v>
      </c>
      <c r="CB2224" s="180" t="n">
        <v>1002</v>
      </c>
    </row>
    <row r="2225" customFormat="false" ht="12.75" hidden="false" customHeight="false" outlineLevel="0" collapsed="false">
      <c r="A2225" s="200"/>
      <c r="B2225" s="201" t="s">
        <v>270</v>
      </c>
      <c r="C2225" s="202" t="s">
        <v>1807</v>
      </c>
      <c r="D2225" s="203"/>
      <c r="E2225" s="204"/>
      <c r="F2225" s="205"/>
      <c r="G2225" s="206" t="n">
        <f aca="false">SUM(G2199:G2224)</f>
        <v>0</v>
      </c>
      <c r="H2225" s="207"/>
      <c r="I2225" s="208" t="n">
        <f aca="false">SUM(I2199:I2224)</f>
        <v>0.617771078999879</v>
      </c>
      <c r="J2225" s="207"/>
      <c r="K2225" s="208" t="n">
        <f aca="false">SUM(K2199:K2224)</f>
        <v>0</v>
      </c>
      <c r="O2225" s="180" t="n">
        <v>4</v>
      </c>
      <c r="BA2225" s="209" t="n">
        <f aca="false">SUM(BA2199:BA2224)</f>
        <v>0</v>
      </c>
      <c r="BB2225" s="209" t="n">
        <f aca="false">SUM(BB2199:BB2224)</f>
        <v>0</v>
      </c>
      <c r="BC2225" s="209" t="n">
        <f aca="false">SUM(BC2199:BC2224)</f>
        <v>0</v>
      </c>
      <c r="BD2225" s="209" t="n">
        <f aca="false">SUM(BD2199:BD2224)</f>
        <v>0</v>
      </c>
      <c r="BE2225" s="209" t="n">
        <f aca="false">SUM(BE2199:BE2224)</f>
        <v>0</v>
      </c>
    </row>
    <row r="2226" customFormat="false" ht="12.75" hidden="false" customHeight="false" outlineLevel="0" collapsed="false">
      <c r="A2226" s="170" t="s">
        <v>91</v>
      </c>
      <c r="B2226" s="171" t="s">
        <v>1808</v>
      </c>
      <c r="C2226" s="172" t="s">
        <v>1809</v>
      </c>
      <c r="D2226" s="173"/>
      <c r="E2226" s="174"/>
      <c r="F2226" s="174"/>
      <c r="G2226" s="175"/>
      <c r="H2226" s="176"/>
      <c r="I2226" s="177"/>
      <c r="J2226" s="178"/>
      <c r="K2226" s="179"/>
      <c r="O2226" s="180" t="n">
        <v>1</v>
      </c>
    </row>
    <row r="2227" customFormat="false" ht="12.75" hidden="false" customHeight="false" outlineLevel="0" collapsed="false">
      <c r="A2227" s="181" t="n">
        <v>282</v>
      </c>
      <c r="B2227" s="182" t="s">
        <v>1810</v>
      </c>
      <c r="C2227" s="183" t="s">
        <v>1811</v>
      </c>
      <c r="D2227" s="184" t="s">
        <v>194</v>
      </c>
      <c r="E2227" s="185" t="n">
        <v>46.0528</v>
      </c>
      <c r="F2227" s="185" t="n">
        <v>0</v>
      </c>
      <c r="G2227" s="186" t="n">
        <f aca="false">E2227*F2227</f>
        <v>0</v>
      </c>
      <c r="H2227" s="187" t="n">
        <v>0.000619999999999621</v>
      </c>
      <c r="I2227" s="188" t="n">
        <f aca="false">E2227*H2227</f>
        <v>0.0285527359999825</v>
      </c>
      <c r="J2227" s="187" t="n">
        <v>0</v>
      </c>
      <c r="K2227" s="188" t="n">
        <f aca="false">E2227*J2227</f>
        <v>0</v>
      </c>
      <c r="O2227" s="180" t="n">
        <v>2</v>
      </c>
      <c r="AA2227" s="150" t="n">
        <v>1</v>
      </c>
      <c r="AB2227" s="150" t="n">
        <v>7</v>
      </c>
      <c r="AC2227" s="150" t="n">
        <v>7</v>
      </c>
      <c r="AZ2227" s="150" t="n">
        <v>2</v>
      </c>
      <c r="BA2227" s="150" t="n">
        <f aca="false">IF(AZ2227=1,G2227,0)</f>
        <v>0</v>
      </c>
      <c r="BB2227" s="150" t="n">
        <f aca="false">IF(AZ2227=2,G2227,0)</f>
        <v>0</v>
      </c>
      <c r="BC2227" s="150" t="n">
        <f aca="false">IF(AZ2227=3,G2227,0)</f>
        <v>0</v>
      </c>
      <c r="BD2227" s="150" t="n">
        <f aca="false">IF(AZ2227=4,G2227,0)</f>
        <v>0</v>
      </c>
      <c r="BE2227" s="150" t="n">
        <f aca="false">IF(AZ2227=5,G2227,0)</f>
        <v>0</v>
      </c>
      <c r="CA2227" s="180" t="n">
        <v>1</v>
      </c>
      <c r="CB2227" s="180" t="n">
        <v>7</v>
      </c>
    </row>
    <row r="2228" customFormat="false" ht="12.75" hidden="false" customHeight="true" outlineLevel="0" collapsed="false">
      <c r="A2228" s="189"/>
      <c r="B2228" s="190"/>
      <c r="C2228" s="191" t="s">
        <v>862</v>
      </c>
      <c r="D2228" s="191"/>
      <c r="E2228" s="192" t="n">
        <v>0</v>
      </c>
      <c r="F2228" s="193"/>
      <c r="G2228" s="194"/>
      <c r="H2228" s="195"/>
      <c r="I2228" s="196"/>
      <c r="J2228" s="197"/>
      <c r="K2228" s="196"/>
      <c r="M2228" s="198" t="s">
        <v>862</v>
      </c>
      <c r="O2228" s="180"/>
    </row>
    <row r="2229" customFormat="false" ht="12.75" hidden="false" customHeight="true" outlineLevel="0" collapsed="false">
      <c r="A2229" s="189"/>
      <c r="B2229" s="190"/>
      <c r="C2229" s="191" t="s">
        <v>863</v>
      </c>
      <c r="D2229" s="191"/>
      <c r="E2229" s="192" t="n">
        <v>13.1417</v>
      </c>
      <c r="F2229" s="193"/>
      <c r="G2229" s="194"/>
      <c r="H2229" s="195"/>
      <c r="I2229" s="196"/>
      <c r="J2229" s="197"/>
      <c r="K2229" s="196"/>
      <c r="M2229" s="198" t="s">
        <v>863</v>
      </c>
      <c r="O2229" s="180"/>
    </row>
    <row r="2230" customFormat="false" ht="12.75" hidden="false" customHeight="true" outlineLevel="0" collapsed="false">
      <c r="A2230" s="189"/>
      <c r="B2230" s="190"/>
      <c r="C2230" s="191" t="s">
        <v>864</v>
      </c>
      <c r="D2230" s="191"/>
      <c r="E2230" s="192" t="n">
        <v>0.114</v>
      </c>
      <c r="F2230" s="193"/>
      <c r="G2230" s="194"/>
      <c r="H2230" s="195"/>
      <c r="I2230" s="196"/>
      <c r="J2230" s="197"/>
      <c r="K2230" s="196"/>
      <c r="M2230" s="198" t="s">
        <v>864</v>
      </c>
      <c r="O2230" s="180"/>
    </row>
    <row r="2231" customFormat="false" ht="12.75" hidden="false" customHeight="true" outlineLevel="0" collapsed="false">
      <c r="A2231" s="189"/>
      <c r="B2231" s="190"/>
      <c r="C2231" s="191" t="s">
        <v>865</v>
      </c>
      <c r="D2231" s="191"/>
      <c r="E2231" s="192" t="n">
        <v>0</v>
      </c>
      <c r="F2231" s="193"/>
      <c r="G2231" s="194"/>
      <c r="H2231" s="195"/>
      <c r="I2231" s="196"/>
      <c r="J2231" s="197"/>
      <c r="K2231" s="196"/>
      <c r="M2231" s="198" t="s">
        <v>865</v>
      </c>
      <c r="O2231" s="180"/>
    </row>
    <row r="2232" customFormat="false" ht="12.75" hidden="false" customHeight="true" outlineLevel="0" collapsed="false">
      <c r="A2232" s="189"/>
      <c r="B2232" s="190"/>
      <c r="C2232" s="191" t="s">
        <v>866</v>
      </c>
      <c r="D2232" s="191"/>
      <c r="E2232" s="192" t="n">
        <v>19.578</v>
      </c>
      <c r="F2232" s="193"/>
      <c r="G2232" s="194"/>
      <c r="H2232" s="195"/>
      <c r="I2232" s="196"/>
      <c r="J2232" s="197"/>
      <c r="K2232" s="196"/>
      <c r="M2232" s="198" t="s">
        <v>866</v>
      </c>
      <c r="O2232" s="180"/>
    </row>
    <row r="2233" customFormat="false" ht="12.75" hidden="false" customHeight="true" outlineLevel="0" collapsed="false">
      <c r="A2233" s="189"/>
      <c r="B2233" s="190"/>
      <c r="C2233" s="191" t="s">
        <v>867</v>
      </c>
      <c r="D2233" s="191"/>
      <c r="E2233" s="192" t="n">
        <v>0.57</v>
      </c>
      <c r="F2233" s="193"/>
      <c r="G2233" s="194"/>
      <c r="H2233" s="195"/>
      <c r="I2233" s="196"/>
      <c r="J2233" s="197"/>
      <c r="K2233" s="196"/>
      <c r="M2233" s="198" t="s">
        <v>867</v>
      </c>
      <c r="O2233" s="180"/>
    </row>
    <row r="2234" customFormat="false" ht="12.75" hidden="false" customHeight="true" outlineLevel="0" collapsed="false">
      <c r="A2234" s="189"/>
      <c r="B2234" s="190"/>
      <c r="C2234" s="191" t="s">
        <v>868</v>
      </c>
      <c r="D2234" s="191"/>
      <c r="E2234" s="192" t="n">
        <v>-3.68</v>
      </c>
      <c r="F2234" s="193"/>
      <c r="G2234" s="194"/>
      <c r="H2234" s="195"/>
      <c r="I2234" s="196"/>
      <c r="J2234" s="197"/>
      <c r="K2234" s="196"/>
      <c r="M2234" s="198" t="s">
        <v>868</v>
      </c>
      <c r="O2234" s="180"/>
    </row>
    <row r="2235" customFormat="false" ht="12.75" hidden="false" customHeight="true" outlineLevel="0" collapsed="false">
      <c r="A2235" s="189"/>
      <c r="B2235" s="190"/>
      <c r="C2235" s="191" t="s">
        <v>529</v>
      </c>
      <c r="D2235" s="191"/>
      <c r="E2235" s="192" t="n">
        <v>0</v>
      </c>
      <c r="F2235" s="193"/>
      <c r="G2235" s="194"/>
      <c r="H2235" s="195"/>
      <c r="I2235" s="196"/>
      <c r="J2235" s="197"/>
      <c r="K2235" s="196"/>
      <c r="M2235" s="198" t="s">
        <v>529</v>
      </c>
      <c r="O2235" s="180"/>
    </row>
    <row r="2236" customFormat="false" ht="12.75" hidden="false" customHeight="true" outlineLevel="0" collapsed="false">
      <c r="A2236" s="189"/>
      <c r="B2236" s="190"/>
      <c r="C2236" s="191" t="s">
        <v>869</v>
      </c>
      <c r="D2236" s="191"/>
      <c r="E2236" s="192" t="n">
        <v>9.308</v>
      </c>
      <c r="F2236" s="193"/>
      <c r="G2236" s="194"/>
      <c r="H2236" s="195"/>
      <c r="I2236" s="196"/>
      <c r="J2236" s="197"/>
      <c r="K2236" s="196"/>
      <c r="M2236" s="198" t="s">
        <v>869</v>
      </c>
      <c r="O2236" s="180"/>
    </row>
    <row r="2237" customFormat="false" ht="12.75" hidden="false" customHeight="true" outlineLevel="0" collapsed="false">
      <c r="A2237" s="189"/>
      <c r="B2237" s="190"/>
      <c r="C2237" s="191" t="s">
        <v>870</v>
      </c>
      <c r="D2237" s="191"/>
      <c r="E2237" s="192" t="n">
        <v>-1.725</v>
      </c>
      <c r="F2237" s="193"/>
      <c r="G2237" s="194"/>
      <c r="H2237" s="195"/>
      <c r="I2237" s="196"/>
      <c r="J2237" s="197"/>
      <c r="K2237" s="196"/>
      <c r="M2237" s="198" t="s">
        <v>870</v>
      </c>
      <c r="O2237" s="180"/>
    </row>
    <row r="2238" customFormat="false" ht="12.75" hidden="false" customHeight="true" outlineLevel="0" collapsed="false">
      <c r="A2238" s="189"/>
      <c r="B2238" s="190"/>
      <c r="C2238" s="191" t="s">
        <v>867</v>
      </c>
      <c r="D2238" s="191"/>
      <c r="E2238" s="192" t="n">
        <v>0.57</v>
      </c>
      <c r="F2238" s="193"/>
      <c r="G2238" s="194"/>
      <c r="H2238" s="195"/>
      <c r="I2238" s="196"/>
      <c r="J2238" s="197"/>
      <c r="K2238" s="196"/>
      <c r="M2238" s="198" t="s">
        <v>867</v>
      </c>
      <c r="O2238" s="180"/>
    </row>
    <row r="2239" customFormat="false" ht="12.75" hidden="false" customHeight="true" outlineLevel="0" collapsed="false">
      <c r="A2239" s="189"/>
      <c r="B2239" s="190"/>
      <c r="C2239" s="191" t="s">
        <v>634</v>
      </c>
      <c r="D2239" s="191"/>
      <c r="E2239" s="192" t="n">
        <v>0</v>
      </c>
      <c r="F2239" s="193"/>
      <c r="G2239" s="194"/>
      <c r="H2239" s="195"/>
      <c r="I2239" s="196"/>
      <c r="J2239" s="197"/>
      <c r="K2239" s="196"/>
      <c r="M2239" s="198" t="s">
        <v>634</v>
      </c>
      <c r="O2239" s="180"/>
    </row>
    <row r="2240" customFormat="false" ht="12.75" hidden="false" customHeight="true" outlineLevel="0" collapsed="false">
      <c r="A2240" s="189"/>
      <c r="B2240" s="190"/>
      <c r="C2240" s="191" t="s">
        <v>871</v>
      </c>
      <c r="D2240" s="191"/>
      <c r="E2240" s="192" t="n">
        <v>11.856</v>
      </c>
      <c r="F2240" s="193"/>
      <c r="G2240" s="194"/>
      <c r="H2240" s="195"/>
      <c r="I2240" s="196"/>
      <c r="J2240" s="197"/>
      <c r="K2240" s="196"/>
      <c r="M2240" s="198" t="s">
        <v>871</v>
      </c>
      <c r="O2240" s="180"/>
    </row>
    <row r="2241" customFormat="false" ht="12.75" hidden="false" customHeight="true" outlineLevel="0" collapsed="false">
      <c r="A2241" s="189"/>
      <c r="B2241" s="190"/>
      <c r="C2241" s="191" t="s">
        <v>868</v>
      </c>
      <c r="D2241" s="191"/>
      <c r="E2241" s="192" t="n">
        <v>-3.68</v>
      </c>
      <c r="F2241" s="193"/>
      <c r="G2241" s="194"/>
      <c r="H2241" s="195"/>
      <c r="I2241" s="196"/>
      <c r="J2241" s="197"/>
      <c r="K2241" s="196"/>
      <c r="M2241" s="198" t="s">
        <v>868</v>
      </c>
      <c r="O2241" s="180"/>
    </row>
    <row r="2242" customFormat="false" ht="12.75" hidden="false" customHeight="false" outlineLevel="0" collapsed="false">
      <c r="A2242" s="181" t="n">
        <v>283</v>
      </c>
      <c r="B2242" s="182" t="s">
        <v>1812</v>
      </c>
      <c r="C2242" s="183" t="s">
        <v>1813</v>
      </c>
      <c r="D2242" s="184" t="s">
        <v>194</v>
      </c>
      <c r="E2242" s="185" t="n">
        <v>107.4496</v>
      </c>
      <c r="F2242" s="185" t="n">
        <v>0</v>
      </c>
      <c r="G2242" s="186" t="n">
        <f aca="false">E2242*F2242</f>
        <v>0</v>
      </c>
      <c r="H2242" s="187" t="n">
        <v>0.000420000000000087</v>
      </c>
      <c r="I2242" s="188" t="n">
        <f aca="false">E2242*H2242</f>
        <v>0.0451288320000094</v>
      </c>
      <c r="J2242" s="187" t="n">
        <v>0</v>
      </c>
      <c r="K2242" s="188" t="n">
        <f aca="false">E2242*J2242</f>
        <v>0</v>
      </c>
      <c r="O2242" s="180" t="n">
        <v>2</v>
      </c>
      <c r="AA2242" s="150" t="n">
        <v>1</v>
      </c>
      <c r="AB2242" s="150" t="n">
        <v>7</v>
      </c>
      <c r="AC2242" s="150" t="n">
        <v>7</v>
      </c>
      <c r="AZ2242" s="150" t="n">
        <v>2</v>
      </c>
      <c r="BA2242" s="150" t="n">
        <f aca="false">IF(AZ2242=1,G2242,0)</f>
        <v>0</v>
      </c>
      <c r="BB2242" s="150" t="n">
        <f aca="false">IF(AZ2242=2,G2242,0)</f>
        <v>0</v>
      </c>
      <c r="BC2242" s="150" t="n">
        <f aca="false">IF(AZ2242=3,G2242,0)</f>
        <v>0</v>
      </c>
      <c r="BD2242" s="150" t="n">
        <f aca="false">IF(AZ2242=4,G2242,0)</f>
        <v>0</v>
      </c>
      <c r="BE2242" s="150" t="n">
        <f aca="false">IF(AZ2242=5,G2242,0)</f>
        <v>0</v>
      </c>
      <c r="CA2242" s="180" t="n">
        <v>1</v>
      </c>
      <c r="CB2242" s="180" t="n">
        <v>7</v>
      </c>
    </row>
    <row r="2243" customFormat="false" ht="12.75" hidden="false" customHeight="true" outlineLevel="0" collapsed="false">
      <c r="A2243" s="189"/>
      <c r="B2243" s="190"/>
      <c r="C2243" s="191" t="s">
        <v>1260</v>
      </c>
      <c r="D2243" s="191"/>
      <c r="E2243" s="192" t="n">
        <v>0</v>
      </c>
      <c r="F2243" s="193"/>
      <c r="G2243" s="194"/>
      <c r="H2243" s="195"/>
      <c r="I2243" s="196"/>
      <c r="J2243" s="197"/>
      <c r="K2243" s="196"/>
      <c r="M2243" s="198" t="s">
        <v>1260</v>
      </c>
      <c r="O2243" s="180"/>
    </row>
    <row r="2244" customFormat="false" ht="12.75" hidden="false" customHeight="true" outlineLevel="0" collapsed="false">
      <c r="A2244" s="189"/>
      <c r="B2244" s="190"/>
      <c r="C2244" s="191" t="s">
        <v>1503</v>
      </c>
      <c r="D2244" s="191"/>
      <c r="E2244" s="192" t="n">
        <v>37.0817</v>
      </c>
      <c r="F2244" s="193"/>
      <c r="G2244" s="194"/>
      <c r="H2244" s="195"/>
      <c r="I2244" s="196"/>
      <c r="J2244" s="197"/>
      <c r="K2244" s="196"/>
      <c r="M2244" s="198" t="s">
        <v>1503</v>
      </c>
      <c r="O2244" s="180"/>
    </row>
    <row r="2245" customFormat="false" ht="12.75" hidden="false" customHeight="true" outlineLevel="0" collapsed="false">
      <c r="A2245" s="189"/>
      <c r="B2245" s="190"/>
      <c r="C2245" s="191" t="s">
        <v>1496</v>
      </c>
      <c r="D2245" s="191"/>
      <c r="E2245" s="192" t="n">
        <v>-13.44</v>
      </c>
      <c r="F2245" s="193"/>
      <c r="G2245" s="194"/>
      <c r="H2245" s="195"/>
      <c r="I2245" s="196"/>
      <c r="J2245" s="197"/>
      <c r="K2245" s="196"/>
      <c r="M2245" s="198" t="s">
        <v>1496</v>
      </c>
      <c r="O2245" s="180"/>
    </row>
    <row r="2246" customFormat="false" ht="12.75" hidden="false" customHeight="true" outlineLevel="0" collapsed="false">
      <c r="A2246" s="189"/>
      <c r="B2246" s="190"/>
      <c r="C2246" s="191" t="s">
        <v>1504</v>
      </c>
      <c r="D2246" s="191"/>
      <c r="E2246" s="192" t="n">
        <v>19.912</v>
      </c>
      <c r="F2246" s="193"/>
      <c r="G2246" s="194"/>
      <c r="H2246" s="195"/>
      <c r="I2246" s="196"/>
      <c r="J2246" s="197"/>
      <c r="K2246" s="196"/>
      <c r="M2246" s="198" t="s">
        <v>1504</v>
      </c>
      <c r="O2246" s="180"/>
    </row>
    <row r="2247" customFormat="false" ht="12.75" hidden="false" customHeight="true" outlineLevel="0" collapsed="false">
      <c r="A2247" s="189"/>
      <c r="B2247" s="190"/>
      <c r="C2247" s="191" t="s">
        <v>1814</v>
      </c>
      <c r="D2247" s="191"/>
      <c r="E2247" s="192" t="n">
        <v>0</v>
      </c>
      <c r="F2247" s="193"/>
      <c r="G2247" s="194"/>
      <c r="H2247" s="195"/>
      <c r="I2247" s="196"/>
      <c r="J2247" s="197"/>
      <c r="K2247" s="196"/>
      <c r="M2247" s="198" t="s">
        <v>1814</v>
      </c>
      <c r="O2247" s="180"/>
    </row>
    <row r="2248" customFormat="false" ht="12.75" hidden="false" customHeight="true" outlineLevel="0" collapsed="false">
      <c r="A2248" s="189"/>
      <c r="B2248" s="190"/>
      <c r="C2248" s="191" t="s">
        <v>1815</v>
      </c>
      <c r="D2248" s="191"/>
      <c r="E2248" s="192" t="n">
        <v>63.8959</v>
      </c>
      <c r="F2248" s="193"/>
      <c r="G2248" s="194"/>
      <c r="H2248" s="195"/>
      <c r="I2248" s="196"/>
      <c r="J2248" s="197"/>
      <c r="K2248" s="196"/>
      <c r="M2248" s="199" t="n">
        <v>638959</v>
      </c>
      <c r="O2248" s="180"/>
    </row>
    <row r="2249" customFormat="false" ht="12.75" hidden="false" customHeight="false" outlineLevel="0" collapsed="false">
      <c r="A2249" s="181" t="n">
        <v>284</v>
      </c>
      <c r="B2249" s="182" t="s">
        <v>1816</v>
      </c>
      <c r="C2249" s="183" t="s">
        <v>1817</v>
      </c>
      <c r="D2249" s="184" t="s">
        <v>194</v>
      </c>
      <c r="E2249" s="185" t="n">
        <v>107.4496</v>
      </c>
      <c r="F2249" s="185" t="n">
        <v>0</v>
      </c>
      <c r="G2249" s="186" t="n">
        <f aca="false">E2249*F2249</f>
        <v>0</v>
      </c>
      <c r="H2249" s="187" t="n">
        <v>0.000159999999999938</v>
      </c>
      <c r="I2249" s="188" t="n">
        <f aca="false">E2249*H2249</f>
        <v>0.0171919359999933</v>
      </c>
      <c r="J2249" s="187" t="n">
        <v>0</v>
      </c>
      <c r="K2249" s="188" t="n">
        <f aca="false">E2249*J2249</f>
        <v>0</v>
      </c>
      <c r="O2249" s="180" t="n">
        <v>2</v>
      </c>
      <c r="AA2249" s="150" t="n">
        <v>1</v>
      </c>
      <c r="AB2249" s="150" t="n">
        <v>7</v>
      </c>
      <c r="AC2249" s="150" t="n">
        <v>7</v>
      </c>
      <c r="AZ2249" s="150" t="n">
        <v>2</v>
      </c>
      <c r="BA2249" s="150" t="n">
        <f aca="false">IF(AZ2249=1,G2249,0)</f>
        <v>0</v>
      </c>
      <c r="BB2249" s="150" t="n">
        <f aca="false">IF(AZ2249=2,G2249,0)</f>
        <v>0</v>
      </c>
      <c r="BC2249" s="150" t="n">
        <f aca="false">IF(AZ2249=3,G2249,0)</f>
        <v>0</v>
      </c>
      <c r="BD2249" s="150" t="n">
        <f aca="false">IF(AZ2249=4,G2249,0)</f>
        <v>0</v>
      </c>
      <c r="BE2249" s="150" t="n">
        <f aca="false">IF(AZ2249=5,G2249,0)</f>
        <v>0</v>
      </c>
      <c r="CA2249" s="180" t="n">
        <v>1</v>
      </c>
      <c r="CB2249" s="180" t="n">
        <v>7</v>
      </c>
    </row>
    <row r="2250" customFormat="false" ht="12.75" hidden="false" customHeight="true" outlineLevel="0" collapsed="false">
      <c r="A2250" s="189"/>
      <c r="B2250" s="190"/>
      <c r="C2250" s="191" t="s">
        <v>1814</v>
      </c>
      <c r="D2250" s="191"/>
      <c r="E2250" s="192" t="n">
        <v>0</v>
      </c>
      <c r="F2250" s="193"/>
      <c r="G2250" s="194"/>
      <c r="H2250" s="195"/>
      <c r="I2250" s="196"/>
      <c r="J2250" s="197"/>
      <c r="K2250" s="196"/>
      <c r="M2250" s="198" t="s">
        <v>1814</v>
      </c>
      <c r="O2250" s="180"/>
    </row>
    <row r="2251" customFormat="false" ht="12.75" hidden="false" customHeight="true" outlineLevel="0" collapsed="false">
      <c r="A2251" s="189"/>
      <c r="B2251" s="190"/>
      <c r="C2251" s="191" t="s">
        <v>1815</v>
      </c>
      <c r="D2251" s="191"/>
      <c r="E2251" s="192" t="n">
        <v>63.8959</v>
      </c>
      <c r="F2251" s="193"/>
      <c r="G2251" s="194"/>
      <c r="H2251" s="195"/>
      <c r="I2251" s="196"/>
      <c r="J2251" s="197"/>
      <c r="K2251" s="196"/>
      <c r="M2251" s="199" t="n">
        <v>638959</v>
      </c>
      <c r="O2251" s="180"/>
    </row>
    <row r="2252" customFormat="false" ht="12.75" hidden="false" customHeight="true" outlineLevel="0" collapsed="false">
      <c r="A2252" s="189"/>
      <c r="B2252" s="190"/>
      <c r="C2252" s="191" t="s">
        <v>1260</v>
      </c>
      <c r="D2252" s="191"/>
      <c r="E2252" s="192" t="n">
        <v>0</v>
      </c>
      <c r="F2252" s="193"/>
      <c r="G2252" s="194"/>
      <c r="H2252" s="195"/>
      <c r="I2252" s="196"/>
      <c r="J2252" s="197"/>
      <c r="K2252" s="196"/>
      <c r="M2252" s="198" t="s">
        <v>1260</v>
      </c>
      <c r="O2252" s="180"/>
    </row>
    <row r="2253" customFormat="false" ht="12.75" hidden="false" customHeight="true" outlineLevel="0" collapsed="false">
      <c r="A2253" s="189"/>
      <c r="B2253" s="190"/>
      <c r="C2253" s="191" t="s">
        <v>1503</v>
      </c>
      <c r="D2253" s="191"/>
      <c r="E2253" s="192" t="n">
        <v>37.0817</v>
      </c>
      <c r="F2253" s="193"/>
      <c r="G2253" s="194"/>
      <c r="H2253" s="195"/>
      <c r="I2253" s="196"/>
      <c r="J2253" s="197"/>
      <c r="K2253" s="196"/>
      <c r="M2253" s="198" t="s">
        <v>1503</v>
      </c>
      <c r="O2253" s="180"/>
    </row>
    <row r="2254" customFormat="false" ht="12.75" hidden="false" customHeight="true" outlineLevel="0" collapsed="false">
      <c r="A2254" s="189"/>
      <c r="B2254" s="190"/>
      <c r="C2254" s="191" t="s">
        <v>1496</v>
      </c>
      <c r="D2254" s="191"/>
      <c r="E2254" s="192" t="n">
        <v>-13.44</v>
      </c>
      <c r="F2254" s="193"/>
      <c r="G2254" s="194"/>
      <c r="H2254" s="195"/>
      <c r="I2254" s="196"/>
      <c r="J2254" s="197"/>
      <c r="K2254" s="196"/>
      <c r="M2254" s="198" t="s">
        <v>1496</v>
      </c>
      <c r="O2254" s="180"/>
    </row>
    <row r="2255" customFormat="false" ht="12.75" hidden="false" customHeight="true" outlineLevel="0" collapsed="false">
      <c r="A2255" s="189"/>
      <c r="B2255" s="190"/>
      <c r="C2255" s="191" t="s">
        <v>1504</v>
      </c>
      <c r="D2255" s="191"/>
      <c r="E2255" s="192" t="n">
        <v>19.912</v>
      </c>
      <c r="F2255" s="193"/>
      <c r="G2255" s="194"/>
      <c r="H2255" s="195"/>
      <c r="I2255" s="196"/>
      <c r="J2255" s="197"/>
      <c r="K2255" s="196"/>
      <c r="M2255" s="198" t="s">
        <v>1504</v>
      </c>
      <c r="O2255" s="180"/>
    </row>
    <row r="2256" customFormat="false" ht="12.75" hidden="false" customHeight="false" outlineLevel="0" collapsed="false">
      <c r="A2256" s="200"/>
      <c r="B2256" s="201" t="s">
        <v>270</v>
      </c>
      <c r="C2256" s="202" t="s">
        <v>1818</v>
      </c>
      <c r="D2256" s="203"/>
      <c r="E2256" s="204"/>
      <c r="F2256" s="205"/>
      <c r="G2256" s="206" t="n">
        <f aca="false">SUM(G2226:G2255)</f>
        <v>0</v>
      </c>
      <c r="H2256" s="207"/>
      <c r="I2256" s="208" t="n">
        <f aca="false">SUM(I2226:I2255)</f>
        <v>0.0908735039999852</v>
      </c>
      <c r="J2256" s="207"/>
      <c r="K2256" s="208" t="n">
        <f aca="false">SUM(K2226:K2255)</f>
        <v>0</v>
      </c>
      <c r="O2256" s="180" t="n">
        <v>4</v>
      </c>
      <c r="BA2256" s="209" t="n">
        <f aca="false">SUM(BA2226:BA2255)</f>
        <v>0</v>
      </c>
      <c r="BB2256" s="209" t="n">
        <f aca="false">SUM(BB2226:BB2255)</f>
        <v>0</v>
      </c>
      <c r="BC2256" s="209" t="n">
        <f aca="false">SUM(BC2226:BC2255)</f>
        <v>0</v>
      </c>
      <c r="BD2256" s="209" t="n">
        <f aca="false">SUM(BD2226:BD2255)</f>
        <v>0</v>
      </c>
      <c r="BE2256" s="209" t="n">
        <f aca="false">SUM(BE2226:BE2255)</f>
        <v>0</v>
      </c>
    </row>
    <row r="2257" customFormat="false" ht="12.75" hidden="false" customHeight="false" outlineLevel="0" collapsed="false">
      <c r="A2257" s="170" t="s">
        <v>91</v>
      </c>
      <c r="B2257" s="171" t="s">
        <v>1819</v>
      </c>
      <c r="C2257" s="172" t="s">
        <v>1820</v>
      </c>
      <c r="D2257" s="173"/>
      <c r="E2257" s="174"/>
      <c r="F2257" s="174"/>
      <c r="G2257" s="175"/>
      <c r="H2257" s="176"/>
      <c r="I2257" s="177"/>
      <c r="J2257" s="178"/>
      <c r="K2257" s="179"/>
      <c r="O2257" s="180" t="n">
        <v>1</v>
      </c>
    </row>
    <row r="2258" customFormat="false" ht="12.75" hidden="false" customHeight="false" outlineLevel="0" collapsed="false">
      <c r="A2258" s="181" t="n">
        <v>285</v>
      </c>
      <c r="B2258" s="182" t="s">
        <v>1821</v>
      </c>
      <c r="C2258" s="183" t="s">
        <v>1822</v>
      </c>
      <c r="D2258" s="184" t="s">
        <v>194</v>
      </c>
      <c r="E2258" s="185" t="n">
        <v>681.6244</v>
      </c>
      <c r="F2258" s="185" t="n">
        <v>0</v>
      </c>
      <c r="G2258" s="186" t="n">
        <f aca="false">E2258*F2258</f>
        <v>0</v>
      </c>
      <c r="H2258" s="187" t="n">
        <v>9.9999999999989E-005</v>
      </c>
      <c r="I2258" s="188" t="n">
        <f aca="false">E2258*H2258</f>
        <v>0.0681624399999925</v>
      </c>
      <c r="J2258" s="187" t="n">
        <v>0</v>
      </c>
      <c r="K2258" s="188" t="n">
        <f aca="false">E2258*J2258</f>
        <v>0</v>
      </c>
      <c r="O2258" s="180" t="n">
        <v>2</v>
      </c>
      <c r="AA2258" s="150" t="n">
        <v>1</v>
      </c>
      <c r="AB2258" s="150" t="n">
        <v>7</v>
      </c>
      <c r="AC2258" s="150" t="n">
        <v>7</v>
      </c>
      <c r="AZ2258" s="150" t="n">
        <v>2</v>
      </c>
      <c r="BA2258" s="150" t="n">
        <f aca="false">IF(AZ2258=1,G2258,0)</f>
        <v>0</v>
      </c>
      <c r="BB2258" s="150" t="n">
        <f aca="false">IF(AZ2258=2,G2258,0)</f>
        <v>0</v>
      </c>
      <c r="BC2258" s="150" t="n">
        <f aca="false">IF(AZ2258=3,G2258,0)</f>
        <v>0</v>
      </c>
      <c r="BD2258" s="150" t="n">
        <f aca="false">IF(AZ2258=4,G2258,0)</f>
        <v>0</v>
      </c>
      <c r="BE2258" s="150" t="n">
        <f aca="false">IF(AZ2258=5,G2258,0)</f>
        <v>0</v>
      </c>
      <c r="CA2258" s="180" t="n">
        <v>1</v>
      </c>
      <c r="CB2258" s="180" t="n">
        <v>7</v>
      </c>
    </row>
    <row r="2259" customFormat="false" ht="12.75" hidden="false" customHeight="true" outlineLevel="0" collapsed="false">
      <c r="A2259" s="189"/>
      <c r="B2259" s="190"/>
      <c r="C2259" s="191" t="s">
        <v>1823</v>
      </c>
      <c r="D2259" s="191"/>
      <c r="E2259" s="192" t="n">
        <v>319.2896</v>
      </c>
      <c r="F2259" s="193"/>
      <c r="G2259" s="194"/>
      <c r="H2259" s="195"/>
      <c r="I2259" s="196"/>
      <c r="J2259" s="197"/>
      <c r="K2259" s="196"/>
      <c r="M2259" s="198" t="s">
        <v>1823</v>
      </c>
      <c r="O2259" s="180"/>
    </row>
    <row r="2260" customFormat="false" ht="12.75" hidden="false" customHeight="true" outlineLevel="0" collapsed="false">
      <c r="A2260" s="189"/>
      <c r="B2260" s="190"/>
      <c r="C2260" s="191" t="s">
        <v>1824</v>
      </c>
      <c r="D2260" s="191"/>
      <c r="E2260" s="192" t="n">
        <v>362.3348</v>
      </c>
      <c r="F2260" s="193"/>
      <c r="G2260" s="194"/>
      <c r="H2260" s="195"/>
      <c r="I2260" s="196"/>
      <c r="J2260" s="197"/>
      <c r="K2260" s="196"/>
      <c r="M2260" s="198" t="s">
        <v>1824</v>
      </c>
      <c r="O2260" s="180"/>
    </row>
    <row r="2261" customFormat="false" ht="22.5" hidden="false" customHeight="false" outlineLevel="0" collapsed="false">
      <c r="A2261" s="181" t="n">
        <v>286</v>
      </c>
      <c r="B2261" s="182" t="s">
        <v>1825</v>
      </c>
      <c r="C2261" s="183" t="s">
        <v>1826</v>
      </c>
      <c r="D2261" s="184" t="s">
        <v>194</v>
      </c>
      <c r="E2261" s="185" t="n">
        <v>681.6244</v>
      </c>
      <c r="F2261" s="185" t="n">
        <v>0</v>
      </c>
      <c r="G2261" s="186" t="n">
        <f aca="false">E2261*F2261</f>
        <v>0</v>
      </c>
      <c r="H2261" s="187" t="n">
        <v>0.00030999999999981</v>
      </c>
      <c r="I2261" s="188" t="n">
        <f aca="false">E2261*H2261</f>
        <v>0.21130356399987</v>
      </c>
      <c r="J2261" s="187" t="n">
        <v>0</v>
      </c>
      <c r="K2261" s="188" t="n">
        <f aca="false">E2261*J2261</f>
        <v>0</v>
      </c>
      <c r="O2261" s="180" t="n">
        <v>2</v>
      </c>
      <c r="AA2261" s="150" t="n">
        <v>1</v>
      </c>
      <c r="AB2261" s="150" t="n">
        <v>7</v>
      </c>
      <c r="AC2261" s="150" t="n">
        <v>7</v>
      </c>
      <c r="AZ2261" s="150" t="n">
        <v>2</v>
      </c>
      <c r="BA2261" s="150" t="n">
        <f aca="false">IF(AZ2261=1,G2261,0)</f>
        <v>0</v>
      </c>
      <c r="BB2261" s="150" t="n">
        <f aca="false">IF(AZ2261=2,G2261,0)</f>
        <v>0</v>
      </c>
      <c r="BC2261" s="150" t="n">
        <f aca="false">IF(AZ2261=3,G2261,0)</f>
        <v>0</v>
      </c>
      <c r="BD2261" s="150" t="n">
        <f aca="false">IF(AZ2261=4,G2261,0)</f>
        <v>0</v>
      </c>
      <c r="BE2261" s="150" t="n">
        <f aca="false">IF(AZ2261=5,G2261,0)</f>
        <v>0</v>
      </c>
      <c r="CA2261" s="180" t="n">
        <v>1</v>
      </c>
      <c r="CB2261" s="180" t="n">
        <v>7</v>
      </c>
    </row>
    <row r="2262" customFormat="false" ht="12.75" hidden="false" customHeight="false" outlineLevel="0" collapsed="false">
      <c r="A2262" s="200"/>
      <c r="B2262" s="201" t="s">
        <v>270</v>
      </c>
      <c r="C2262" s="202" t="s">
        <v>1827</v>
      </c>
      <c r="D2262" s="203"/>
      <c r="E2262" s="204"/>
      <c r="F2262" s="205"/>
      <c r="G2262" s="206" t="n">
        <f aca="false">SUM(G2257:G2261)</f>
        <v>0</v>
      </c>
      <c r="H2262" s="207"/>
      <c r="I2262" s="208" t="n">
        <f aca="false">SUM(I2257:I2261)</f>
        <v>0.279466003999863</v>
      </c>
      <c r="J2262" s="207"/>
      <c r="K2262" s="208" t="n">
        <f aca="false">SUM(K2257:K2261)</f>
        <v>0</v>
      </c>
      <c r="O2262" s="180" t="n">
        <v>4</v>
      </c>
      <c r="BA2262" s="209" t="n">
        <f aca="false">SUM(BA2257:BA2261)</f>
        <v>0</v>
      </c>
      <c r="BB2262" s="209" t="n">
        <f aca="false">SUM(BB2257:BB2261)</f>
        <v>0</v>
      </c>
      <c r="BC2262" s="209" t="n">
        <f aca="false">SUM(BC2257:BC2261)</f>
        <v>0</v>
      </c>
      <c r="BD2262" s="209" t="n">
        <f aca="false">SUM(BD2257:BD2261)</f>
        <v>0</v>
      </c>
      <c r="BE2262" s="209" t="n">
        <f aca="false">SUM(BE2257:BE2261)</f>
        <v>0</v>
      </c>
    </row>
    <row r="2263" customFormat="false" ht="12.75" hidden="false" customHeight="false" outlineLevel="0" collapsed="false">
      <c r="A2263" s="170" t="s">
        <v>91</v>
      </c>
      <c r="B2263" s="171" t="s">
        <v>1828</v>
      </c>
      <c r="C2263" s="172" t="s">
        <v>1829</v>
      </c>
      <c r="D2263" s="173"/>
      <c r="E2263" s="174"/>
      <c r="F2263" s="174"/>
      <c r="G2263" s="175"/>
      <c r="H2263" s="176"/>
      <c r="I2263" s="177"/>
      <c r="J2263" s="178"/>
      <c r="K2263" s="179"/>
      <c r="O2263" s="180" t="n">
        <v>1</v>
      </c>
    </row>
    <row r="2264" customFormat="false" ht="22.5" hidden="false" customHeight="false" outlineLevel="0" collapsed="false">
      <c r="A2264" s="181" t="n">
        <v>287</v>
      </c>
      <c r="B2264" s="182" t="s">
        <v>1830</v>
      </c>
      <c r="C2264" s="183" t="s">
        <v>1831</v>
      </c>
      <c r="D2264" s="184" t="s">
        <v>1591</v>
      </c>
      <c r="E2264" s="185" t="n">
        <v>1</v>
      </c>
      <c r="F2264" s="185" t="n">
        <v>0</v>
      </c>
      <c r="G2264" s="186" t="n">
        <f aca="false">E2264*F2264</f>
        <v>0</v>
      </c>
      <c r="H2264" s="187" t="n">
        <v>0.0250000000000057</v>
      </c>
      <c r="I2264" s="188" t="n">
        <f aca="false">E2264*H2264</f>
        <v>0.0250000000000057</v>
      </c>
      <c r="J2264" s="187"/>
      <c r="K2264" s="188" t="n">
        <f aca="false">E2264*J2264</f>
        <v>0</v>
      </c>
      <c r="O2264" s="180" t="n">
        <v>2</v>
      </c>
      <c r="AA2264" s="150" t="n">
        <v>12</v>
      </c>
      <c r="AB2264" s="150" t="n">
        <v>0</v>
      </c>
      <c r="AC2264" s="150" t="n">
        <v>352</v>
      </c>
      <c r="AZ2264" s="150" t="n">
        <v>2</v>
      </c>
      <c r="BA2264" s="150" t="n">
        <f aca="false">IF(AZ2264=1,G2264,0)</f>
        <v>0</v>
      </c>
      <c r="BB2264" s="150" t="n">
        <f aca="false">IF(AZ2264=2,G2264,0)</f>
        <v>0</v>
      </c>
      <c r="BC2264" s="150" t="n">
        <f aca="false">IF(AZ2264=3,G2264,0)</f>
        <v>0</v>
      </c>
      <c r="BD2264" s="150" t="n">
        <f aca="false">IF(AZ2264=4,G2264,0)</f>
        <v>0</v>
      </c>
      <c r="BE2264" s="150" t="n">
        <f aca="false">IF(AZ2264=5,G2264,0)</f>
        <v>0</v>
      </c>
      <c r="CA2264" s="180" t="n">
        <v>12</v>
      </c>
      <c r="CB2264" s="180" t="n">
        <v>0</v>
      </c>
    </row>
    <row r="2265" customFormat="false" ht="12.75" hidden="false" customHeight="true" outlineLevel="0" collapsed="false">
      <c r="A2265" s="189"/>
      <c r="B2265" s="210"/>
      <c r="C2265" s="211" t="s">
        <v>540</v>
      </c>
      <c r="D2265" s="211"/>
      <c r="E2265" s="211"/>
      <c r="F2265" s="211"/>
      <c r="G2265" s="211"/>
      <c r="I2265" s="196"/>
      <c r="K2265" s="196"/>
      <c r="L2265" s="198" t="s">
        <v>540</v>
      </c>
      <c r="O2265" s="180" t="n">
        <v>3</v>
      </c>
    </row>
    <row r="2266" customFormat="false" ht="12.75" hidden="false" customHeight="true" outlineLevel="0" collapsed="false">
      <c r="A2266" s="189"/>
      <c r="B2266" s="210"/>
      <c r="C2266" s="211" t="s">
        <v>1832</v>
      </c>
      <c r="D2266" s="211"/>
      <c r="E2266" s="211"/>
      <c r="F2266" s="211"/>
      <c r="G2266" s="211"/>
      <c r="I2266" s="196"/>
      <c r="K2266" s="196"/>
      <c r="L2266" s="198" t="s">
        <v>1832</v>
      </c>
      <c r="O2266" s="180" t="n">
        <v>3</v>
      </c>
    </row>
    <row r="2267" customFormat="false" ht="12.75" hidden="false" customHeight="true" outlineLevel="0" collapsed="false">
      <c r="A2267" s="189"/>
      <c r="B2267" s="210"/>
      <c r="C2267" s="211" t="s">
        <v>1833</v>
      </c>
      <c r="D2267" s="211"/>
      <c r="E2267" s="211"/>
      <c r="F2267" s="211"/>
      <c r="G2267" s="211"/>
      <c r="I2267" s="196"/>
      <c r="K2267" s="196"/>
      <c r="L2267" s="198" t="s">
        <v>1833</v>
      </c>
      <c r="O2267" s="180" t="n">
        <v>3</v>
      </c>
    </row>
    <row r="2268" customFormat="false" ht="12.75" hidden="false" customHeight="true" outlineLevel="0" collapsed="false">
      <c r="A2268" s="189"/>
      <c r="B2268" s="210"/>
      <c r="C2268" s="211" t="s">
        <v>1834</v>
      </c>
      <c r="D2268" s="211"/>
      <c r="E2268" s="211"/>
      <c r="F2268" s="211"/>
      <c r="G2268" s="211"/>
      <c r="I2268" s="196"/>
      <c r="K2268" s="196"/>
      <c r="L2268" s="198" t="s">
        <v>1834</v>
      </c>
      <c r="O2268" s="180" t="n">
        <v>3</v>
      </c>
    </row>
    <row r="2269" customFormat="false" ht="12.75" hidden="false" customHeight="true" outlineLevel="0" collapsed="false">
      <c r="A2269" s="189"/>
      <c r="B2269" s="210"/>
      <c r="C2269" s="211" t="s">
        <v>1835</v>
      </c>
      <c r="D2269" s="211"/>
      <c r="E2269" s="211"/>
      <c r="F2269" s="211"/>
      <c r="G2269" s="211"/>
      <c r="I2269" s="196"/>
      <c r="K2269" s="196"/>
      <c r="L2269" s="198" t="s">
        <v>1835</v>
      </c>
      <c r="O2269" s="180" t="n">
        <v>3</v>
      </c>
    </row>
    <row r="2270" customFormat="false" ht="12.75" hidden="false" customHeight="true" outlineLevel="0" collapsed="false">
      <c r="A2270" s="189"/>
      <c r="B2270" s="210"/>
      <c r="C2270" s="211" t="s">
        <v>1836</v>
      </c>
      <c r="D2270" s="211"/>
      <c r="E2270" s="211"/>
      <c r="F2270" s="211"/>
      <c r="G2270" s="211"/>
      <c r="I2270" s="196"/>
      <c r="K2270" s="196"/>
      <c r="L2270" s="198" t="s">
        <v>1836</v>
      </c>
      <c r="O2270" s="180" t="n">
        <v>3</v>
      </c>
    </row>
    <row r="2271" customFormat="false" ht="12.75" hidden="false" customHeight="true" outlineLevel="0" collapsed="false">
      <c r="A2271" s="189"/>
      <c r="B2271" s="210"/>
      <c r="C2271" s="211" t="s">
        <v>1837</v>
      </c>
      <c r="D2271" s="211"/>
      <c r="E2271" s="211"/>
      <c r="F2271" s="211"/>
      <c r="G2271" s="211"/>
      <c r="I2271" s="196"/>
      <c r="K2271" s="196"/>
      <c r="L2271" s="198" t="s">
        <v>1837</v>
      </c>
      <c r="O2271" s="180" t="n">
        <v>3</v>
      </c>
    </row>
    <row r="2272" customFormat="false" ht="12.75" hidden="false" customHeight="true" outlineLevel="0" collapsed="false">
      <c r="A2272" s="189"/>
      <c r="B2272" s="210"/>
      <c r="C2272" s="211" t="s">
        <v>1838</v>
      </c>
      <c r="D2272" s="211"/>
      <c r="E2272" s="211"/>
      <c r="F2272" s="211"/>
      <c r="G2272" s="211"/>
      <c r="I2272" s="196"/>
      <c r="K2272" s="196"/>
      <c r="L2272" s="198" t="s">
        <v>1838</v>
      </c>
      <c r="O2272" s="180" t="n">
        <v>3</v>
      </c>
    </row>
    <row r="2273" customFormat="false" ht="12.75" hidden="false" customHeight="true" outlineLevel="0" collapsed="false">
      <c r="A2273" s="189"/>
      <c r="B2273" s="190"/>
      <c r="C2273" s="191" t="s">
        <v>1839</v>
      </c>
      <c r="D2273" s="191"/>
      <c r="E2273" s="192" t="n">
        <v>1</v>
      </c>
      <c r="F2273" s="193"/>
      <c r="G2273" s="194"/>
      <c r="H2273" s="195"/>
      <c r="I2273" s="196"/>
      <c r="J2273" s="197"/>
      <c r="K2273" s="196"/>
      <c r="M2273" s="198" t="s">
        <v>1839</v>
      </c>
      <c r="O2273" s="180"/>
    </row>
    <row r="2274" customFormat="false" ht="22.5" hidden="false" customHeight="false" outlineLevel="0" collapsed="false">
      <c r="A2274" s="181" t="n">
        <v>288</v>
      </c>
      <c r="B2274" s="182" t="s">
        <v>1840</v>
      </c>
      <c r="C2274" s="183" t="s">
        <v>1841</v>
      </c>
      <c r="D2274" s="184" t="s">
        <v>1591</v>
      </c>
      <c r="E2274" s="185" t="n">
        <v>1</v>
      </c>
      <c r="F2274" s="185" t="n">
        <v>0</v>
      </c>
      <c r="G2274" s="186" t="n">
        <f aca="false">E2274*F2274</f>
        <v>0</v>
      </c>
      <c r="H2274" s="187" t="n">
        <v>0.0250000000000057</v>
      </c>
      <c r="I2274" s="188" t="n">
        <f aca="false">E2274*H2274</f>
        <v>0.0250000000000057</v>
      </c>
      <c r="J2274" s="187"/>
      <c r="K2274" s="188" t="n">
        <f aca="false">E2274*J2274</f>
        <v>0</v>
      </c>
      <c r="O2274" s="180" t="n">
        <v>2</v>
      </c>
      <c r="AA2274" s="150" t="n">
        <v>12</v>
      </c>
      <c r="AB2274" s="150" t="n">
        <v>0</v>
      </c>
      <c r="AC2274" s="150" t="n">
        <v>353</v>
      </c>
      <c r="AZ2274" s="150" t="n">
        <v>2</v>
      </c>
      <c r="BA2274" s="150" t="n">
        <f aca="false">IF(AZ2274=1,G2274,0)</f>
        <v>0</v>
      </c>
      <c r="BB2274" s="150" t="n">
        <f aca="false">IF(AZ2274=2,G2274,0)</f>
        <v>0</v>
      </c>
      <c r="BC2274" s="150" t="n">
        <f aca="false">IF(AZ2274=3,G2274,0)</f>
        <v>0</v>
      </c>
      <c r="BD2274" s="150" t="n">
        <f aca="false">IF(AZ2274=4,G2274,0)</f>
        <v>0</v>
      </c>
      <c r="BE2274" s="150" t="n">
        <f aca="false">IF(AZ2274=5,G2274,0)</f>
        <v>0</v>
      </c>
      <c r="CA2274" s="180" t="n">
        <v>12</v>
      </c>
      <c r="CB2274" s="180" t="n">
        <v>0</v>
      </c>
    </row>
    <row r="2275" customFormat="false" ht="12.75" hidden="false" customHeight="true" outlineLevel="0" collapsed="false">
      <c r="A2275" s="189"/>
      <c r="B2275" s="210"/>
      <c r="C2275" s="211" t="s">
        <v>540</v>
      </c>
      <c r="D2275" s="211"/>
      <c r="E2275" s="211"/>
      <c r="F2275" s="211"/>
      <c r="G2275" s="211"/>
      <c r="I2275" s="196"/>
      <c r="K2275" s="196"/>
      <c r="L2275" s="198" t="s">
        <v>540</v>
      </c>
      <c r="O2275" s="180" t="n">
        <v>3</v>
      </c>
    </row>
    <row r="2276" customFormat="false" ht="12.75" hidden="false" customHeight="true" outlineLevel="0" collapsed="false">
      <c r="A2276" s="189"/>
      <c r="B2276" s="210"/>
      <c r="C2276" s="211" t="s">
        <v>1832</v>
      </c>
      <c r="D2276" s="211"/>
      <c r="E2276" s="211"/>
      <c r="F2276" s="211"/>
      <c r="G2276" s="211"/>
      <c r="I2276" s="196"/>
      <c r="K2276" s="196"/>
      <c r="L2276" s="198" t="s">
        <v>1832</v>
      </c>
      <c r="O2276" s="180" t="n">
        <v>3</v>
      </c>
    </row>
    <row r="2277" customFormat="false" ht="12.75" hidden="false" customHeight="true" outlineLevel="0" collapsed="false">
      <c r="A2277" s="189"/>
      <c r="B2277" s="210"/>
      <c r="C2277" s="211" t="s">
        <v>1833</v>
      </c>
      <c r="D2277" s="211"/>
      <c r="E2277" s="211"/>
      <c r="F2277" s="211"/>
      <c r="G2277" s="211"/>
      <c r="I2277" s="196"/>
      <c r="K2277" s="196"/>
      <c r="L2277" s="198" t="s">
        <v>1833</v>
      </c>
      <c r="O2277" s="180" t="n">
        <v>3</v>
      </c>
    </row>
    <row r="2278" customFormat="false" ht="12.75" hidden="false" customHeight="true" outlineLevel="0" collapsed="false">
      <c r="A2278" s="189"/>
      <c r="B2278" s="210"/>
      <c r="C2278" s="211" t="s">
        <v>1834</v>
      </c>
      <c r="D2278" s="211"/>
      <c r="E2278" s="211"/>
      <c r="F2278" s="211"/>
      <c r="G2278" s="211"/>
      <c r="I2278" s="196"/>
      <c r="K2278" s="196"/>
      <c r="L2278" s="198" t="s">
        <v>1834</v>
      </c>
      <c r="O2278" s="180" t="n">
        <v>3</v>
      </c>
    </row>
    <row r="2279" customFormat="false" ht="12.75" hidden="false" customHeight="true" outlineLevel="0" collapsed="false">
      <c r="A2279" s="189"/>
      <c r="B2279" s="210"/>
      <c r="C2279" s="211" t="s">
        <v>1835</v>
      </c>
      <c r="D2279" s="211"/>
      <c r="E2279" s="211"/>
      <c r="F2279" s="211"/>
      <c r="G2279" s="211"/>
      <c r="I2279" s="196"/>
      <c r="K2279" s="196"/>
      <c r="L2279" s="198" t="s">
        <v>1835</v>
      </c>
      <c r="O2279" s="180" t="n">
        <v>3</v>
      </c>
    </row>
    <row r="2280" customFormat="false" ht="12.75" hidden="false" customHeight="true" outlineLevel="0" collapsed="false">
      <c r="A2280" s="189"/>
      <c r="B2280" s="210"/>
      <c r="C2280" s="211" t="s">
        <v>1836</v>
      </c>
      <c r="D2280" s="211"/>
      <c r="E2280" s="211"/>
      <c r="F2280" s="211"/>
      <c r="G2280" s="211"/>
      <c r="I2280" s="196"/>
      <c r="K2280" s="196"/>
      <c r="L2280" s="198" t="s">
        <v>1836</v>
      </c>
      <c r="O2280" s="180" t="n">
        <v>3</v>
      </c>
    </row>
    <row r="2281" customFormat="false" ht="12.75" hidden="false" customHeight="true" outlineLevel="0" collapsed="false">
      <c r="A2281" s="189"/>
      <c r="B2281" s="210"/>
      <c r="C2281" s="211" t="s">
        <v>1837</v>
      </c>
      <c r="D2281" s="211"/>
      <c r="E2281" s="211"/>
      <c r="F2281" s="211"/>
      <c r="G2281" s="211"/>
      <c r="I2281" s="196"/>
      <c r="K2281" s="196"/>
      <c r="L2281" s="198" t="s">
        <v>1837</v>
      </c>
      <c r="O2281" s="180" t="n">
        <v>3</v>
      </c>
    </row>
    <row r="2282" customFormat="false" ht="12.75" hidden="false" customHeight="true" outlineLevel="0" collapsed="false">
      <c r="A2282" s="189"/>
      <c r="B2282" s="210"/>
      <c r="C2282" s="211" t="s">
        <v>1838</v>
      </c>
      <c r="D2282" s="211"/>
      <c r="E2282" s="211"/>
      <c r="F2282" s="211"/>
      <c r="G2282" s="211"/>
      <c r="I2282" s="196"/>
      <c r="K2282" s="196"/>
      <c r="L2282" s="198" t="s">
        <v>1838</v>
      </c>
      <c r="O2282" s="180" t="n">
        <v>3</v>
      </c>
    </row>
    <row r="2283" customFormat="false" ht="12.75" hidden="false" customHeight="true" outlineLevel="0" collapsed="false">
      <c r="A2283" s="189"/>
      <c r="B2283" s="190"/>
      <c r="C2283" s="191" t="s">
        <v>1842</v>
      </c>
      <c r="D2283" s="191"/>
      <c r="E2283" s="192" t="n">
        <v>1</v>
      </c>
      <c r="F2283" s="193"/>
      <c r="G2283" s="194"/>
      <c r="H2283" s="195"/>
      <c r="I2283" s="196"/>
      <c r="J2283" s="197"/>
      <c r="K2283" s="196"/>
      <c r="M2283" s="198" t="s">
        <v>1842</v>
      </c>
      <c r="O2283" s="180"/>
    </row>
    <row r="2284" customFormat="false" ht="22.5" hidden="false" customHeight="false" outlineLevel="0" collapsed="false">
      <c r="A2284" s="181" t="n">
        <v>289</v>
      </c>
      <c r="B2284" s="182" t="s">
        <v>1843</v>
      </c>
      <c r="C2284" s="183" t="s">
        <v>1844</v>
      </c>
      <c r="D2284" s="184" t="s">
        <v>1591</v>
      </c>
      <c r="E2284" s="185" t="n">
        <v>1</v>
      </c>
      <c r="F2284" s="185" t="n">
        <v>0</v>
      </c>
      <c r="G2284" s="186" t="n">
        <f aca="false">E2284*F2284</f>
        <v>0</v>
      </c>
      <c r="H2284" s="187" t="n">
        <v>0.0250000000000057</v>
      </c>
      <c r="I2284" s="188" t="n">
        <f aca="false">E2284*H2284</f>
        <v>0.0250000000000057</v>
      </c>
      <c r="J2284" s="187"/>
      <c r="K2284" s="188" t="n">
        <f aca="false">E2284*J2284</f>
        <v>0</v>
      </c>
      <c r="O2284" s="180" t="n">
        <v>2</v>
      </c>
      <c r="AA2284" s="150" t="n">
        <v>12</v>
      </c>
      <c r="AB2284" s="150" t="n">
        <v>0</v>
      </c>
      <c r="AC2284" s="150" t="n">
        <v>354</v>
      </c>
      <c r="AZ2284" s="150" t="n">
        <v>2</v>
      </c>
      <c r="BA2284" s="150" t="n">
        <f aca="false">IF(AZ2284=1,G2284,0)</f>
        <v>0</v>
      </c>
      <c r="BB2284" s="150" t="n">
        <f aca="false">IF(AZ2284=2,G2284,0)</f>
        <v>0</v>
      </c>
      <c r="BC2284" s="150" t="n">
        <f aca="false">IF(AZ2284=3,G2284,0)</f>
        <v>0</v>
      </c>
      <c r="BD2284" s="150" t="n">
        <f aca="false">IF(AZ2284=4,G2284,0)</f>
        <v>0</v>
      </c>
      <c r="BE2284" s="150" t="n">
        <f aca="false">IF(AZ2284=5,G2284,0)</f>
        <v>0</v>
      </c>
      <c r="CA2284" s="180" t="n">
        <v>12</v>
      </c>
      <c r="CB2284" s="180" t="n">
        <v>0</v>
      </c>
    </row>
    <row r="2285" customFormat="false" ht="12.75" hidden="false" customHeight="true" outlineLevel="0" collapsed="false">
      <c r="A2285" s="189"/>
      <c r="B2285" s="210"/>
      <c r="C2285" s="211" t="s">
        <v>540</v>
      </c>
      <c r="D2285" s="211"/>
      <c r="E2285" s="211"/>
      <c r="F2285" s="211"/>
      <c r="G2285" s="211"/>
      <c r="I2285" s="196"/>
      <c r="K2285" s="196"/>
      <c r="L2285" s="198" t="s">
        <v>540</v>
      </c>
      <c r="O2285" s="180" t="n">
        <v>3</v>
      </c>
    </row>
    <row r="2286" customFormat="false" ht="12.75" hidden="false" customHeight="true" outlineLevel="0" collapsed="false">
      <c r="A2286" s="189"/>
      <c r="B2286" s="210"/>
      <c r="C2286" s="211" t="s">
        <v>1845</v>
      </c>
      <c r="D2286" s="211"/>
      <c r="E2286" s="211"/>
      <c r="F2286" s="211"/>
      <c r="G2286" s="211"/>
      <c r="I2286" s="196"/>
      <c r="K2286" s="196"/>
      <c r="L2286" s="198" t="s">
        <v>1845</v>
      </c>
      <c r="O2286" s="180" t="n">
        <v>3</v>
      </c>
    </row>
    <row r="2287" customFormat="false" ht="12.75" hidden="false" customHeight="true" outlineLevel="0" collapsed="false">
      <c r="A2287" s="189"/>
      <c r="B2287" s="210"/>
      <c r="C2287" s="211" t="s">
        <v>1706</v>
      </c>
      <c r="D2287" s="211"/>
      <c r="E2287" s="211"/>
      <c r="F2287" s="211"/>
      <c r="G2287" s="211"/>
      <c r="I2287" s="196"/>
      <c r="K2287" s="196"/>
      <c r="L2287" s="198" t="s">
        <v>1706</v>
      </c>
      <c r="O2287" s="180" t="n">
        <v>3</v>
      </c>
    </row>
    <row r="2288" customFormat="false" ht="12.75" hidden="false" customHeight="true" outlineLevel="0" collapsed="false">
      <c r="A2288" s="189"/>
      <c r="B2288" s="210"/>
      <c r="C2288" s="211" t="s">
        <v>1846</v>
      </c>
      <c r="D2288" s="211"/>
      <c r="E2288" s="211"/>
      <c r="F2288" s="211"/>
      <c r="G2288" s="211"/>
      <c r="I2288" s="196"/>
      <c r="K2288" s="196"/>
      <c r="L2288" s="198" t="s">
        <v>1846</v>
      </c>
      <c r="O2288" s="180" t="n">
        <v>3</v>
      </c>
    </row>
    <row r="2289" customFormat="false" ht="12.75" hidden="false" customHeight="true" outlineLevel="0" collapsed="false">
      <c r="A2289" s="189"/>
      <c r="B2289" s="190"/>
      <c r="C2289" s="191" t="s">
        <v>1847</v>
      </c>
      <c r="D2289" s="191"/>
      <c r="E2289" s="192" t="n">
        <v>1</v>
      </c>
      <c r="F2289" s="193"/>
      <c r="G2289" s="194"/>
      <c r="H2289" s="195"/>
      <c r="I2289" s="196"/>
      <c r="J2289" s="197"/>
      <c r="K2289" s="196"/>
      <c r="M2289" s="198" t="s">
        <v>1847</v>
      </c>
      <c r="O2289" s="180"/>
    </row>
    <row r="2290" customFormat="false" ht="22.5" hidden="false" customHeight="false" outlineLevel="0" collapsed="false">
      <c r="A2290" s="181" t="n">
        <v>290</v>
      </c>
      <c r="B2290" s="182" t="s">
        <v>1848</v>
      </c>
      <c r="C2290" s="183" t="s">
        <v>1849</v>
      </c>
      <c r="D2290" s="184" t="s">
        <v>1591</v>
      </c>
      <c r="E2290" s="185" t="n">
        <v>1</v>
      </c>
      <c r="F2290" s="185" t="n">
        <v>0</v>
      </c>
      <c r="G2290" s="186" t="n">
        <f aca="false">E2290*F2290</f>
        <v>0</v>
      </c>
      <c r="H2290" s="187" t="n">
        <v>0.0250000000000057</v>
      </c>
      <c r="I2290" s="188" t="n">
        <f aca="false">E2290*H2290</f>
        <v>0.0250000000000057</v>
      </c>
      <c r="J2290" s="187"/>
      <c r="K2290" s="188" t="n">
        <f aca="false">E2290*J2290</f>
        <v>0</v>
      </c>
      <c r="O2290" s="180" t="n">
        <v>2</v>
      </c>
      <c r="AA2290" s="150" t="n">
        <v>12</v>
      </c>
      <c r="AB2290" s="150" t="n">
        <v>0</v>
      </c>
      <c r="AC2290" s="150" t="n">
        <v>355</v>
      </c>
      <c r="AZ2290" s="150" t="n">
        <v>2</v>
      </c>
      <c r="BA2290" s="150" t="n">
        <f aca="false">IF(AZ2290=1,G2290,0)</f>
        <v>0</v>
      </c>
      <c r="BB2290" s="150" t="n">
        <f aca="false">IF(AZ2290=2,G2290,0)</f>
        <v>0</v>
      </c>
      <c r="BC2290" s="150" t="n">
        <f aca="false">IF(AZ2290=3,G2290,0)</f>
        <v>0</v>
      </c>
      <c r="BD2290" s="150" t="n">
        <f aca="false">IF(AZ2290=4,G2290,0)</f>
        <v>0</v>
      </c>
      <c r="BE2290" s="150" t="n">
        <f aca="false">IF(AZ2290=5,G2290,0)</f>
        <v>0</v>
      </c>
      <c r="CA2290" s="180" t="n">
        <v>12</v>
      </c>
      <c r="CB2290" s="180" t="n">
        <v>0</v>
      </c>
    </row>
    <row r="2291" customFormat="false" ht="12.75" hidden="false" customHeight="true" outlineLevel="0" collapsed="false">
      <c r="A2291" s="189"/>
      <c r="B2291" s="210"/>
      <c r="C2291" s="211" t="s">
        <v>540</v>
      </c>
      <c r="D2291" s="211"/>
      <c r="E2291" s="211"/>
      <c r="F2291" s="211"/>
      <c r="G2291" s="211"/>
      <c r="I2291" s="196"/>
      <c r="K2291" s="196"/>
      <c r="L2291" s="198" t="s">
        <v>540</v>
      </c>
      <c r="O2291" s="180" t="n">
        <v>3</v>
      </c>
    </row>
    <row r="2292" customFormat="false" ht="12.75" hidden="false" customHeight="true" outlineLevel="0" collapsed="false">
      <c r="A2292" s="189"/>
      <c r="B2292" s="210"/>
      <c r="C2292" s="211" t="s">
        <v>1845</v>
      </c>
      <c r="D2292" s="211"/>
      <c r="E2292" s="211"/>
      <c r="F2292" s="211"/>
      <c r="G2292" s="211"/>
      <c r="I2292" s="196"/>
      <c r="K2292" s="196"/>
      <c r="L2292" s="198" t="s">
        <v>1845</v>
      </c>
      <c r="O2292" s="180" t="n">
        <v>3</v>
      </c>
    </row>
    <row r="2293" customFormat="false" ht="12.75" hidden="false" customHeight="true" outlineLevel="0" collapsed="false">
      <c r="A2293" s="189"/>
      <c r="B2293" s="210"/>
      <c r="C2293" s="211" t="s">
        <v>1706</v>
      </c>
      <c r="D2293" s="211"/>
      <c r="E2293" s="211"/>
      <c r="F2293" s="211"/>
      <c r="G2293" s="211"/>
      <c r="I2293" s="196"/>
      <c r="K2293" s="196"/>
      <c r="L2293" s="198" t="s">
        <v>1706</v>
      </c>
      <c r="O2293" s="180" t="n">
        <v>3</v>
      </c>
    </row>
    <row r="2294" customFormat="false" ht="12.75" hidden="false" customHeight="true" outlineLevel="0" collapsed="false">
      <c r="A2294" s="189"/>
      <c r="B2294" s="210"/>
      <c r="C2294" s="211" t="s">
        <v>1846</v>
      </c>
      <c r="D2294" s="211"/>
      <c r="E2294" s="211"/>
      <c r="F2294" s="211"/>
      <c r="G2294" s="211"/>
      <c r="I2294" s="196"/>
      <c r="K2294" s="196"/>
      <c r="L2294" s="198" t="s">
        <v>1846</v>
      </c>
      <c r="O2294" s="180" t="n">
        <v>3</v>
      </c>
    </row>
    <row r="2295" customFormat="false" ht="12.75" hidden="false" customHeight="true" outlineLevel="0" collapsed="false">
      <c r="A2295" s="189"/>
      <c r="B2295" s="190"/>
      <c r="C2295" s="191" t="s">
        <v>1850</v>
      </c>
      <c r="D2295" s="191"/>
      <c r="E2295" s="192" t="n">
        <v>1</v>
      </c>
      <c r="F2295" s="193"/>
      <c r="G2295" s="194"/>
      <c r="H2295" s="195"/>
      <c r="I2295" s="196"/>
      <c r="J2295" s="197"/>
      <c r="K2295" s="196"/>
      <c r="M2295" s="198" t="s">
        <v>1850</v>
      </c>
      <c r="O2295" s="180"/>
    </row>
    <row r="2296" customFormat="false" ht="22.5" hidden="false" customHeight="false" outlineLevel="0" collapsed="false">
      <c r="A2296" s="181" t="n">
        <v>291</v>
      </c>
      <c r="B2296" s="182" t="s">
        <v>1851</v>
      </c>
      <c r="C2296" s="183" t="s">
        <v>1852</v>
      </c>
      <c r="D2296" s="184" t="s">
        <v>1591</v>
      </c>
      <c r="E2296" s="185" t="n">
        <v>1</v>
      </c>
      <c r="F2296" s="185" t="n">
        <v>0</v>
      </c>
      <c r="G2296" s="186" t="n">
        <f aca="false">E2296*F2296</f>
        <v>0</v>
      </c>
      <c r="H2296" s="187" t="n">
        <v>0.0250000000000057</v>
      </c>
      <c r="I2296" s="188" t="n">
        <f aca="false">E2296*H2296</f>
        <v>0.0250000000000057</v>
      </c>
      <c r="J2296" s="187"/>
      <c r="K2296" s="188" t="n">
        <f aca="false">E2296*J2296</f>
        <v>0</v>
      </c>
      <c r="O2296" s="180" t="n">
        <v>2</v>
      </c>
      <c r="AA2296" s="150" t="n">
        <v>12</v>
      </c>
      <c r="AB2296" s="150" t="n">
        <v>0</v>
      </c>
      <c r="AC2296" s="150" t="n">
        <v>356</v>
      </c>
      <c r="AZ2296" s="150" t="n">
        <v>2</v>
      </c>
      <c r="BA2296" s="150" t="n">
        <f aca="false">IF(AZ2296=1,G2296,0)</f>
        <v>0</v>
      </c>
      <c r="BB2296" s="150" t="n">
        <f aca="false">IF(AZ2296=2,G2296,0)</f>
        <v>0</v>
      </c>
      <c r="BC2296" s="150" t="n">
        <f aca="false">IF(AZ2296=3,G2296,0)</f>
        <v>0</v>
      </c>
      <c r="BD2296" s="150" t="n">
        <f aca="false">IF(AZ2296=4,G2296,0)</f>
        <v>0</v>
      </c>
      <c r="BE2296" s="150" t="n">
        <f aca="false">IF(AZ2296=5,G2296,0)</f>
        <v>0</v>
      </c>
      <c r="CA2296" s="180" t="n">
        <v>12</v>
      </c>
      <c r="CB2296" s="180" t="n">
        <v>0</v>
      </c>
    </row>
    <row r="2297" customFormat="false" ht="12.75" hidden="false" customHeight="true" outlineLevel="0" collapsed="false">
      <c r="A2297" s="189"/>
      <c r="B2297" s="210"/>
      <c r="C2297" s="211" t="s">
        <v>540</v>
      </c>
      <c r="D2297" s="211"/>
      <c r="E2297" s="211"/>
      <c r="F2297" s="211"/>
      <c r="G2297" s="211"/>
      <c r="I2297" s="196"/>
      <c r="K2297" s="196"/>
      <c r="L2297" s="198" t="s">
        <v>540</v>
      </c>
      <c r="O2297" s="180" t="n">
        <v>3</v>
      </c>
    </row>
    <row r="2298" customFormat="false" ht="12.75" hidden="false" customHeight="true" outlineLevel="0" collapsed="false">
      <c r="A2298" s="189"/>
      <c r="B2298" s="210"/>
      <c r="C2298" s="211" t="s">
        <v>1845</v>
      </c>
      <c r="D2298" s="211"/>
      <c r="E2298" s="211"/>
      <c r="F2298" s="211"/>
      <c r="G2298" s="211"/>
      <c r="I2298" s="196"/>
      <c r="K2298" s="196"/>
      <c r="L2298" s="198" t="s">
        <v>1845</v>
      </c>
      <c r="O2298" s="180" t="n">
        <v>3</v>
      </c>
    </row>
    <row r="2299" customFormat="false" ht="12.75" hidden="false" customHeight="true" outlineLevel="0" collapsed="false">
      <c r="A2299" s="189"/>
      <c r="B2299" s="210"/>
      <c r="C2299" s="211" t="s">
        <v>1706</v>
      </c>
      <c r="D2299" s="211"/>
      <c r="E2299" s="211"/>
      <c r="F2299" s="211"/>
      <c r="G2299" s="211"/>
      <c r="I2299" s="196"/>
      <c r="K2299" s="196"/>
      <c r="L2299" s="198" t="s">
        <v>1706</v>
      </c>
      <c r="O2299" s="180" t="n">
        <v>3</v>
      </c>
    </row>
    <row r="2300" customFormat="false" ht="22.5" hidden="false" customHeight="true" outlineLevel="0" collapsed="false">
      <c r="A2300" s="189"/>
      <c r="B2300" s="210"/>
      <c r="C2300" s="211" t="s">
        <v>1853</v>
      </c>
      <c r="D2300" s="211"/>
      <c r="E2300" s="211"/>
      <c r="F2300" s="211"/>
      <c r="G2300" s="211"/>
      <c r="I2300" s="196"/>
      <c r="K2300" s="196"/>
      <c r="L2300" s="198" t="s">
        <v>1853</v>
      </c>
      <c r="O2300" s="180" t="n">
        <v>3</v>
      </c>
    </row>
    <row r="2301" customFormat="false" ht="12.75" hidden="false" customHeight="true" outlineLevel="0" collapsed="false">
      <c r="A2301" s="189"/>
      <c r="B2301" s="210"/>
      <c r="C2301" s="211" t="s">
        <v>1846</v>
      </c>
      <c r="D2301" s="211"/>
      <c r="E2301" s="211"/>
      <c r="F2301" s="211"/>
      <c r="G2301" s="211"/>
      <c r="I2301" s="196"/>
      <c r="K2301" s="196"/>
      <c r="L2301" s="198" t="s">
        <v>1846</v>
      </c>
      <c r="O2301" s="180" t="n">
        <v>3</v>
      </c>
    </row>
    <row r="2302" customFormat="false" ht="12.75" hidden="false" customHeight="true" outlineLevel="0" collapsed="false">
      <c r="A2302" s="189"/>
      <c r="B2302" s="190"/>
      <c r="C2302" s="191" t="s">
        <v>1854</v>
      </c>
      <c r="D2302" s="191"/>
      <c r="E2302" s="192" t="n">
        <v>1</v>
      </c>
      <c r="F2302" s="193"/>
      <c r="G2302" s="194"/>
      <c r="H2302" s="195"/>
      <c r="I2302" s="196"/>
      <c r="J2302" s="197"/>
      <c r="K2302" s="196"/>
      <c r="M2302" s="198" t="s">
        <v>1854</v>
      </c>
      <c r="O2302" s="180"/>
    </row>
    <row r="2303" customFormat="false" ht="22.5" hidden="false" customHeight="false" outlineLevel="0" collapsed="false">
      <c r="A2303" s="181" t="n">
        <v>292</v>
      </c>
      <c r="B2303" s="182" t="s">
        <v>1855</v>
      </c>
      <c r="C2303" s="183" t="s">
        <v>1856</v>
      </c>
      <c r="D2303" s="184" t="s">
        <v>1591</v>
      </c>
      <c r="E2303" s="185" t="n">
        <v>1</v>
      </c>
      <c r="F2303" s="185" t="n">
        <v>0</v>
      </c>
      <c r="G2303" s="186" t="n">
        <f aca="false">E2303*F2303</f>
        <v>0</v>
      </c>
      <c r="H2303" s="187" t="n">
        <v>0.0250000000000057</v>
      </c>
      <c r="I2303" s="188" t="n">
        <f aca="false">E2303*H2303</f>
        <v>0.0250000000000057</v>
      </c>
      <c r="J2303" s="187"/>
      <c r="K2303" s="188" t="n">
        <f aca="false">E2303*J2303</f>
        <v>0</v>
      </c>
      <c r="O2303" s="180" t="n">
        <v>2</v>
      </c>
      <c r="AA2303" s="150" t="n">
        <v>12</v>
      </c>
      <c r="AB2303" s="150" t="n">
        <v>0</v>
      </c>
      <c r="AC2303" s="150" t="n">
        <v>357</v>
      </c>
      <c r="AZ2303" s="150" t="n">
        <v>2</v>
      </c>
      <c r="BA2303" s="150" t="n">
        <f aca="false">IF(AZ2303=1,G2303,0)</f>
        <v>0</v>
      </c>
      <c r="BB2303" s="150" t="n">
        <f aca="false">IF(AZ2303=2,G2303,0)</f>
        <v>0</v>
      </c>
      <c r="BC2303" s="150" t="n">
        <f aca="false">IF(AZ2303=3,G2303,0)</f>
        <v>0</v>
      </c>
      <c r="BD2303" s="150" t="n">
        <f aca="false">IF(AZ2303=4,G2303,0)</f>
        <v>0</v>
      </c>
      <c r="BE2303" s="150" t="n">
        <f aca="false">IF(AZ2303=5,G2303,0)</f>
        <v>0</v>
      </c>
      <c r="CA2303" s="180" t="n">
        <v>12</v>
      </c>
      <c r="CB2303" s="180" t="n">
        <v>0</v>
      </c>
    </row>
    <row r="2304" customFormat="false" ht="12.75" hidden="false" customHeight="true" outlineLevel="0" collapsed="false">
      <c r="A2304" s="189"/>
      <c r="B2304" s="210"/>
      <c r="C2304" s="211" t="s">
        <v>540</v>
      </c>
      <c r="D2304" s="211"/>
      <c r="E2304" s="211"/>
      <c r="F2304" s="211"/>
      <c r="G2304" s="211"/>
      <c r="I2304" s="196"/>
      <c r="K2304" s="196"/>
      <c r="L2304" s="198" t="s">
        <v>540</v>
      </c>
      <c r="O2304" s="180" t="n">
        <v>3</v>
      </c>
    </row>
    <row r="2305" customFormat="false" ht="12.75" hidden="false" customHeight="true" outlineLevel="0" collapsed="false">
      <c r="A2305" s="189"/>
      <c r="B2305" s="210"/>
      <c r="C2305" s="211" t="s">
        <v>1845</v>
      </c>
      <c r="D2305" s="211"/>
      <c r="E2305" s="211"/>
      <c r="F2305" s="211"/>
      <c r="G2305" s="211"/>
      <c r="I2305" s="196"/>
      <c r="K2305" s="196"/>
      <c r="L2305" s="198" t="s">
        <v>1845</v>
      </c>
      <c r="O2305" s="180" t="n">
        <v>3</v>
      </c>
    </row>
    <row r="2306" customFormat="false" ht="12.75" hidden="false" customHeight="true" outlineLevel="0" collapsed="false">
      <c r="A2306" s="189"/>
      <c r="B2306" s="210"/>
      <c r="C2306" s="211" t="s">
        <v>1706</v>
      </c>
      <c r="D2306" s="211"/>
      <c r="E2306" s="211"/>
      <c r="F2306" s="211"/>
      <c r="G2306" s="211"/>
      <c r="I2306" s="196"/>
      <c r="K2306" s="196"/>
      <c r="L2306" s="198" t="s">
        <v>1706</v>
      </c>
      <c r="O2306" s="180" t="n">
        <v>3</v>
      </c>
    </row>
    <row r="2307" customFormat="false" ht="12.75" hidden="false" customHeight="true" outlineLevel="0" collapsed="false">
      <c r="A2307" s="189"/>
      <c r="B2307" s="210"/>
      <c r="C2307" s="211" t="s">
        <v>1846</v>
      </c>
      <c r="D2307" s="211"/>
      <c r="E2307" s="211"/>
      <c r="F2307" s="211"/>
      <c r="G2307" s="211"/>
      <c r="I2307" s="196"/>
      <c r="K2307" s="196"/>
      <c r="L2307" s="198" t="s">
        <v>1846</v>
      </c>
      <c r="O2307" s="180" t="n">
        <v>3</v>
      </c>
    </row>
    <row r="2308" customFormat="false" ht="12.75" hidden="false" customHeight="true" outlineLevel="0" collapsed="false">
      <c r="A2308" s="189"/>
      <c r="B2308" s="190"/>
      <c r="C2308" s="191" t="s">
        <v>1857</v>
      </c>
      <c r="D2308" s="191"/>
      <c r="E2308" s="192" t="n">
        <v>1</v>
      </c>
      <c r="F2308" s="193"/>
      <c r="G2308" s="194"/>
      <c r="H2308" s="195"/>
      <c r="I2308" s="196"/>
      <c r="J2308" s="197"/>
      <c r="K2308" s="196"/>
      <c r="M2308" s="198" t="s">
        <v>1857</v>
      </c>
      <c r="O2308" s="180"/>
    </row>
    <row r="2309" customFormat="false" ht="22.5" hidden="false" customHeight="false" outlineLevel="0" collapsed="false">
      <c r="A2309" s="181" t="n">
        <v>293</v>
      </c>
      <c r="B2309" s="182" t="s">
        <v>1858</v>
      </c>
      <c r="C2309" s="183" t="s">
        <v>1859</v>
      </c>
      <c r="D2309" s="184" t="s">
        <v>1591</v>
      </c>
      <c r="E2309" s="185" t="n">
        <v>1</v>
      </c>
      <c r="F2309" s="185" t="n">
        <v>0</v>
      </c>
      <c r="G2309" s="186" t="n">
        <f aca="false">E2309*F2309</f>
        <v>0</v>
      </c>
      <c r="H2309" s="187" t="n">
        <v>0.0250000000000057</v>
      </c>
      <c r="I2309" s="188" t="n">
        <f aca="false">E2309*H2309</f>
        <v>0.0250000000000057</v>
      </c>
      <c r="J2309" s="187"/>
      <c r="K2309" s="188" t="n">
        <f aca="false">E2309*J2309</f>
        <v>0</v>
      </c>
      <c r="O2309" s="180" t="n">
        <v>2</v>
      </c>
      <c r="AA2309" s="150" t="n">
        <v>12</v>
      </c>
      <c r="AB2309" s="150" t="n">
        <v>0</v>
      </c>
      <c r="AC2309" s="150" t="n">
        <v>358</v>
      </c>
      <c r="AZ2309" s="150" t="n">
        <v>2</v>
      </c>
      <c r="BA2309" s="150" t="n">
        <f aca="false">IF(AZ2309=1,G2309,0)</f>
        <v>0</v>
      </c>
      <c r="BB2309" s="150" t="n">
        <f aca="false">IF(AZ2309=2,G2309,0)</f>
        <v>0</v>
      </c>
      <c r="BC2309" s="150" t="n">
        <f aca="false">IF(AZ2309=3,G2309,0)</f>
        <v>0</v>
      </c>
      <c r="BD2309" s="150" t="n">
        <f aca="false">IF(AZ2309=4,G2309,0)</f>
        <v>0</v>
      </c>
      <c r="BE2309" s="150" t="n">
        <f aca="false">IF(AZ2309=5,G2309,0)</f>
        <v>0</v>
      </c>
      <c r="CA2309" s="180" t="n">
        <v>12</v>
      </c>
      <c r="CB2309" s="180" t="n">
        <v>0</v>
      </c>
    </row>
    <row r="2310" customFormat="false" ht="12.75" hidden="false" customHeight="true" outlineLevel="0" collapsed="false">
      <c r="A2310" s="189"/>
      <c r="B2310" s="210"/>
      <c r="C2310" s="211" t="s">
        <v>540</v>
      </c>
      <c r="D2310" s="211"/>
      <c r="E2310" s="211"/>
      <c r="F2310" s="211"/>
      <c r="G2310" s="211"/>
      <c r="I2310" s="196"/>
      <c r="K2310" s="196"/>
      <c r="L2310" s="198" t="s">
        <v>540</v>
      </c>
      <c r="O2310" s="180" t="n">
        <v>3</v>
      </c>
    </row>
    <row r="2311" customFormat="false" ht="12.75" hidden="false" customHeight="true" outlineLevel="0" collapsed="false">
      <c r="A2311" s="189"/>
      <c r="B2311" s="210"/>
      <c r="C2311" s="211" t="s">
        <v>1832</v>
      </c>
      <c r="D2311" s="211"/>
      <c r="E2311" s="211"/>
      <c r="F2311" s="211"/>
      <c r="G2311" s="211"/>
      <c r="I2311" s="196"/>
      <c r="K2311" s="196"/>
      <c r="L2311" s="198" t="s">
        <v>1832</v>
      </c>
      <c r="O2311" s="180" t="n">
        <v>3</v>
      </c>
    </row>
    <row r="2312" customFormat="false" ht="12.75" hidden="false" customHeight="true" outlineLevel="0" collapsed="false">
      <c r="A2312" s="189"/>
      <c r="B2312" s="210"/>
      <c r="C2312" s="211" t="s">
        <v>1833</v>
      </c>
      <c r="D2312" s="211"/>
      <c r="E2312" s="211"/>
      <c r="F2312" s="211"/>
      <c r="G2312" s="211"/>
      <c r="I2312" s="196"/>
      <c r="K2312" s="196"/>
      <c r="L2312" s="198" t="s">
        <v>1833</v>
      </c>
      <c r="O2312" s="180" t="n">
        <v>3</v>
      </c>
    </row>
    <row r="2313" customFormat="false" ht="12.75" hidden="false" customHeight="true" outlineLevel="0" collapsed="false">
      <c r="A2313" s="189"/>
      <c r="B2313" s="210"/>
      <c r="C2313" s="211" t="s">
        <v>1834</v>
      </c>
      <c r="D2313" s="211"/>
      <c r="E2313" s="211"/>
      <c r="F2313" s="211"/>
      <c r="G2313" s="211"/>
      <c r="I2313" s="196"/>
      <c r="K2313" s="196"/>
      <c r="L2313" s="198" t="s">
        <v>1834</v>
      </c>
      <c r="O2313" s="180" t="n">
        <v>3</v>
      </c>
    </row>
    <row r="2314" customFormat="false" ht="12.75" hidden="false" customHeight="true" outlineLevel="0" collapsed="false">
      <c r="A2314" s="189"/>
      <c r="B2314" s="210"/>
      <c r="C2314" s="211" t="s">
        <v>1835</v>
      </c>
      <c r="D2314" s="211"/>
      <c r="E2314" s="211"/>
      <c r="F2314" s="211"/>
      <c r="G2314" s="211"/>
      <c r="I2314" s="196"/>
      <c r="K2314" s="196"/>
      <c r="L2314" s="198" t="s">
        <v>1835</v>
      </c>
      <c r="O2314" s="180" t="n">
        <v>3</v>
      </c>
    </row>
    <row r="2315" customFormat="false" ht="12.75" hidden="false" customHeight="true" outlineLevel="0" collapsed="false">
      <c r="A2315" s="189"/>
      <c r="B2315" s="210"/>
      <c r="C2315" s="211" t="s">
        <v>1836</v>
      </c>
      <c r="D2315" s="211"/>
      <c r="E2315" s="211"/>
      <c r="F2315" s="211"/>
      <c r="G2315" s="211"/>
      <c r="I2315" s="196"/>
      <c r="K2315" s="196"/>
      <c r="L2315" s="198" t="s">
        <v>1836</v>
      </c>
      <c r="O2315" s="180" t="n">
        <v>3</v>
      </c>
    </row>
    <row r="2316" customFormat="false" ht="12.75" hidden="false" customHeight="true" outlineLevel="0" collapsed="false">
      <c r="A2316" s="189"/>
      <c r="B2316" s="210"/>
      <c r="C2316" s="211" t="s">
        <v>1846</v>
      </c>
      <c r="D2316" s="211"/>
      <c r="E2316" s="211"/>
      <c r="F2316" s="211"/>
      <c r="G2316" s="211"/>
      <c r="I2316" s="196"/>
      <c r="K2316" s="196"/>
      <c r="L2316" s="198" t="s">
        <v>1846</v>
      </c>
      <c r="O2316" s="180" t="n">
        <v>3</v>
      </c>
    </row>
    <row r="2317" customFormat="false" ht="12.75" hidden="false" customHeight="true" outlineLevel="0" collapsed="false">
      <c r="A2317" s="189"/>
      <c r="B2317" s="190"/>
      <c r="C2317" s="191" t="s">
        <v>1860</v>
      </c>
      <c r="D2317" s="191"/>
      <c r="E2317" s="192" t="n">
        <v>1</v>
      </c>
      <c r="F2317" s="193"/>
      <c r="G2317" s="194"/>
      <c r="H2317" s="195"/>
      <c r="I2317" s="196"/>
      <c r="J2317" s="197"/>
      <c r="K2317" s="196"/>
      <c r="M2317" s="198" t="s">
        <v>1860</v>
      </c>
      <c r="O2317" s="180"/>
    </row>
    <row r="2318" customFormat="false" ht="22.5" hidden="false" customHeight="false" outlineLevel="0" collapsed="false">
      <c r="A2318" s="181" t="n">
        <v>294</v>
      </c>
      <c r="B2318" s="182" t="s">
        <v>1861</v>
      </c>
      <c r="C2318" s="183" t="s">
        <v>1862</v>
      </c>
      <c r="D2318" s="184" t="s">
        <v>1591</v>
      </c>
      <c r="E2318" s="185" t="n">
        <v>2</v>
      </c>
      <c r="F2318" s="185" t="n">
        <v>0</v>
      </c>
      <c r="G2318" s="186" t="n">
        <f aca="false">E2318*F2318</f>
        <v>0</v>
      </c>
      <c r="H2318" s="187" t="n">
        <v>0.0250000000000057</v>
      </c>
      <c r="I2318" s="188" t="n">
        <f aca="false">E2318*H2318</f>
        <v>0.0500000000000114</v>
      </c>
      <c r="J2318" s="187"/>
      <c r="K2318" s="188" t="n">
        <f aca="false">E2318*J2318</f>
        <v>0</v>
      </c>
      <c r="O2318" s="180" t="n">
        <v>2</v>
      </c>
      <c r="AA2318" s="150" t="n">
        <v>12</v>
      </c>
      <c r="AB2318" s="150" t="n">
        <v>0</v>
      </c>
      <c r="AC2318" s="150" t="n">
        <v>359</v>
      </c>
      <c r="AZ2318" s="150" t="n">
        <v>2</v>
      </c>
      <c r="BA2318" s="150" t="n">
        <f aca="false">IF(AZ2318=1,G2318,0)</f>
        <v>0</v>
      </c>
      <c r="BB2318" s="150" t="n">
        <f aca="false">IF(AZ2318=2,G2318,0)</f>
        <v>0</v>
      </c>
      <c r="BC2318" s="150" t="n">
        <f aca="false">IF(AZ2318=3,G2318,0)</f>
        <v>0</v>
      </c>
      <c r="BD2318" s="150" t="n">
        <f aca="false">IF(AZ2318=4,G2318,0)</f>
        <v>0</v>
      </c>
      <c r="BE2318" s="150" t="n">
        <f aca="false">IF(AZ2318=5,G2318,0)</f>
        <v>0</v>
      </c>
      <c r="CA2318" s="180" t="n">
        <v>12</v>
      </c>
      <c r="CB2318" s="180" t="n">
        <v>0</v>
      </c>
    </row>
    <row r="2319" customFormat="false" ht="12.75" hidden="false" customHeight="true" outlineLevel="0" collapsed="false">
      <c r="A2319" s="189"/>
      <c r="B2319" s="210"/>
      <c r="C2319" s="211" t="s">
        <v>540</v>
      </c>
      <c r="D2319" s="211"/>
      <c r="E2319" s="211"/>
      <c r="F2319" s="211"/>
      <c r="G2319" s="211"/>
      <c r="I2319" s="196"/>
      <c r="K2319" s="196"/>
      <c r="L2319" s="198" t="s">
        <v>540</v>
      </c>
      <c r="O2319" s="180" t="n">
        <v>3</v>
      </c>
    </row>
    <row r="2320" customFormat="false" ht="12.75" hidden="false" customHeight="true" outlineLevel="0" collapsed="false">
      <c r="A2320" s="189"/>
      <c r="B2320" s="210"/>
      <c r="C2320" s="211" t="s">
        <v>1863</v>
      </c>
      <c r="D2320" s="211"/>
      <c r="E2320" s="211"/>
      <c r="F2320" s="211"/>
      <c r="G2320" s="211"/>
      <c r="I2320" s="196"/>
      <c r="K2320" s="196"/>
      <c r="L2320" s="198" t="s">
        <v>1863</v>
      </c>
      <c r="O2320" s="180" t="n">
        <v>3</v>
      </c>
    </row>
    <row r="2321" customFormat="false" ht="12.75" hidden="false" customHeight="true" outlineLevel="0" collapsed="false">
      <c r="A2321" s="189"/>
      <c r="B2321" s="210"/>
      <c r="C2321" s="211" t="s">
        <v>1864</v>
      </c>
      <c r="D2321" s="211"/>
      <c r="E2321" s="211"/>
      <c r="F2321" s="211"/>
      <c r="G2321" s="211"/>
      <c r="I2321" s="196"/>
      <c r="K2321" s="196"/>
      <c r="L2321" s="198" t="s">
        <v>1864</v>
      </c>
      <c r="O2321" s="180" t="n">
        <v>3</v>
      </c>
    </row>
    <row r="2322" customFormat="false" ht="12.75" hidden="false" customHeight="true" outlineLevel="0" collapsed="false">
      <c r="A2322" s="189"/>
      <c r="B2322" s="210"/>
      <c r="C2322" s="211" t="s">
        <v>1865</v>
      </c>
      <c r="D2322" s="211"/>
      <c r="E2322" s="211"/>
      <c r="F2322" s="211"/>
      <c r="G2322" s="211"/>
      <c r="I2322" s="196"/>
      <c r="K2322" s="196"/>
      <c r="L2322" s="198" t="s">
        <v>1865</v>
      </c>
      <c r="O2322" s="180" t="n">
        <v>3</v>
      </c>
    </row>
    <row r="2323" customFormat="false" ht="12.75" hidden="false" customHeight="true" outlineLevel="0" collapsed="false">
      <c r="A2323" s="189"/>
      <c r="B2323" s="210"/>
      <c r="C2323" s="211" t="s">
        <v>1866</v>
      </c>
      <c r="D2323" s="211"/>
      <c r="E2323" s="211"/>
      <c r="F2323" s="211"/>
      <c r="G2323" s="211"/>
      <c r="I2323" s="196"/>
      <c r="K2323" s="196"/>
      <c r="L2323" s="198" t="s">
        <v>1866</v>
      </c>
      <c r="O2323" s="180" t="n">
        <v>3</v>
      </c>
    </row>
    <row r="2324" customFormat="false" ht="12.75" hidden="false" customHeight="true" outlineLevel="0" collapsed="false">
      <c r="A2324" s="189"/>
      <c r="B2324" s="210"/>
      <c r="C2324" s="211" t="s">
        <v>1846</v>
      </c>
      <c r="D2324" s="211"/>
      <c r="E2324" s="211"/>
      <c r="F2324" s="211"/>
      <c r="G2324" s="211"/>
      <c r="I2324" s="196"/>
      <c r="K2324" s="196"/>
      <c r="L2324" s="198" t="s">
        <v>1846</v>
      </c>
      <c r="O2324" s="180" t="n">
        <v>3</v>
      </c>
    </row>
    <row r="2325" customFormat="false" ht="12.75" hidden="false" customHeight="true" outlineLevel="0" collapsed="false">
      <c r="A2325" s="189"/>
      <c r="B2325" s="210"/>
      <c r="C2325" s="211" t="s">
        <v>16</v>
      </c>
      <c r="D2325" s="211"/>
      <c r="E2325" s="211"/>
      <c r="F2325" s="211"/>
      <c r="G2325" s="211"/>
      <c r="I2325" s="196"/>
      <c r="K2325" s="196"/>
      <c r="L2325" s="198" t="s">
        <v>16</v>
      </c>
      <c r="O2325" s="180" t="n">
        <v>3</v>
      </c>
    </row>
    <row r="2326" customFormat="false" ht="12.75" hidden="false" customHeight="true" outlineLevel="0" collapsed="false">
      <c r="A2326" s="189"/>
      <c r="B2326" s="190"/>
      <c r="C2326" s="191" t="s">
        <v>1867</v>
      </c>
      <c r="D2326" s="191"/>
      <c r="E2326" s="192" t="n">
        <v>2</v>
      </c>
      <c r="F2326" s="193"/>
      <c r="G2326" s="194"/>
      <c r="H2326" s="195"/>
      <c r="I2326" s="196"/>
      <c r="J2326" s="197"/>
      <c r="K2326" s="196"/>
      <c r="M2326" s="198" t="s">
        <v>1867</v>
      </c>
      <c r="O2326" s="180"/>
    </row>
    <row r="2327" customFormat="false" ht="12.75" hidden="false" customHeight="false" outlineLevel="0" collapsed="false">
      <c r="A2327" s="181" t="n">
        <v>295</v>
      </c>
      <c r="B2327" s="182" t="s">
        <v>1868</v>
      </c>
      <c r="C2327" s="183" t="s">
        <v>1869</v>
      </c>
      <c r="D2327" s="184" t="s">
        <v>67</v>
      </c>
      <c r="E2327" s="185"/>
      <c r="F2327" s="185" t="n">
        <v>0</v>
      </c>
      <c r="G2327" s="186" t="n">
        <f aca="false">E2327*F2327</f>
        <v>0</v>
      </c>
      <c r="H2327" s="187" t="n">
        <v>0</v>
      </c>
      <c r="I2327" s="188" t="n">
        <f aca="false">E2327*H2327</f>
        <v>0</v>
      </c>
      <c r="J2327" s="187"/>
      <c r="K2327" s="188" t="n">
        <f aca="false">E2327*J2327</f>
        <v>0</v>
      </c>
      <c r="O2327" s="180" t="n">
        <v>2</v>
      </c>
      <c r="AA2327" s="150" t="n">
        <v>7</v>
      </c>
      <c r="AB2327" s="150" t="n">
        <v>1002</v>
      </c>
      <c r="AC2327" s="150" t="n">
        <v>5</v>
      </c>
      <c r="AZ2327" s="150" t="n">
        <v>2</v>
      </c>
      <c r="BA2327" s="150" t="n">
        <f aca="false">IF(AZ2327=1,G2327,0)</f>
        <v>0</v>
      </c>
      <c r="BB2327" s="150" t="n">
        <f aca="false">IF(AZ2327=2,G2327,0)</f>
        <v>0</v>
      </c>
      <c r="BC2327" s="150" t="n">
        <f aca="false">IF(AZ2327=3,G2327,0)</f>
        <v>0</v>
      </c>
      <c r="BD2327" s="150" t="n">
        <f aca="false">IF(AZ2327=4,G2327,0)</f>
        <v>0</v>
      </c>
      <c r="BE2327" s="150" t="n">
        <f aca="false">IF(AZ2327=5,G2327,0)</f>
        <v>0</v>
      </c>
      <c r="CA2327" s="180" t="n">
        <v>7</v>
      </c>
      <c r="CB2327" s="180" t="n">
        <v>1002</v>
      </c>
    </row>
    <row r="2328" customFormat="false" ht="12.75" hidden="false" customHeight="false" outlineLevel="0" collapsed="false">
      <c r="A2328" s="200"/>
      <c r="B2328" s="201" t="s">
        <v>270</v>
      </c>
      <c r="C2328" s="202" t="s">
        <v>1870</v>
      </c>
      <c r="D2328" s="203"/>
      <c r="E2328" s="204"/>
      <c r="F2328" s="205"/>
      <c r="G2328" s="206" t="n">
        <f aca="false">SUM(G2263:G2327)</f>
        <v>0</v>
      </c>
      <c r="H2328" s="207"/>
      <c r="I2328" s="208" t="n">
        <f aca="false">SUM(I2263:I2327)</f>
        <v>0.225000000000051</v>
      </c>
      <c r="J2328" s="207"/>
      <c r="K2328" s="208" t="n">
        <f aca="false">SUM(K2263:K2327)</f>
        <v>0</v>
      </c>
      <c r="O2328" s="180" t="n">
        <v>4</v>
      </c>
      <c r="BA2328" s="209" t="n">
        <f aca="false">SUM(BA2263:BA2327)</f>
        <v>0</v>
      </c>
      <c r="BB2328" s="209" t="n">
        <f aca="false">SUM(BB2263:BB2327)</f>
        <v>0</v>
      </c>
      <c r="BC2328" s="209" t="n">
        <f aca="false">SUM(BC2263:BC2327)</f>
        <v>0</v>
      </c>
      <c r="BD2328" s="209" t="n">
        <f aca="false">SUM(BD2263:BD2327)</f>
        <v>0</v>
      </c>
      <c r="BE2328" s="209" t="n">
        <f aca="false">SUM(BE2263:BE2327)</f>
        <v>0</v>
      </c>
    </row>
    <row r="2329" customFormat="false" ht="12.75" hidden="false" customHeight="false" outlineLevel="0" collapsed="false">
      <c r="A2329" s="170" t="s">
        <v>91</v>
      </c>
      <c r="B2329" s="171" t="s">
        <v>1871</v>
      </c>
      <c r="C2329" s="172" t="s">
        <v>1872</v>
      </c>
      <c r="D2329" s="173"/>
      <c r="E2329" s="174"/>
      <c r="F2329" s="174"/>
      <c r="G2329" s="175"/>
      <c r="H2329" s="176"/>
      <c r="I2329" s="177"/>
      <c r="J2329" s="178"/>
      <c r="K2329" s="179"/>
      <c r="O2329" s="180" t="n">
        <v>1</v>
      </c>
    </row>
    <row r="2330" customFormat="false" ht="22.5" hidden="false" customHeight="false" outlineLevel="0" collapsed="false">
      <c r="A2330" s="181" t="n">
        <v>296</v>
      </c>
      <c r="B2330" s="182" t="s">
        <v>1873</v>
      </c>
      <c r="C2330" s="183" t="s">
        <v>1874</v>
      </c>
      <c r="D2330" s="184" t="s">
        <v>1108</v>
      </c>
      <c r="E2330" s="185" t="n">
        <v>1</v>
      </c>
      <c r="F2330" s="185" t="n">
        <v>0</v>
      </c>
      <c r="G2330" s="186" t="n">
        <f aca="false">E2330*F2330</f>
        <v>0</v>
      </c>
      <c r="H2330" s="187" t="n">
        <v>0</v>
      </c>
      <c r="I2330" s="188" t="n">
        <f aca="false">E2330*H2330</f>
        <v>0</v>
      </c>
      <c r="J2330" s="187"/>
      <c r="K2330" s="188" t="n">
        <f aca="false">E2330*J2330</f>
        <v>0</v>
      </c>
      <c r="O2330" s="180" t="n">
        <v>2</v>
      </c>
      <c r="AA2330" s="150" t="n">
        <v>12</v>
      </c>
      <c r="AB2330" s="150" t="n">
        <v>0</v>
      </c>
      <c r="AC2330" s="150" t="n">
        <v>382</v>
      </c>
      <c r="AZ2330" s="150" t="n">
        <v>4</v>
      </c>
      <c r="BA2330" s="150" t="n">
        <f aca="false">IF(AZ2330=1,G2330,0)</f>
        <v>0</v>
      </c>
      <c r="BB2330" s="150" t="n">
        <f aca="false">IF(AZ2330=2,G2330,0)</f>
        <v>0</v>
      </c>
      <c r="BC2330" s="150" t="n">
        <f aca="false">IF(AZ2330=3,G2330,0)</f>
        <v>0</v>
      </c>
      <c r="BD2330" s="150" t="n">
        <f aca="false">IF(AZ2330=4,G2330,0)</f>
        <v>0</v>
      </c>
      <c r="BE2330" s="150" t="n">
        <f aca="false">IF(AZ2330=5,G2330,0)</f>
        <v>0</v>
      </c>
      <c r="CA2330" s="180" t="n">
        <v>12</v>
      </c>
      <c r="CB2330" s="180" t="n">
        <v>0</v>
      </c>
    </row>
    <row r="2331" customFormat="false" ht="12.75" hidden="false" customHeight="false" outlineLevel="0" collapsed="false">
      <c r="A2331" s="200"/>
      <c r="B2331" s="201" t="s">
        <v>270</v>
      </c>
      <c r="C2331" s="202" t="s">
        <v>1875</v>
      </c>
      <c r="D2331" s="203"/>
      <c r="E2331" s="204"/>
      <c r="F2331" s="205"/>
      <c r="G2331" s="206" t="n">
        <f aca="false">SUM(G2329:G2330)</f>
        <v>0</v>
      </c>
      <c r="H2331" s="207"/>
      <c r="I2331" s="208" t="n">
        <f aca="false">SUM(I2329:I2330)</f>
        <v>0</v>
      </c>
      <c r="J2331" s="207"/>
      <c r="K2331" s="208" t="n">
        <f aca="false">SUM(K2329:K2330)</f>
        <v>0</v>
      </c>
      <c r="O2331" s="180" t="n">
        <v>4</v>
      </c>
      <c r="BA2331" s="209" t="n">
        <f aca="false">SUM(BA2329:BA2330)</f>
        <v>0</v>
      </c>
      <c r="BB2331" s="209" t="n">
        <f aca="false">SUM(BB2329:BB2330)</f>
        <v>0</v>
      </c>
      <c r="BC2331" s="209" t="n">
        <f aca="false">SUM(BC2329:BC2330)</f>
        <v>0</v>
      </c>
      <c r="BD2331" s="209" t="n">
        <f aca="false">SUM(BD2329:BD2330)</f>
        <v>0</v>
      </c>
      <c r="BE2331" s="209" t="n">
        <f aca="false">SUM(BE2329:BE2330)</f>
        <v>0</v>
      </c>
    </row>
    <row r="2332" s="150" customFormat="true" ht="12.75" hidden="false" customHeight="false" outlineLevel="0" collapsed="false"/>
    <row r="2333" s="150" customFormat="true" ht="12.75" hidden="false" customHeight="false" outlineLevel="0" collapsed="false"/>
    <row r="2334" s="150" customFormat="true" ht="12.75" hidden="false" customHeight="false" outlineLevel="0" collapsed="false"/>
    <row r="2335" s="150" customFormat="true" ht="12.75" hidden="false" customHeight="false" outlineLevel="0" collapsed="false"/>
    <row r="2336" s="150" customFormat="true" ht="12.75" hidden="false" customHeight="false" outlineLevel="0" collapsed="false"/>
    <row r="2337" s="150" customFormat="true" ht="12.75" hidden="false" customHeight="false" outlineLevel="0" collapsed="false"/>
    <row r="2338" s="150" customFormat="true" ht="12.75" hidden="false" customHeight="false" outlineLevel="0" collapsed="false"/>
    <row r="2339" s="150" customFormat="true" ht="12.75" hidden="false" customHeight="false" outlineLevel="0" collapsed="false"/>
    <row r="2340" s="150" customFormat="true" ht="12.75" hidden="false" customHeight="false" outlineLevel="0" collapsed="false"/>
    <row r="2341" s="150" customFormat="true" ht="12.75" hidden="false" customHeight="false" outlineLevel="0" collapsed="false"/>
    <row r="2342" s="150" customFormat="true" ht="12.75" hidden="false" customHeight="false" outlineLevel="0" collapsed="false"/>
    <row r="2343" s="150" customFormat="true" ht="12.75" hidden="false" customHeight="false" outlineLevel="0" collapsed="false"/>
    <row r="2344" s="150" customFormat="true" ht="12.75" hidden="false" customHeight="false" outlineLevel="0" collapsed="false"/>
    <row r="2345" s="150" customFormat="true" ht="12.75" hidden="false" customHeight="false" outlineLevel="0" collapsed="false"/>
    <row r="2346" s="150" customFormat="true" ht="12.75" hidden="false" customHeight="false" outlineLevel="0" collapsed="false"/>
    <row r="2347" s="150" customFormat="true" ht="12.75" hidden="false" customHeight="false" outlineLevel="0" collapsed="false"/>
    <row r="2348" s="150" customFormat="true" ht="12.75" hidden="false" customHeight="false" outlineLevel="0" collapsed="false"/>
    <row r="2349" s="150" customFormat="true" ht="12.75" hidden="false" customHeight="false" outlineLevel="0" collapsed="false"/>
    <row r="2350" s="150" customFormat="true" ht="12.75" hidden="false" customHeight="false" outlineLevel="0" collapsed="false"/>
    <row r="2351" s="150" customFormat="true" ht="12.75" hidden="false" customHeight="false" outlineLevel="0" collapsed="false"/>
    <row r="2352" s="150" customFormat="true" ht="12.75" hidden="false" customHeight="false" outlineLevel="0" collapsed="false"/>
    <row r="2353" s="150" customFormat="true" ht="12.75" hidden="false" customHeight="false" outlineLevel="0" collapsed="false"/>
    <row r="2354" s="150" customFormat="true" ht="12.75" hidden="false" customHeight="false" outlineLevel="0" collapsed="false"/>
    <row r="2355" customFormat="false" ht="12.75" hidden="false" customHeight="false" outlineLevel="0" collapsed="false">
      <c r="A2355" s="197"/>
      <c r="B2355" s="197"/>
      <c r="C2355" s="197"/>
      <c r="D2355" s="197"/>
      <c r="E2355" s="197"/>
      <c r="F2355" s="197"/>
      <c r="G2355" s="197"/>
    </row>
    <row r="2356" customFormat="false" ht="12.75" hidden="false" customHeight="false" outlineLevel="0" collapsed="false">
      <c r="A2356" s="197"/>
      <c r="B2356" s="197"/>
      <c r="C2356" s="197"/>
      <c r="D2356" s="197"/>
      <c r="E2356" s="197"/>
      <c r="F2356" s="197"/>
      <c r="G2356" s="197"/>
    </row>
    <row r="2357" customFormat="false" ht="12.75" hidden="false" customHeight="false" outlineLevel="0" collapsed="false">
      <c r="A2357" s="197"/>
      <c r="B2357" s="197"/>
      <c r="C2357" s="197"/>
      <c r="D2357" s="197"/>
      <c r="E2357" s="197"/>
      <c r="F2357" s="197"/>
      <c r="G2357" s="197"/>
    </row>
    <row r="2358" customFormat="false" ht="12.75" hidden="false" customHeight="false" outlineLevel="0" collapsed="false">
      <c r="A2358" s="197"/>
      <c r="B2358" s="197"/>
      <c r="C2358" s="197"/>
      <c r="D2358" s="197"/>
      <c r="E2358" s="197"/>
      <c r="F2358" s="197"/>
      <c r="G2358" s="197"/>
    </row>
    <row r="2359" s="150" customFormat="true" ht="12.75" hidden="false" customHeight="false" outlineLevel="0" collapsed="false"/>
    <row r="2360" s="150" customFormat="true" ht="12.75" hidden="false" customHeight="false" outlineLevel="0" collapsed="false"/>
    <row r="2361" s="150" customFormat="true" ht="12.75" hidden="false" customHeight="false" outlineLevel="0" collapsed="false"/>
    <row r="2362" s="150" customFormat="true" ht="12.75" hidden="false" customHeight="false" outlineLevel="0" collapsed="false"/>
    <row r="2363" s="150" customFormat="true" ht="12.75" hidden="false" customHeight="false" outlineLevel="0" collapsed="false"/>
    <row r="2364" s="150" customFormat="true" ht="12.75" hidden="false" customHeight="false" outlineLevel="0" collapsed="false"/>
    <row r="2365" s="150" customFormat="true" ht="12.75" hidden="false" customHeight="false" outlineLevel="0" collapsed="false"/>
    <row r="2366" s="150" customFormat="true" ht="12.75" hidden="false" customHeight="false" outlineLevel="0" collapsed="false"/>
    <row r="2367" s="150" customFormat="true" ht="12.75" hidden="false" customHeight="false" outlineLevel="0" collapsed="false"/>
    <row r="2368" s="150" customFormat="true" ht="12.75" hidden="false" customHeight="false" outlineLevel="0" collapsed="false"/>
    <row r="2369" s="150" customFormat="true" ht="12.75" hidden="false" customHeight="false" outlineLevel="0" collapsed="false"/>
    <row r="2370" s="150" customFormat="true" ht="12.75" hidden="false" customHeight="false" outlineLevel="0" collapsed="false"/>
    <row r="2371" s="150" customFormat="true" ht="12.75" hidden="false" customHeight="false" outlineLevel="0" collapsed="false"/>
    <row r="2372" s="150" customFormat="true" ht="12.75" hidden="false" customHeight="false" outlineLevel="0" collapsed="false"/>
    <row r="2373" s="150" customFormat="true" ht="12.75" hidden="false" customHeight="false" outlineLevel="0" collapsed="false"/>
    <row r="2374" s="150" customFormat="true" ht="12.75" hidden="false" customHeight="false" outlineLevel="0" collapsed="false"/>
    <row r="2375" s="150" customFormat="true" ht="12.75" hidden="false" customHeight="false" outlineLevel="0" collapsed="false"/>
    <row r="2376" s="150" customFormat="true" ht="12.75" hidden="false" customHeight="false" outlineLevel="0" collapsed="false"/>
    <row r="2377" s="150" customFormat="true" ht="12.75" hidden="false" customHeight="false" outlineLevel="0" collapsed="false"/>
    <row r="2378" s="150" customFormat="true" ht="12.75" hidden="false" customHeight="false" outlineLevel="0" collapsed="false"/>
    <row r="2379" s="150" customFormat="true" ht="12.75" hidden="false" customHeight="false" outlineLevel="0" collapsed="false"/>
    <row r="2380" s="150" customFormat="true" ht="12.75" hidden="false" customHeight="false" outlineLevel="0" collapsed="false"/>
    <row r="2381" s="150" customFormat="true" ht="12.75" hidden="false" customHeight="false" outlineLevel="0" collapsed="false"/>
    <row r="2382" s="150" customFormat="true" ht="12.75" hidden="false" customHeight="false" outlineLevel="0" collapsed="false"/>
    <row r="2383" s="150" customFormat="true" ht="12.75" hidden="false" customHeight="false" outlineLevel="0" collapsed="false"/>
    <row r="2384" s="150" customFormat="true" ht="12.75" hidden="false" customHeight="false" outlineLevel="0" collapsed="false"/>
    <row r="2385" s="150" customFormat="true" ht="12.75" hidden="false" customHeight="false" outlineLevel="0" collapsed="false"/>
    <row r="2386" s="150" customFormat="true" ht="12.75" hidden="false" customHeight="false" outlineLevel="0" collapsed="false"/>
    <row r="2387" s="150" customFormat="true" ht="12.75" hidden="false" customHeight="false" outlineLevel="0" collapsed="false"/>
    <row r="2388" s="150" customFormat="true" ht="12.75" hidden="false" customHeight="false" outlineLevel="0" collapsed="false"/>
    <row r="2389" s="150" customFormat="true" ht="12.75" hidden="false" customHeight="false" outlineLevel="0" collapsed="false"/>
    <row r="2390" customFormat="false" ht="12.75" hidden="false" customHeight="false" outlineLevel="0" collapsed="false">
      <c r="A2390" s="214"/>
      <c r="B2390" s="214"/>
    </row>
    <row r="2391" customFormat="false" ht="12.75" hidden="false" customHeight="false" outlineLevel="0" collapsed="false">
      <c r="A2391" s="197"/>
      <c r="B2391" s="197"/>
      <c r="C2391" s="215"/>
      <c r="D2391" s="215"/>
      <c r="E2391" s="216"/>
      <c r="F2391" s="215"/>
      <c r="G2391" s="217"/>
    </row>
    <row r="2392" customFormat="false" ht="12.75" hidden="false" customHeight="false" outlineLevel="0" collapsed="false">
      <c r="A2392" s="218"/>
      <c r="B2392" s="218"/>
      <c r="C2392" s="197"/>
      <c r="D2392" s="197"/>
      <c r="E2392" s="219"/>
      <c r="F2392" s="197"/>
      <c r="G2392" s="197"/>
    </row>
    <row r="2393" customFormat="false" ht="12.75" hidden="false" customHeight="false" outlineLevel="0" collapsed="false">
      <c r="A2393" s="197"/>
      <c r="B2393" s="197"/>
      <c r="C2393" s="197"/>
      <c r="D2393" s="197"/>
      <c r="E2393" s="219"/>
      <c r="F2393" s="197"/>
      <c r="G2393" s="197"/>
    </row>
    <row r="2394" customFormat="false" ht="12.75" hidden="false" customHeight="false" outlineLevel="0" collapsed="false">
      <c r="A2394" s="197"/>
      <c r="B2394" s="197"/>
      <c r="C2394" s="197"/>
      <c r="D2394" s="197"/>
      <c r="E2394" s="219"/>
      <c r="F2394" s="197"/>
      <c r="G2394" s="197"/>
    </row>
    <row r="2395" customFormat="false" ht="12.75" hidden="false" customHeight="false" outlineLevel="0" collapsed="false">
      <c r="A2395" s="197"/>
      <c r="B2395" s="197"/>
      <c r="C2395" s="197"/>
      <c r="D2395" s="197"/>
      <c r="E2395" s="219"/>
      <c r="F2395" s="197"/>
      <c r="G2395" s="197"/>
    </row>
    <row r="2396" customFormat="false" ht="12.75" hidden="false" customHeight="false" outlineLevel="0" collapsed="false">
      <c r="A2396" s="197"/>
      <c r="B2396" s="197"/>
      <c r="C2396" s="197"/>
      <c r="D2396" s="197"/>
      <c r="E2396" s="219"/>
      <c r="F2396" s="197"/>
      <c r="G2396" s="197"/>
    </row>
    <row r="2397" customFormat="false" ht="12.75" hidden="false" customHeight="false" outlineLevel="0" collapsed="false">
      <c r="A2397" s="197"/>
      <c r="B2397" s="197"/>
      <c r="C2397" s="197"/>
      <c r="D2397" s="197"/>
      <c r="E2397" s="219"/>
      <c r="F2397" s="197"/>
      <c r="G2397" s="197"/>
    </row>
    <row r="2398" customFormat="false" ht="12.75" hidden="false" customHeight="false" outlineLevel="0" collapsed="false">
      <c r="A2398" s="197"/>
      <c r="B2398" s="197"/>
      <c r="C2398" s="197"/>
      <c r="D2398" s="197"/>
      <c r="E2398" s="219"/>
      <c r="F2398" s="197"/>
      <c r="G2398" s="197"/>
    </row>
    <row r="2399" customFormat="false" ht="12.75" hidden="false" customHeight="false" outlineLevel="0" collapsed="false">
      <c r="A2399" s="197"/>
      <c r="B2399" s="197"/>
      <c r="C2399" s="197"/>
      <c r="D2399" s="197"/>
      <c r="E2399" s="219"/>
      <c r="F2399" s="197"/>
      <c r="G2399" s="197"/>
    </row>
    <row r="2400" customFormat="false" ht="12.75" hidden="false" customHeight="false" outlineLevel="0" collapsed="false">
      <c r="A2400" s="197"/>
      <c r="B2400" s="197"/>
      <c r="C2400" s="197"/>
      <c r="D2400" s="197"/>
      <c r="E2400" s="219"/>
      <c r="F2400" s="197"/>
      <c r="G2400" s="197"/>
    </row>
    <row r="2401" customFormat="false" ht="12.75" hidden="false" customHeight="false" outlineLevel="0" collapsed="false">
      <c r="A2401" s="197"/>
      <c r="B2401" s="197"/>
      <c r="C2401" s="197"/>
      <c r="D2401" s="197"/>
      <c r="E2401" s="219"/>
      <c r="F2401" s="197"/>
      <c r="G2401" s="197"/>
    </row>
    <row r="2402" customFormat="false" ht="12.75" hidden="false" customHeight="false" outlineLevel="0" collapsed="false">
      <c r="A2402" s="197"/>
      <c r="B2402" s="197"/>
      <c r="C2402" s="197"/>
      <c r="D2402" s="197"/>
      <c r="E2402" s="219"/>
      <c r="F2402" s="197"/>
      <c r="G2402" s="197"/>
    </row>
    <row r="2403" customFormat="false" ht="12.75" hidden="false" customHeight="false" outlineLevel="0" collapsed="false">
      <c r="A2403" s="197"/>
      <c r="B2403" s="197"/>
      <c r="C2403" s="197"/>
      <c r="D2403" s="197"/>
      <c r="E2403" s="219"/>
      <c r="F2403" s="197"/>
      <c r="G2403" s="197"/>
    </row>
    <row r="2404" customFormat="false" ht="12.75" hidden="false" customHeight="false" outlineLevel="0" collapsed="false">
      <c r="A2404" s="197"/>
      <c r="B2404" s="197"/>
      <c r="C2404" s="197"/>
      <c r="D2404" s="197"/>
      <c r="E2404" s="219"/>
      <c r="F2404" s="197"/>
      <c r="G2404" s="197"/>
    </row>
  </sheetData>
  <mergeCells count="1965">
    <mergeCell ref="A1:G1"/>
    <mergeCell ref="A3:B3"/>
    <mergeCell ref="A4:B4"/>
    <mergeCell ref="E4:G4"/>
    <mergeCell ref="C9:D9"/>
    <mergeCell ref="C10:D1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4:D54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91:D91"/>
    <mergeCell ref="C92:D92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7:D107"/>
    <mergeCell ref="C108:D108"/>
    <mergeCell ref="C109:D109"/>
    <mergeCell ref="C110:D110"/>
    <mergeCell ref="C113:D113"/>
    <mergeCell ref="C114:D114"/>
    <mergeCell ref="C117:D117"/>
    <mergeCell ref="C118:D118"/>
    <mergeCell ref="C120:D120"/>
    <mergeCell ref="C121:D121"/>
    <mergeCell ref="C123:D123"/>
    <mergeCell ref="C124:D124"/>
    <mergeCell ref="C125:D125"/>
    <mergeCell ref="C126:D126"/>
    <mergeCell ref="C127:D127"/>
    <mergeCell ref="C129:D129"/>
    <mergeCell ref="C130:D130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4:D164"/>
    <mergeCell ref="C165:D165"/>
    <mergeCell ref="C166:D166"/>
    <mergeCell ref="C167:D167"/>
    <mergeCell ref="C169:D169"/>
    <mergeCell ref="C171:D171"/>
    <mergeCell ref="C172:D172"/>
    <mergeCell ref="C173:D173"/>
    <mergeCell ref="C174:D174"/>
    <mergeCell ref="C176:D176"/>
    <mergeCell ref="C177:D177"/>
    <mergeCell ref="C181:D181"/>
    <mergeCell ref="C182:D182"/>
    <mergeCell ref="C183:D183"/>
    <mergeCell ref="C185:D185"/>
    <mergeCell ref="C186:D186"/>
    <mergeCell ref="C187:D187"/>
    <mergeCell ref="C189:D189"/>
    <mergeCell ref="C190:D190"/>
    <mergeCell ref="C191:D191"/>
    <mergeCell ref="C192:D192"/>
    <mergeCell ref="C193:D193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9:D259"/>
    <mergeCell ref="C260:D260"/>
    <mergeCell ref="C261:D261"/>
    <mergeCell ref="C262:D262"/>
    <mergeCell ref="C263:D263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3:D293"/>
    <mergeCell ref="C294:D294"/>
    <mergeCell ref="C296:D296"/>
    <mergeCell ref="C297:D297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8:D308"/>
    <mergeCell ref="C309:D309"/>
    <mergeCell ref="C310:D310"/>
    <mergeCell ref="C312:D312"/>
    <mergeCell ref="C313:D313"/>
    <mergeCell ref="C314:D314"/>
    <mergeCell ref="C315:D315"/>
    <mergeCell ref="C316:D316"/>
    <mergeCell ref="C317:D317"/>
    <mergeCell ref="C318:D318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4:D334"/>
    <mergeCell ref="C335:D335"/>
    <mergeCell ref="C336:D336"/>
    <mergeCell ref="C343:D343"/>
    <mergeCell ref="C344:D344"/>
    <mergeCell ref="C346:D346"/>
    <mergeCell ref="C347:D347"/>
    <mergeCell ref="C348:D348"/>
    <mergeCell ref="C349:D349"/>
    <mergeCell ref="C350:D350"/>
    <mergeCell ref="C351:D351"/>
    <mergeCell ref="C353:D353"/>
    <mergeCell ref="C354:D354"/>
    <mergeCell ref="C355:D355"/>
    <mergeCell ref="C356:D356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7:D377"/>
    <mergeCell ref="C378:D378"/>
    <mergeCell ref="C379:D379"/>
    <mergeCell ref="C382:D382"/>
    <mergeCell ref="C384:D384"/>
    <mergeCell ref="C385:D385"/>
    <mergeCell ref="C387:D387"/>
    <mergeCell ref="C389:D389"/>
    <mergeCell ref="C391:D391"/>
    <mergeCell ref="C393:D393"/>
    <mergeCell ref="C394:D394"/>
    <mergeCell ref="C396:D396"/>
    <mergeCell ref="C397:D397"/>
    <mergeCell ref="C399:D399"/>
    <mergeCell ref="C400:D400"/>
    <mergeCell ref="C402:D402"/>
    <mergeCell ref="C403:D403"/>
    <mergeCell ref="C405:D405"/>
    <mergeCell ref="C407:D407"/>
    <mergeCell ref="C408:D408"/>
    <mergeCell ref="C410:D410"/>
    <mergeCell ref="C411:D411"/>
    <mergeCell ref="C414:D414"/>
    <mergeCell ref="C415:D415"/>
    <mergeCell ref="C417:D417"/>
    <mergeCell ref="C418:D418"/>
    <mergeCell ref="C420:D420"/>
    <mergeCell ref="C424:G424"/>
    <mergeCell ref="C425:G425"/>
    <mergeCell ref="C426:D426"/>
    <mergeCell ref="C427:D427"/>
    <mergeCell ref="C428:D428"/>
    <mergeCell ref="C429:D429"/>
    <mergeCell ref="C430:D430"/>
    <mergeCell ref="C431:D431"/>
    <mergeCell ref="C432:D432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6:D446"/>
    <mergeCell ref="C448:G448"/>
    <mergeCell ref="C449:G449"/>
    <mergeCell ref="C451:D451"/>
    <mergeCell ref="C452:D452"/>
    <mergeCell ref="C454:D454"/>
    <mergeCell ref="C455:D455"/>
    <mergeCell ref="C456:D456"/>
    <mergeCell ref="C457:D457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70:D470"/>
    <mergeCell ref="C471:D471"/>
    <mergeCell ref="C473:D473"/>
    <mergeCell ref="C474:D474"/>
    <mergeCell ref="C475:D475"/>
    <mergeCell ref="C476:D476"/>
    <mergeCell ref="C477:D477"/>
    <mergeCell ref="C478:D478"/>
    <mergeCell ref="C479:D479"/>
    <mergeCell ref="C481:G481"/>
    <mergeCell ref="C482:G482"/>
    <mergeCell ref="C483:D483"/>
    <mergeCell ref="C484:D484"/>
    <mergeCell ref="C485:D485"/>
    <mergeCell ref="C486:D486"/>
    <mergeCell ref="C487:D487"/>
    <mergeCell ref="C488:D488"/>
    <mergeCell ref="C489:D489"/>
    <mergeCell ref="C491:G491"/>
    <mergeCell ref="C492:G492"/>
    <mergeCell ref="C496:D496"/>
    <mergeCell ref="C497:D497"/>
    <mergeCell ref="C498:D498"/>
    <mergeCell ref="C499:D499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31:D531"/>
    <mergeCell ref="C532:D532"/>
    <mergeCell ref="C534:G534"/>
    <mergeCell ref="C535:G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8:G558"/>
    <mergeCell ref="C559:G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9:D589"/>
    <mergeCell ref="C590:D590"/>
    <mergeCell ref="C592:D592"/>
    <mergeCell ref="C593:D593"/>
    <mergeCell ref="C594:D594"/>
    <mergeCell ref="C596:D596"/>
    <mergeCell ref="C597:D597"/>
    <mergeCell ref="C600:D600"/>
    <mergeCell ref="C601:D601"/>
    <mergeCell ref="C602:D602"/>
    <mergeCell ref="C603:D603"/>
    <mergeCell ref="C605:D605"/>
    <mergeCell ref="C606:D606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3:D643"/>
    <mergeCell ref="C644:D644"/>
    <mergeCell ref="C645:D645"/>
    <mergeCell ref="C646:D646"/>
    <mergeCell ref="C647:D647"/>
    <mergeCell ref="C648:D648"/>
    <mergeCell ref="C649:D649"/>
    <mergeCell ref="C653:D653"/>
    <mergeCell ref="C655:D655"/>
    <mergeCell ref="C657:D657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9:D679"/>
    <mergeCell ref="C680:D680"/>
    <mergeCell ref="C681:D681"/>
    <mergeCell ref="C682:D682"/>
    <mergeCell ref="C683:D683"/>
    <mergeCell ref="C684:D684"/>
    <mergeCell ref="C685:D685"/>
    <mergeCell ref="C686:D686"/>
    <mergeCell ref="C687:D687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28:D728"/>
    <mergeCell ref="C729:D729"/>
    <mergeCell ref="C730:D730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64:D764"/>
    <mergeCell ref="C765:D765"/>
    <mergeCell ref="C767:D767"/>
    <mergeCell ref="C768:D768"/>
    <mergeCell ref="C769:D769"/>
    <mergeCell ref="C770:D770"/>
    <mergeCell ref="C771:D771"/>
    <mergeCell ref="C772:D772"/>
    <mergeCell ref="C773:D773"/>
    <mergeCell ref="C774:D774"/>
    <mergeCell ref="C775:D775"/>
    <mergeCell ref="C776:D776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8:D788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01:D801"/>
    <mergeCell ref="C802:D802"/>
    <mergeCell ref="C803:D803"/>
    <mergeCell ref="C804:D804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C814:D814"/>
    <mergeCell ref="C816:D816"/>
    <mergeCell ref="C817:D817"/>
    <mergeCell ref="C818:D818"/>
    <mergeCell ref="C819:D819"/>
    <mergeCell ref="C820:D820"/>
    <mergeCell ref="C821:D821"/>
    <mergeCell ref="C822:D822"/>
    <mergeCell ref="C823:D823"/>
    <mergeCell ref="C825:D825"/>
    <mergeCell ref="C826:D826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35:D835"/>
    <mergeCell ref="C836:D836"/>
    <mergeCell ref="C837:D837"/>
    <mergeCell ref="C838:D838"/>
    <mergeCell ref="C839:D839"/>
    <mergeCell ref="C840:D840"/>
    <mergeCell ref="C841:D841"/>
    <mergeCell ref="C843:D843"/>
    <mergeCell ref="C844:D844"/>
    <mergeCell ref="C845:D845"/>
    <mergeCell ref="C846:D846"/>
    <mergeCell ref="C847:D847"/>
    <mergeCell ref="C848:D848"/>
    <mergeCell ref="C850:D850"/>
    <mergeCell ref="C851:D851"/>
    <mergeCell ref="C852:D852"/>
    <mergeCell ref="C857:D857"/>
    <mergeCell ref="C858:D858"/>
    <mergeCell ref="C860:D860"/>
    <mergeCell ref="C861:D861"/>
    <mergeCell ref="C863:D863"/>
    <mergeCell ref="C864:D864"/>
    <mergeCell ref="C866:D866"/>
    <mergeCell ref="C867:D867"/>
    <mergeCell ref="C868:D868"/>
    <mergeCell ref="C869:D869"/>
    <mergeCell ref="C871:G871"/>
    <mergeCell ref="C872:G872"/>
    <mergeCell ref="C873:D873"/>
    <mergeCell ref="C874:D874"/>
    <mergeCell ref="C875:D875"/>
    <mergeCell ref="C876:D876"/>
    <mergeCell ref="C877:D877"/>
    <mergeCell ref="C878:D878"/>
    <mergeCell ref="C879:D879"/>
    <mergeCell ref="C880:D880"/>
    <mergeCell ref="C881:D881"/>
    <mergeCell ref="C882:D882"/>
    <mergeCell ref="C883:D883"/>
    <mergeCell ref="C884:D884"/>
    <mergeCell ref="C885:D885"/>
    <mergeCell ref="C886:D886"/>
    <mergeCell ref="C887:D887"/>
    <mergeCell ref="C888:D888"/>
    <mergeCell ref="C889:D889"/>
    <mergeCell ref="C890:D890"/>
    <mergeCell ref="C891:D891"/>
    <mergeCell ref="C892:D892"/>
    <mergeCell ref="C893:D893"/>
    <mergeCell ref="C894:D894"/>
    <mergeCell ref="C895:D895"/>
    <mergeCell ref="C896:D896"/>
    <mergeCell ref="C898:D898"/>
    <mergeCell ref="C899:D899"/>
    <mergeCell ref="C901:D901"/>
    <mergeCell ref="C902:D902"/>
    <mergeCell ref="C903:D903"/>
    <mergeCell ref="C904:D904"/>
    <mergeCell ref="C905:D905"/>
    <mergeCell ref="C906:D906"/>
    <mergeCell ref="C907:D907"/>
    <mergeCell ref="C908:D908"/>
    <mergeCell ref="C909:D909"/>
    <mergeCell ref="C910:D910"/>
    <mergeCell ref="C911:D911"/>
    <mergeCell ref="C912:D912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C922:D922"/>
    <mergeCell ref="C923:D923"/>
    <mergeCell ref="C924:D924"/>
    <mergeCell ref="C925:D925"/>
    <mergeCell ref="C927:D927"/>
    <mergeCell ref="C928:D928"/>
    <mergeCell ref="C930:D930"/>
    <mergeCell ref="C931:D931"/>
    <mergeCell ref="C932:D932"/>
    <mergeCell ref="C933:D933"/>
    <mergeCell ref="C934:D934"/>
    <mergeCell ref="C935:D935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45:D945"/>
    <mergeCell ref="C946:D946"/>
    <mergeCell ref="C947:D947"/>
    <mergeCell ref="C949:D949"/>
    <mergeCell ref="C950:D950"/>
    <mergeCell ref="C951:D951"/>
    <mergeCell ref="C952:D952"/>
    <mergeCell ref="C953:D953"/>
    <mergeCell ref="C954:D954"/>
    <mergeCell ref="C955:D955"/>
    <mergeCell ref="C956:D956"/>
    <mergeCell ref="C957:D957"/>
    <mergeCell ref="C958:D958"/>
    <mergeCell ref="C959:D959"/>
    <mergeCell ref="C960:D960"/>
    <mergeCell ref="C961:D961"/>
    <mergeCell ref="C962:D962"/>
    <mergeCell ref="C963:D963"/>
    <mergeCell ref="C964:D964"/>
    <mergeCell ref="C965:D965"/>
    <mergeCell ref="C966:D966"/>
    <mergeCell ref="C967:D967"/>
    <mergeCell ref="C968:D968"/>
    <mergeCell ref="C969:D969"/>
    <mergeCell ref="C970:D970"/>
    <mergeCell ref="C971:D971"/>
    <mergeCell ref="C972:D972"/>
    <mergeCell ref="C973:D973"/>
    <mergeCell ref="C974:D974"/>
    <mergeCell ref="C975:D975"/>
    <mergeCell ref="C977:D977"/>
    <mergeCell ref="C978:D978"/>
    <mergeCell ref="C982:D982"/>
    <mergeCell ref="C983:D983"/>
    <mergeCell ref="C984:D984"/>
    <mergeCell ref="C985:D985"/>
    <mergeCell ref="C987:D987"/>
    <mergeCell ref="C988:D988"/>
    <mergeCell ref="C989:D989"/>
    <mergeCell ref="C991:D991"/>
    <mergeCell ref="C992:D992"/>
    <mergeCell ref="C993:D993"/>
    <mergeCell ref="C994:D994"/>
    <mergeCell ref="C995:D995"/>
    <mergeCell ref="C996:D996"/>
    <mergeCell ref="C997:D997"/>
    <mergeCell ref="C998:D998"/>
    <mergeCell ref="C999:D999"/>
    <mergeCell ref="C1000:D1000"/>
    <mergeCell ref="C1001:D1001"/>
    <mergeCell ref="C1002:D1002"/>
    <mergeCell ref="C1003:D1003"/>
    <mergeCell ref="C1005:D1005"/>
    <mergeCell ref="C1006:D1006"/>
    <mergeCell ref="C1007:D1007"/>
    <mergeCell ref="C1009:D1009"/>
    <mergeCell ref="C1010:D1010"/>
    <mergeCell ref="C1011:D1011"/>
    <mergeCell ref="C1012:D1012"/>
    <mergeCell ref="C1013:D1013"/>
    <mergeCell ref="C1014:D1014"/>
    <mergeCell ref="C1016:D1016"/>
    <mergeCell ref="C1018:D1018"/>
    <mergeCell ref="C1020:D1020"/>
    <mergeCell ref="C1021:D1021"/>
    <mergeCell ref="C1022:D1022"/>
    <mergeCell ref="C1024:D1024"/>
    <mergeCell ref="C1025:D1025"/>
    <mergeCell ref="C1026:D1026"/>
    <mergeCell ref="C1027:D1027"/>
    <mergeCell ref="C1028:D1028"/>
    <mergeCell ref="C1029:D1029"/>
    <mergeCell ref="C1032:G1032"/>
    <mergeCell ref="C1033:G1033"/>
    <mergeCell ref="C1034:D1034"/>
    <mergeCell ref="C1035:D1035"/>
    <mergeCell ref="C1036:D1036"/>
    <mergeCell ref="C1037:D1037"/>
    <mergeCell ref="C1038:D1038"/>
    <mergeCell ref="C1039:D1039"/>
    <mergeCell ref="C1040:D1040"/>
    <mergeCell ref="C1041:D1041"/>
    <mergeCell ref="C1042:D1042"/>
    <mergeCell ref="C1043:D1043"/>
    <mergeCell ref="C1045:G1045"/>
    <mergeCell ref="C1046:G1046"/>
    <mergeCell ref="C1047:D1047"/>
    <mergeCell ref="C1048:D1048"/>
    <mergeCell ref="C1050:G1050"/>
    <mergeCell ref="C1051:G1051"/>
    <mergeCell ref="C1052:D1052"/>
    <mergeCell ref="C1053:D1053"/>
    <mergeCell ref="C1054:D1054"/>
    <mergeCell ref="C1055:D1055"/>
    <mergeCell ref="C1056:D1056"/>
    <mergeCell ref="C1057:D1057"/>
    <mergeCell ref="C1058:D1058"/>
    <mergeCell ref="C1059:D1059"/>
    <mergeCell ref="C1060:D1060"/>
    <mergeCell ref="C1061:D1061"/>
    <mergeCell ref="C1062:D1062"/>
    <mergeCell ref="C1063:D1063"/>
    <mergeCell ref="C1064:D1064"/>
    <mergeCell ref="C1065:D1065"/>
    <mergeCell ref="C1067:D1067"/>
    <mergeCell ref="C1068:D1068"/>
    <mergeCell ref="C1070:D1070"/>
    <mergeCell ref="C1074:D1074"/>
    <mergeCell ref="C1075:D1075"/>
    <mergeCell ref="C1076:D1076"/>
    <mergeCell ref="C1078:D1078"/>
    <mergeCell ref="C1079:D1079"/>
    <mergeCell ref="C1080:D1080"/>
    <mergeCell ref="C1081:D1081"/>
    <mergeCell ref="C1083:D1083"/>
    <mergeCell ref="C1084:D1084"/>
    <mergeCell ref="C1085:D1085"/>
    <mergeCell ref="C1086:D1086"/>
    <mergeCell ref="C1087:D1087"/>
    <mergeCell ref="C1088:D1088"/>
    <mergeCell ref="C1089:D1089"/>
    <mergeCell ref="C1090:D1090"/>
    <mergeCell ref="C1092:G1092"/>
    <mergeCell ref="C1093:G1093"/>
    <mergeCell ref="C1094:G1094"/>
    <mergeCell ref="C1098:G1098"/>
    <mergeCell ref="C1099:G1099"/>
    <mergeCell ref="C1103:D1103"/>
    <mergeCell ref="C1104:D1104"/>
    <mergeCell ref="C1105:D1105"/>
    <mergeCell ref="C1106:D1106"/>
    <mergeCell ref="C1107:D1107"/>
    <mergeCell ref="C1108:D1108"/>
    <mergeCell ref="C1109:D1109"/>
    <mergeCell ref="C1110:D1110"/>
    <mergeCell ref="C1111:D1111"/>
    <mergeCell ref="C1112:D1112"/>
    <mergeCell ref="C1113:D1113"/>
    <mergeCell ref="C1114:D1114"/>
    <mergeCell ref="C1115:D1115"/>
    <mergeCell ref="C1116:D1116"/>
    <mergeCell ref="C1118:D1118"/>
    <mergeCell ref="C1119:D1119"/>
    <mergeCell ref="C1122:D1122"/>
    <mergeCell ref="C1126:D1126"/>
    <mergeCell ref="C1127:D1127"/>
    <mergeCell ref="C1129:D1129"/>
    <mergeCell ref="C1130:D1130"/>
    <mergeCell ref="C1131:D1131"/>
    <mergeCell ref="C1132:D1132"/>
    <mergeCell ref="C1133:D1133"/>
    <mergeCell ref="C1137:D1137"/>
    <mergeCell ref="C1145:D1145"/>
    <mergeCell ref="C1146:D1146"/>
    <mergeCell ref="C1147:D1147"/>
    <mergeCell ref="C1148:D1148"/>
    <mergeCell ref="C1149:D1149"/>
    <mergeCell ref="C1150:D1150"/>
    <mergeCell ref="C1151:D1151"/>
    <mergeCell ref="C1152:D1152"/>
    <mergeCell ref="C1153:D1153"/>
    <mergeCell ref="C1154:D1154"/>
    <mergeCell ref="C1155:D1155"/>
    <mergeCell ref="C1156:D1156"/>
    <mergeCell ref="C1158:D1158"/>
    <mergeCell ref="C1159:D1159"/>
    <mergeCell ref="C1160:D1160"/>
    <mergeCell ref="C1161:D1161"/>
    <mergeCell ref="C1162:D1162"/>
    <mergeCell ref="C1163:D1163"/>
    <mergeCell ref="C1164:D1164"/>
    <mergeCell ref="C1165:D1165"/>
    <mergeCell ref="C1166:D1166"/>
    <mergeCell ref="C1167:D1167"/>
    <mergeCell ref="C1168:D1168"/>
    <mergeCell ref="C1169:D1169"/>
    <mergeCell ref="C1170:D1170"/>
    <mergeCell ref="C1171:D1171"/>
    <mergeCell ref="C1172:D1172"/>
    <mergeCell ref="C1173:D1173"/>
    <mergeCell ref="C1174:D1174"/>
    <mergeCell ref="C1176:D1176"/>
    <mergeCell ref="C1177:D1177"/>
    <mergeCell ref="C1179:D1179"/>
    <mergeCell ref="C1180:D1180"/>
    <mergeCell ref="C1181:D1181"/>
    <mergeCell ref="C1182:D1182"/>
    <mergeCell ref="C1183:D1183"/>
    <mergeCell ref="C1184:D1184"/>
    <mergeCell ref="C1186:D1186"/>
    <mergeCell ref="C1187:D1187"/>
    <mergeCell ref="C1188:D1188"/>
    <mergeCell ref="C1189:D1189"/>
    <mergeCell ref="C1190:D1190"/>
    <mergeCell ref="C1191:D1191"/>
    <mergeCell ref="C1192:D1192"/>
    <mergeCell ref="C1193:D1193"/>
    <mergeCell ref="C1194:D1194"/>
    <mergeCell ref="C1195:D1195"/>
    <mergeCell ref="C1196:D1196"/>
    <mergeCell ref="C1197:D1197"/>
    <mergeCell ref="C1198:D1198"/>
    <mergeCell ref="C1199:D1199"/>
    <mergeCell ref="C1200:D1200"/>
    <mergeCell ref="C1201:D1201"/>
    <mergeCell ref="C1202:D1202"/>
    <mergeCell ref="C1203:D1203"/>
    <mergeCell ref="C1204:D1204"/>
    <mergeCell ref="C1205:D1205"/>
    <mergeCell ref="C1206:D1206"/>
    <mergeCell ref="C1207:D1207"/>
    <mergeCell ref="C1209:D1209"/>
    <mergeCell ref="C1210:D1210"/>
    <mergeCell ref="C1211:D1211"/>
    <mergeCell ref="C1212:D1212"/>
    <mergeCell ref="C1213:D1213"/>
    <mergeCell ref="C1214:D1214"/>
    <mergeCell ref="C1215:D1215"/>
    <mergeCell ref="C1216:D1216"/>
    <mergeCell ref="C1217:D1217"/>
    <mergeCell ref="C1218:D1218"/>
    <mergeCell ref="C1219:D1219"/>
    <mergeCell ref="C1220:D1220"/>
    <mergeCell ref="C1221:D1221"/>
    <mergeCell ref="C1222:D1222"/>
    <mergeCell ref="C1223:D1223"/>
    <mergeCell ref="C1224:D1224"/>
    <mergeCell ref="C1225:D1225"/>
    <mergeCell ref="C1226:D1226"/>
    <mergeCell ref="C1227:D1227"/>
    <mergeCell ref="C1228:D1228"/>
    <mergeCell ref="C1229:D1229"/>
    <mergeCell ref="C1230:D1230"/>
    <mergeCell ref="C1232:D1232"/>
    <mergeCell ref="C1233:D1233"/>
    <mergeCell ref="C1234:D1234"/>
    <mergeCell ref="C1236:D1236"/>
    <mergeCell ref="C1237:D1237"/>
    <mergeCell ref="C1238:D1238"/>
    <mergeCell ref="C1240:D1240"/>
    <mergeCell ref="C1241:D1241"/>
    <mergeCell ref="C1242:D1242"/>
    <mergeCell ref="C1243:D1243"/>
    <mergeCell ref="C1245:D1245"/>
    <mergeCell ref="C1246:D1246"/>
    <mergeCell ref="C1247:D1247"/>
    <mergeCell ref="C1248:D1248"/>
    <mergeCell ref="C1250:D1250"/>
    <mergeCell ref="C1251:D1251"/>
    <mergeCell ref="C1252:D1252"/>
    <mergeCell ref="C1254:D1254"/>
    <mergeCell ref="C1255:D1255"/>
    <mergeCell ref="C1257:D1257"/>
    <mergeCell ref="C1258:D1258"/>
    <mergeCell ref="C1259:D1259"/>
    <mergeCell ref="C1260:D1260"/>
    <mergeCell ref="C1261:D1261"/>
    <mergeCell ref="C1262:D1262"/>
    <mergeCell ref="C1263:D1263"/>
    <mergeCell ref="C1264:D1264"/>
    <mergeCell ref="C1265:D1265"/>
    <mergeCell ref="C1267:D1267"/>
    <mergeCell ref="C1268:D1268"/>
    <mergeCell ref="C1269:D1269"/>
    <mergeCell ref="C1270:D1270"/>
    <mergeCell ref="C1271:D1271"/>
    <mergeCell ref="C1272:D1272"/>
    <mergeCell ref="C1273:D1273"/>
    <mergeCell ref="C1274:D1274"/>
    <mergeCell ref="C1275:D1275"/>
    <mergeCell ref="C1280:D1280"/>
    <mergeCell ref="C1281:D1281"/>
    <mergeCell ref="C1282:D1282"/>
    <mergeCell ref="C1283:D1283"/>
    <mergeCell ref="C1284:D1284"/>
    <mergeCell ref="C1285:D1285"/>
    <mergeCell ref="C1286:D1286"/>
    <mergeCell ref="C1287:D1287"/>
    <mergeCell ref="C1288:D1288"/>
    <mergeCell ref="C1289:D1289"/>
    <mergeCell ref="C1290:D1290"/>
    <mergeCell ref="C1291:D1291"/>
    <mergeCell ref="C1292:D1292"/>
    <mergeCell ref="C1293:D1293"/>
    <mergeCell ref="C1294:D1294"/>
    <mergeCell ref="C1295:D1295"/>
    <mergeCell ref="C1296:D1296"/>
    <mergeCell ref="C1297:D1297"/>
    <mergeCell ref="C1298:D1298"/>
    <mergeCell ref="C1300:D1300"/>
    <mergeCell ref="C1301:D1301"/>
    <mergeCell ref="C1302:D1302"/>
    <mergeCell ref="C1303:D1303"/>
    <mergeCell ref="C1304:D1304"/>
    <mergeCell ref="C1305:D1305"/>
    <mergeCell ref="C1306:D1306"/>
    <mergeCell ref="C1307:D1307"/>
    <mergeCell ref="C1308:D1308"/>
    <mergeCell ref="C1309:D1309"/>
    <mergeCell ref="C1310:D1310"/>
    <mergeCell ref="C1311:D1311"/>
    <mergeCell ref="C1312:D1312"/>
    <mergeCell ref="C1313:D1313"/>
    <mergeCell ref="C1314:D1314"/>
    <mergeCell ref="C1315:D1315"/>
    <mergeCell ref="C1316:D1316"/>
    <mergeCell ref="C1317:D1317"/>
    <mergeCell ref="C1318:D1318"/>
    <mergeCell ref="C1319:D1319"/>
    <mergeCell ref="C1320:D1320"/>
    <mergeCell ref="C1321:D1321"/>
    <mergeCell ref="C1322:D1322"/>
    <mergeCell ref="C1323:D1323"/>
    <mergeCell ref="C1325:G1325"/>
    <mergeCell ref="C1326:D1326"/>
    <mergeCell ref="C1327:D1327"/>
    <mergeCell ref="C1328:D1328"/>
    <mergeCell ref="C1329:D1329"/>
    <mergeCell ref="C1330:D1330"/>
    <mergeCell ref="C1331:D1331"/>
    <mergeCell ref="C1332:D1332"/>
    <mergeCell ref="C1333:D1333"/>
    <mergeCell ref="C1334:D1334"/>
    <mergeCell ref="C1335:D1335"/>
    <mergeCell ref="C1336:D1336"/>
    <mergeCell ref="C1337:D1337"/>
    <mergeCell ref="C1338:D1338"/>
    <mergeCell ref="C1339:D1339"/>
    <mergeCell ref="C1340:D1340"/>
    <mergeCell ref="C1341:D1341"/>
    <mergeCell ref="C1342:D1342"/>
    <mergeCell ref="C1343:D1343"/>
    <mergeCell ref="C1344:D1344"/>
    <mergeCell ref="C1345:D1345"/>
    <mergeCell ref="C1346:D1346"/>
    <mergeCell ref="C1347:D1347"/>
    <mergeCell ref="C1348:D1348"/>
    <mergeCell ref="C1350:D1350"/>
    <mergeCell ref="C1351:D1351"/>
    <mergeCell ref="C1352:D1352"/>
    <mergeCell ref="C1353:D1353"/>
    <mergeCell ref="C1354:D1354"/>
    <mergeCell ref="C1355:D1355"/>
    <mergeCell ref="C1356:D1356"/>
    <mergeCell ref="C1357:D1357"/>
    <mergeCell ref="C1358:D1358"/>
    <mergeCell ref="C1359:D1359"/>
    <mergeCell ref="C1360:D1360"/>
    <mergeCell ref="C1361:D1361"/>
    <mergeCell ref="C1362:D1362"/>
    <mergeCell ref="C1364:D1364"/>
    <mergeCell ref="C1365:D1365"/>
    <mergeCell ref="C1366:D1366"/>
    <mergeCell ref="C1367:D1367"/>
    <mergeCell ref="C1368:D1368"/>
    <mergeCell ref="C1369:D1369"/>
    <mergeCell ref="C1370:D1370"/>
    <mergeCell ref="C1371:D1371"/>
    <mergeCell ref="C1372:D1372"/>
    <mergeCell ref="C1373:D1373"/>
    <mergeCell ref="C1375:D1375"/>
    <mergeCell ref="C1376:D1376"/>
    <mergeCell ref="C1377:D1377"/>
    <mergeCell ref="C1378:D1378"/>
    <mergeCell ref="C1379:D1379"/>
    <mergeCell ref="C1380:D1380"/>
    <mergeCell ref="C1381:D1381"/>
    <mergeCell ref="C1382:D1382"/>
    <mergeCell ref="C1383:D1383"/>
    <mergeCell ref="C1384:D1384"/>
    <mergeCell ref="C1386:D1386"/>
    <mergeCell ref="C1387:D1387"/>
    <mergeCell ref="C1389:D1389"/>
    <mergeCell ref="C1390:D1390"/>
    <mergeCell ref="C1391:D1391"/>
    <mergeCell ref="C1393:D1393"/>
    <mergeCell ref="C1394:D1394"/>
    <mergeCell ref="C1395:D1395"/>
    <mergeCell ref="C1396:D1396"/>
    <mergeCell ref="C1397:D1397"/>
    <mergeCell ref="C1398:D1398"/>
    <mergeCell ref="C1399:D1399"/>
    <mergeCell ref="C1401:D1401"/>
    <mergeCell ref="C1402:D1402"/>
    <mergeCell ref="C1403:D1403"/>
    <mergeCell ref="C1404:D1404"/>
    <mergeCell ref="C1405:D1405"/>
    <mergeCell ref="C1406:D1406"/>
    <mergeCell ref="C1407:D1407"/>
    <mergeCell ref="C1412:D1412"/>
    <mergeCell ref="C1413:D1413"/>
    <mergeCell ref="C1414:D1414"/>
    <mergeCell ref="C1415:D1415"/>
    <mergeCell ref="C1416:D1416"/>
    <mergeCell ref="C1417:D1417"/>
    <mergeCell ref="C1418:D1418"/>
    <mergeCell ref="C1419:D1419"/>
    <mergeCell ref="C1420:D1420"/>
    <mergeCell ref="C1421:D1421"/>
    <mergeCell ref="C1422:D1422"/>
    <mergeCell ref="C1423:D1423"/>
    <mergeCell ref="C1424:D1424"/>
    <mergeCell ref="C1425:D1425"/>
    <mergeCell ref="C1426:D1426"/>
    <mergeCell ref="C1427:D1427"/>
    <mergeCell ref="C1428:D1428"/>
    <mergeCell ref="C1429:D1429"/>
    <mergeCell ref="C1430:D1430"/>
    <mergeCell ref="C1431:D1431"/>
    <mergeCell ref="C1432:D1432"/>
    <mergeCell ref="C1433:D1433"/>
    <mergeCell ref="C1434:D1434"/>
    <mergeCell ref="C1435:D1435"/>
    <mergeCell ref="C1436:D1436"/>
    <mergeCell ref="C1437:D1437"/>
    <mergeCell ref="C1438:D1438"/>
    <mergeCell ref="C1439:D1439"/>
    <mergeCell ref="C1440:D1440"/>
    <mergeCell ref="C1441:D1441"/>
    <mergeCell ref="C1442:D1442"/>
    <mergeCell ref="C1443:D1443"/>
    <mergeCell ref="C1444:D1444"/>
    <mergeCell ref="C1445:D1445"/>
    <mergeCell ref="C1447:D1447"/>
    <mergeCell ref="C1448:D1448"/>
    <mergeCell ref="C1449:D1449"/>
    <mergeCell ref="C1450:D1450"/>
    <mergeCell ref="C1451:D1451"/>
    <mergeCell ref="C1452:D1452"/>
    <mergeCell ref="C1453:D1453"/>
    <mergeCell ref="C1454:D1454"/>
    <mergeCell ref="C1455:D1455"/>
    <mergeCell ref="C1456:D1456"/>
    <mergeCell ref="C1457:D1457"/>
    <mergeCell ref="C1458:D1458"/>
    <mergeCell ref="C1459:D1459"/>
    <mergeCell ref="C1460:D1460"/>
    <mergeCell ref="C1461:D1461"/>
    <mergeCell ref="C1462:D1462"/>
    <mergeCell ref="C1463:D1463"/>
    <mergeCell ref="C1464:D1464"/>
    <mergeCell ref="C1465:D1465"/>
    <mergeCell ref="C1466:D1466"/>
    <mergeCell ref="C1467:D1467"/>
    <mergeCell ref="C1468:D1468"/>
    <mergeCell ref="C1469:D1469"/>
    <mergeCell ref="C1470:D1470"/>
    <mergeCell ref="C1471:D1471"/>
    <mergeCell ref="C1472:D1472"/>
    <mergeCell ref="C1473:D1473"/>
    <mergeCell ref="C1474:D1474"/>
    <mergeCell ref="C1475:D1475"/>
    <mergeCell ref="C1476:D1476"/>
    <mergeCell ref="C1477:D1477"/>
    <mergeCell ref="C1478:D1478"/>
    <mergeCell ref="C1479:D1479"/>
    <mergeCell ref="C1481:D1481"/>
    <mergeCell ref="C1482:D1482"/>
    <mergeCell ref="C1483:D1483"/>
    <mergeCell ref="C1484:D1484"/>
    <mergeCell ref="C1485:D1485"/>
    <mergeCell ref="C1486:D1486"/>
    <mergeCell ref="C1487:D1487"/>
    <mergeCell ref="C1488:D1488"/>
    <mergeCell ref="C1489:D1489"/>
    <mergeCell ref="C1490:D1490"/>
    <mergeCell ref="C1491:D1491"/>
    <mergeCell ref="C1492:D1492"/>
    <mergeCell ref="C1493:D1493"/>
    <mergeCell ref="C1494:D1494"/>
    <mergeCell ref="C1495:D1495"/>
    <mergeCell ref="C1496:D1496"/>
    <mergeCell ref="C1497:D1497"/>
    <mergeCell ref="C1498:D1498"/>
    <mergeCell ref="C1499:D1499"/>
    <mergeCell ref="C1500:D1500"/>
    <mergeCell ref="C1501:D1501"/>
    <mergeCell ref="C1502:D1502"/>
    <mergeCell ref="C1503:D1503"/>
    <mergeCell ref="C1504:D1504"/>
    <mergeCell ref="C1505:D1505"/>
    <mergeCell ref="C1506:D1506"/>
    <mergeCell ref="C1507:D1507"/>
    <mergeCell ref="C1508:D1508"/>
    <mergeCell ref="C1509:D1509"/>
    <mergeCell ref="C1510:D1510"/>
    <mergeCell ref="C1511:D1511"/>
    <mergeCell ref="C1512:D1512"/>
    <mergeCell ref="C1513:D1513"/>
    <mergeCell ref="C1514:D1514"/>
    <mergeCell ref="C1515:D1515"/>
    <mergeCell ref="C1517:D1517"/>
    <mergeCell ref="C1518:D1518"/>
    <mergeCell ref="C1519:D1519"/>
    <mergeCell ref="C1520:D1520"/>
    <mergeCell ref="C1521:D1521"/>
    <mergeCell ref="C1522:D1522"/>
    <mergeCell ref="C1523:D1523"/>
    <mergeCell ref="C1525:D1525"/>
    <mergeCell ref="C1526:D1526"/>
    <mergeCell ref="C1527:D1527"/>
    <mergeCell ref="C1528:D1528"/>
    <mergeCell ref="C1529:D1529"/>
    <mergeCell ref="C1530:D1530"/>
    <mergeCell ref="C1531:D1531"/>
    <mergeCell ref="C1532:D1532"/>
    <mergeCell ref="C1533:D1533"/>
    <mergeCell ref="C1534:D1534"/>
    <mergeCell ref="C1535:D1535"/>
    <mergeCell ref="C1536:D1536"/>
    <mergeCell ref="C1537:D1537"/>
    <mergeCell ref="C1538:D1538"/>
    <mergeCell ref="C1539:D1539"/>
    <mergeCell ref="C1540:D1540"/>
    <mergeCell ref="C1541:D1541"/>
    <mergeCell ref="C1542:D1542"/>
    <mergeCell ref="C1543:D1543"/>
    <mergeCell ref="C1544:D1544"/>
    <mergeCell ref="C1545:D1545"/>
    <mergeCell ref="C1546:D1546"/>
    <mergeCell ref="C1547:D1547"/>
    <mergeCell ref="C1548:D1548"/>
    <mergeCell ref="C1549:D1549"/>
    <mergeCell ref="C1550:D1550"/>
    <mergeCell ref="C1551:D1551"/>
    <mergeCell ref="C1552:D1552"/>
    <mergeCell ref="C1553:D1553"/>
    <mergeCell ref="C1554:D1554"/>
    <mergeCell ref="C1555:D1555"/>
    <mergeCell ref="C1557:G1557"/>
    <mergeCell ref="C1558:D1558"/>
    <mergeCell ref="C1559:D1559"/>
    <mergeCell ref="C1561:D1561"/>
    <mergeCell ref="C1562:D1562"/>
    <mergeCell ref="C1564:D1564"/>
    <mergeCell ref="C1565:D1565"/>
    <mergeCell ref="C1566:D1566"/>
    <mergeCell ref="C1567:D1567"/>
    <mergeCell ref="C1568:D1568"/>
    <mergeCell ref="C1569:D1569"/>
    <mergeCell ref="C1570:D1570"/>
    <mergeCell ref="C1571:D1571"/>
    <mergeCell ref="C1573:D1573"/>
    <mergeCell ref="C1574:D1574"/>
    <mergeCell ref="C1575:D1575"/>
    <mergeCell ref="C1576:D1576"/>
    <mergeCell ref="C1577:D1577"/>
    <mergeCell ref="C1578:D1578"/>
    <mergeCell ref="C1579:D1579"/>
    <mergeCell ref="C1580:D1580"/>
    <mergeCell ref="C1581:D1581"/>
    <mergeCell ref="C1582:D1582"/>
    <mergeCell ref="C1583:D1583"/>
    <mergeCell ref="C1584:D1584"/>
    <mergeCell ref="C1585:D1585"/>
    <mergeCell ref="C1586:D1586"/>
    <mergeCell ref="C1587:D1587"/>
    <mergeCell ref="C1588:D1588"/>
    <mergeCell ref="C1589:D1589"/>
    <mergeCell ref="C1590:D1590"/>
    <mergeCell ref="C1591:D1591"/>
    <mergeCell ref="C1592:D1592"/>
    <mergeCell ref="C1593:D1593"/>
    <mergeCell ref="C1594:D1594"/>
    <mergeCell ref="C1595:D1595"/>
    <mergeCell ref="C1596:D1596"/>
    <mergeCell ref="C1597:D1597"/>
    <mergeCell ref="C1598:D1598"/>
    <mergeCell ref="C1599:D1599"/>
    <mergeCell ref="C1600:D1600"/>
    <mergeCell ref="C1601:D1601"/>
    <mergeCell ref="C1602:D1602"/>
    <mergeCell ref="C1603:D1603"/>
    <mergeCell ref="C1604:D1604"/>
    <mergeCell ref="C1605:D1605"/>
    <mergeCell ref="C1606:D1606"/>
    <mergeCell ref="C1607:D1607"/>
    <mergeCell ref="C1608:D1608"/>
    <mergeCell ref="C1609:D1609"/>
    <mergeCell ref="C1611:D1611"/>
    <mergeCell ref="C1612:D1612"/>
    <mergeCell ref="C1613:D1613"/>
    <mergeCell ref="C1614:D1614"/>
    <mergeCell ref="C1615:D1615"/>
    <mergeCell ref="C1616:D1616"/>
    <mergeCell ref="C1617:D1617"/>
    <mergeCell ref="C1618:D1618"/>
    <mergeCell ref="C1619:D1619"/>
    <mergeCell ref="C1621:D1621"/>
    <mergeCell ref="C1622:D1622"/>
    <mergeCell ref="C1623:D1623"/>
    <mergeCell ref="C1624:D1624"/>
    <mergeCell ref="C1625:D1625"/>
    <mergeCell ref="C1626:D1626"/>
    <mergeCell ref="C1628:D1628"/>
    <mergeCell ref="C1629:D1629"/>
    <mergeCell ref="C1630:D1630"/>
    <mergeCell ref="C1631:D1631"/>
    <mergeCell ref="C1632:D1632"/>
    <mergeCell ref="C1633:D1633"/>
    <mergeCell ref="C1634:D1634"/>
    <mergeCell ref="C1635:D1635"/>
    <mergeCell ref="C1636:D1636"/>
    <mergeCell ref="C1637:D1637"/>
    <mergeCell ref="C1639:D1639"/>
    <mergeCell ref="C1640:D1640"/>
    <mergeCell ref="C1641:D1641"/>
    <mergeCell ref="C1642:D1642"/>
    <mergeCell ref="C1643:D1643"/>
    <mergeCell ref="C1644:D1644"/>
    <mergeCell ref="C1645:D1645"/>
    <mergeCell ref="C1646:D1646"/>
    <mergeCell ref="C1647:D1647"/>
    <mergeCell ref="C1649:G1649"/>
    <mergeCell ref="C1650:D1650"/>
    <mergeCell ref="C1651:D1651"/>
    <mergeCell ref="C1652:D1652"/>
    <mergeCell ref="C1654:D1654"/>
    <mergeCell ref="C1655:D1655"/>
    <mergeCell ref="C1656:D1656"/>
    <mergeCell ref="C1657:D1657"/>
    <mergeCell ref="C1659:D1659"/>
    <mergeCell ref="C1660:D1660"/>
    <mergeCell ref="C1661:D1661"/>
    <mergeCell ref="C1662:D1662"/>
    <mergeCell ref="C1674:D1674"/>
    <mergeCell ref="C1675:D1675"/>
    <mergeCell ref="C1676:D1676"/>
    <mergeCell ref="C1677:D1677"/>
    <mergeCell ref="C1678:D1678"/>
    <mergeCell ref="C1679:D1679"/>
    <mergeCell ref="C1680:D1680"/>
    <mergeCell ref="C1681:D1681"/>
    <mergeCell ref="C1682:D1682"/>
    <mergeCell ref="C1683:D1683"/>
    <mergeCell ref="C1684:D1684"/>
    <mergeCell ref="C1685:D1685"/>
    <mergeCell ref="C1686:D1686"/>
    <mergeCell ref="C1687:D1687"/>
    <mergeCell ref="C1688:D1688"/>
    <mergeCell ref="C1689:D1689"/>
    <mergeCell ref="C1690:D1690"/>
    <mergeCell ref="C1691:D1691"/>
    <mergeCell ref="C1692:D1692"/>
    <mergeCell ref="C1693:D1693"/>
    <mergeCell ref="C1695:D1695"/>
    <mergeCell ref="C1696:D1696"/>
    <mergeCell ref="C1697:D1697"/>
    <mergeCell ref="C1698:D1698"/>
    <mergeCell ref="C1699:D1699"/>
    <mergeCell ref="C1700:D1700"/>
    <mergeCell ref="C1701:D1701"/>
    <mergeCell ref="C1702:D1702"/>
    <mergeCell ref="C1703:D1703"/>
    <mergeCell ref="C1704:D1704"/>
    <mergeCell ref="C1705:D1705"/>
    <mergeCell ref="C1706:D1706"/>
    <mergeCell ref="C1707:D1707"/>
    <mergeCell ref="C1708:D1708"/>
    <mergeCell ref="C1709:D1709"/>
    <mergeCell ref="C1710:D1710"/>
    <mergeCell ref="C1711:D1711"/>
    <mergeCell ref="C1712:D1712"/>
    <mergeCell ref="C1713:D1713"/>
    <mergeCell ref="C1714:D1714"/>
    <mergeCell ref="C1719:G1719"/>
    <mergeCell ref="C1720:D1720"/>
    <mergeCell ref="C1721:D1721"/>
    <mergeCell ref="C1722:D1722"/>
    <mergeCell ref="C1723:D1723"/>
    <mergeCell ref="C1724:D1724"/>
    <mergeCell ref="C1725:D1725"/>
    <mergeCell ref="C1727:D1727"/>
    <mergeCell ref="C1728:D1728"/>
    <mergeCell ref="C1729:D1729"/>
    <mergeCell ref="C1730:D1730"/>
    <mergeCell ref="C1732:D1732"/>
    <mergeCell ref="C1733:D1733"/>
    <mergeCell ref="C1734:D1734"/>
    <mergeCell ref="C1735:D1735"/>
    <mergeCell ref="C1736:D1736"/>
    <mergeCell ref="C1737:D1737"/>
    <mergeCell ref="C1738:D1738"/>
    <mergeCell ref="C1739:D1739"/>
    <mergeCell ref="C1740:D1740"/>
    <mergeCell ref="C1742:D1742"/>
    <mergeCell ref="C1743:D1743"/>
    <mergeCell ref="C1744:D1744"/>
    <mergeCell ref="C1745:D1745"/>
    <mergeCell ref="C1750:G1750"/>
    <mergeCell ref="C1751:D1751"/>
    <mergeCell ref="C1753:G1753"/>
    <mergeCell ref="C1754:G1754"/>
    <mergeCell ref="C1755:G1755"/>
    <mergeCell ref="C1756:G1756"/>
    <mergeCell ref="C1757:D1757"/>
    <mergeCell ref="C1758:D1758"/>
    <mergeCell ref="C1759:D1759"/>
    <mergeCell ref="C1761:G1761"/>
    <mergeCell ref="C1762:D1762"/>
    <mergeCell ref="C1764:G1764"/>
    <mergeCell ref="C1765:G1765"/>
    <mergeCell ref="C1766:G1766"/>
    <mergeCell ref="C1767:G1767"/>
    <mergeCell ref="C1768:G1768"/>
    <mergeCell ref="C1769:D1769"/>
    <mergeCell ref="C1770:D1770"/>
    <mergeCell ref="C1772:G1772"/>
    <mergeCell ref="C1773:G1773"/>
    <mergeCell ref="C1774:G1774"/>
    <mergeCell ref="C1775:D1775"/>
    <mergeCell ref="C1776:D1776"/>
    <mergeCell ref="C1778:G1778"/>
    <mergeCell ref="C1779:G1779"/>
    <mergeCell ref="C1780:G1780"/>
    <mergeCell ref="C1781:G1781"/>
    <mergeCell ref="C1782:D1782"/>
    <mergeCell ref="C1783:D1783"/>
    <mergeCell ref="C1784:D1784"/>
    <mergeCell ref="C1785:D1785"/>
    <mergeCell ref="C1787:D1787"/>
    <mergeCell ref="C1792:D1792"/>
    <mergeCell ref="C1793:D1793"/>
    <mergeCell ref="C1794:D1794"/>
    <mergeCell ref="C1796:G1796"/>
    <mergeCell ref="C1797:G1797"/>
    <mergeCell ref="C1798:G1798"/>
    <mergeCell ref="C1799:G1799"/>
    <mergeCell ref="C1800:D1800"/>
    <mergeCell ref="C1801:D1801"/>
    <mergeCell ref="C1803:D1803"/>
    <mergeCell ref="C1804:D1804"/>
    <mergeCell ref="C1806:G1806"/>
    <mergeCell ref="C1807:G1807"/>
    <mergeCell ref="C1808:G1808"/>
    <mergeCell ref="C1809:G1809"/>
    <mergeCell ref="C1810:G1810"/>
    <mergeCell ref="C1811:G1811"/>
    <mergeCell ref="C1812:D1812"/>
    <mergeCell ref="C1813:D1813"/>
    <mergeCell ref="C1815:G1815"/>
    <mergeCell ref="C1816:G1816"/>
    <mergeCell ref="C1817:G1817"/>
    <mergeCell ref="C1818:G1818"/>
    <mergeCell ref="C1819:G1819"/>
    <mergeCell ref="C1820:G1820"/>
    <mergeCell ref="C1821:D1821"/>
    <mergeCell ref="C1822:D1822"/>
    <mergeCell ref="C1824:G1824"/>
    <mergeCell ref="C1825:G1825"/>
    <mergeCell ref="C1826:G1826"/>
    <mergeCell ref="C1827:G1827"/>
    <mergeCell ref="C1828:G1828"/>
    <mergeCell ref="C1829:G1829"/>
    <mergeCell ref="C1830:D1830"/>
    <mergeCell ref="C1831:D1831"/>
    <mergeCell ref="C1836:G1836"/>
    <mergeCell ref="C1837:G1837"/>
    <mergeCell ref="C1838:G1838"/>
    <mergeCell ref="C1839:G1839"/>
    <mergeCell ref="C1840:G1840"/>
    <mergeCell ref="C1841:G1841"/>
    <mergeCell ref="C1842:G1842"/>
    <mergeCell ref="C1843:G1843"/>
    <mergeCell ref="C1844:G1844"/>
    <mergeCell ref="C1845:G1845"/>
    <mergeCell ref="C1846:G1846"/>
    <mergeCell ref="C1847:G1847"/>
    <mergeCell ref="C1849:G1849"/>
    <mergeCell ref="C1850:G1850"/>
    <mergeCell ref="C1851:G1851"/>
    <mergeCell ref="C1852:G1852"/>
    <mergeCell ref="C1853:G1853"/>
    <mergeCell ref="C1854:G1854"/>
    <mergeCell ref="C1855:G1855"/>
    <mergeCell ref="C1856:G1856"/>
    <mergeCell ref="C1858:G1858"/>
    <mergeCell ref="C1859:G1859"/>
    <mergeCell ref="C1860:G1860"/>
    <mergeCell ref="C1861:G1861"/>
    <mergeCell ref="C1862:G1862"/>
    <mergeCell ref="C1863:G1863"/>
    <mergeCell ref="C1864:G1864"/>
    <mergeCell ref="C1865:G1865"/>
    <mergeCell ref="C1866:G1866"/>
    <mergeCell ref="C1867:G1867"/>
    <mergeCell ref="C1868:G1868"/>
    <mergeCell ref="C1869:G1869"/>
    <mergeCell ref="C1870:G1870"/>
    <mergeCell ref="C1872:G1872"/>
    <mergeCell ref="C1873:G1873"/>
    <mergeCell ref="C1874:G1874"/>
    <mergeCell ref="C1875:G1875"/>
    <mergeCell ref="C1876:G1876"/>
    <mergeCell ref="C1877:G1877"/>
    <mergeCell ref="C1878:G1878"/>
    <mergeCell ref="C1879:G1879"/>
    <mergeCell ref="C1880:G1880"/>
    <mergeCell ref="C1881:G1881"/>
    <mergeCell ref="C1882:G1882"/>
    <mergeCell ref="C1884:G1884"/>
    <mergeCell ref="C1885:G1885"/>
    <mergeCell ref="C1886:G1886"/>
    <mergeCell ref="C1887:G1887"/>
    <mergeCell ref="C1888:G1888"/>
    <mergeCell ref="C1889:G1889"/>
    <mergeCell ref="C1890:G1890"/>
    <mergeCell ref="C1891:G1891"/>
    <mergeCell ref="C1892:G1892"/>
    <mergeCell ref="C1893:G1893"/>
    <mergeCell ref="C1894:G1894"/>
    <mergeCell ref="C1895:G1895"/>
    <mergeCell ref="C1897:G1897"/>
    <mergeCell ref="C1898:G1898"/>
    <mergeCell ref="C1899:G1899"/>
    <mergeCell ref="C1900:G1900"/>
    <mergeCell ref="C1901:G1901"/>
    <mergeCell ref="C1902:G1902"/>
    <mergeCell ref="C1903:G1903"/>
    <mergeCell ref="C1904:G1904"/>
    <mergeCell ref="C1905:G1905"/>
    <mergeCell ref="C1906:G1906"/>
    <mergeCell ref="C1907:G1907"/>
    <mergeCell ref="C1908:G1908"/>
    <mergeCell ref="C1910:G1910"/>
    <mergeCell ref="C1911:G1911"/>
    <mergeCell ref="C1912:G1912"/>
    <mergeCell ref="C1913:G1913"/>
    <mergeCell ref="C1914:G1914"/>
    <mergeCell ref="C1915:G1915"/>
    <mergeCell ref="C1916:G1916"/>
    <mergeCell ref="C1917:G1917"/>
    <mergeCell ref="C1918:G1918"/>
    <mergeCell ref="C1919:G1919"/>
    <mergeCell ref="C1920:G1920"/>
    <mergeCell ref="C1921:G1921"/>
    <mergeCell ref="C1923:G1923"/>
    <mergeCell ref="C1924:G1924"/>
    <mergeCell ref="C1925:G1925"/>
    <mergeCell ref="C1926:G1926"/>
    <mergeCell ref="C1927:G1927"/>
    <mergeCell ref="C1928:G1928"/>
    <mergeCell ref="C1929:G1929"/>
    <mergeCell ref="C1930:G1930"/>
    <mergeCell ref="C1931:G1931"/>
    <mergeCell ref="C1932:G1932"/>
    <mergeCell ref="C1933:G1933"/>
    <mergeCell ref="C1935:G1935"/>
    <mergeCell ref="C1936:G1936"/>
    <mergeCell ref="C1937:G1937"/>
    <mergeCell ref="C1938:G1938"/>
    <mergeCell ref="C1939:G1939"/>
    <mergeCell ref="C1940:G1940"/>
    <mergeCell ref="C1941:G1941"/>
    <mergeCell ref="C1942:G1942"/>
    <mergeCell ref="C1943:G1943"/>
    <mergeCell ref="C1944:G1944"/>
    <mergeCell ref="C1945:G1945"/>
    <mergeCell ref="C1947:G1947"/>
    <mergeCell ref="C1948:G1948"/>
    <mergeCell ref="C1949:G1949"/>
    <mergeCell ref="C1950:G1950"/>
    <mergeCell ref="C1951:G1951"/>
    <mergeCell ref="C1952:G1952"/>
    <mergeCell ref="C1953:G1953"/>
    <mergeCell ref="C1954:G1954"/>
    <mergeCell ref="C1955:G1955"/>
    <mergeCell ref="C1957:G1957"/>
    <mergeCell ref="C1958:G1958"/>
    <mergeCell ref="C1959:G1959"/>
    <mergeCell ref="C1960:G1960"/>
    <mergeCell ref="C1961:G1961"/>
    <mergeCell ref="C1962:G1962"/>
    <mergeCell ref="C1963:G1963"/>
    <mergeCell ref="C1964:G1964"/>
    <mergeCell ref="C1965:G1965"/>
    <mergeCell ref="C1966:G1966"/>
    <mergeCell ref="C1967:G1967"/>
    <mergeCell ref="C1969:G1969"/>
    <mergeCell ref="C1970:G1970"/>
    <mergeCell ref="C1971:G1971"/>
    <mergeCell ref="C1972:G1972"/>
    <mergeCell ref="C1973:G1973"/>
    <mergeCell ref="C1974:G1974"/>
    <mergeCell ref="C1975:G1975"/>
    <mergeCell ref="C1976:G1976"/>
    <mergeCell ref="C1977:G1977"/>
    <mergeCell ref="C1978:G1978"/>
    <mergeCell ref="C1979:G1979"/>
    <mergeCell ref="C1981:G1981"/>
    <mergeCell ref="C1982:G1982"/>
    <mergeCell ref="C1983:G1983"/>
    <mergeCell ref="C1984:G1984"/>
    <mergeCell ref="C1985:G1985"/>
    <mergeCell ref="C1986:G1986"/>
    <mergeCell ref="C1987:G1987"/>
    <mergeCell ref="C1988:G1988"/>
    <mergeCell ref="C1989:G1989"/>
    <mergeCell ref="C1990:G1990"/>
    <mergeCell ref="C1991:G1991"/>
    <mergeCell ref="C1993:G1993"/>
    <mergeCell ref="C1994:G1994"/>
    <mergeCell ref="C1995:G1995"/>
    <mergeCell ref="C1996:G1996"/>
    <mergeCell ref="C1997:G1997"/>
    <mergeCell ref="C1998:G1998"/>
    <mergeCell ref="C1999:G1999"/>
    <mergeCell ref="C2000:G2000"/>
    <mergeCell ref="C2001:G2001"/>
    <mergeCell ref="C2002:G2002"/>
    <mergeCell ref="C2003:G2003"/>
    <mergeCell ref="C2005:G2005"/>
    <mergeCell ref="C2006:G2006"/>
    <mergeCell ref="C2007:G2007"/>
    <mergeCell ref="C2008:G2008"/>
    <mergeCell ref="C2009:G2009"/>
    <mergeCell ref="C2010:G2010"/>
    <mergeCell ref="C2011:G2011"/>
    <mergeCell ref="C2012:G2012"/>
    <mergeCell ref="C2013:G2013"/>
    <mergeCell ref="C2014:G2014"/>
    <mergeCell ref="C2015:G2015"/>
    <mergeCell ref="C2017:G2017"/>
    <mergeCell ref="C2018:G2018"/>
    <mergeCell ref="C2019:G2019"/>
    <mergeCell ref="C2020:G2020"/>
    <mergeCell ref="C2021:G2021"/>
    <mergeCell ref="C2022:G2022"/>
    <mergeCell ref="C2023:G2023"/>
    <mergeCell ref="C2024:G2024"/>
    <mergeCell ref="C2025:G2025"/>
    <mergeCell ref="C2026:G2026"/>
    <mergeCell ref="C2027:G2027"/>
    <mergeCell ref="C2029:G2029"/>
    <mergeCell ref="C2030:G2030"/>
    <mergeCell ref="C2031:G2031"/>
    <mergeCell ref="C2032:G2032"/>
    <mergeCell ref="C2033:G2033"/>
    <mergeCell ref="C2034:G2034"/>
    <mergeCell ref="C2035:G2035"/>
    <mergeCell ref="C2036:G2036"/>
    <mergeCell ref="C2037:G2037"/>
    <mergeCell ref="C2038:G2038"/>
    <mergeCell ref="C2039:G2039"/>
    <mergeCell ref="C2041:G2041"/>
    <mergeCell ref="C2042:G2042"/>
    <mergeCell ref="C2043:G2043"/>
    <mergeCell ref="C2044:G2044"/>
    <mergeCell ref="C2045:G2045"/>
    <mergeCell ref="C2046:G2046"/>
    <mergeCell ref="C2047:G2047"/>
    <mergeCell ref="C2048:G2048"/>
    <mergeCell ref="C2049:G2049"/>
    <mergeCell ref="C2050:G2050"/>
    <mergeCell ref="C2051:G2051"/>
    <mergeCell ref="C2052:G2052"/>
    <mergeCell ref="C2054:G2054"/>
    <mergeCell ref="C2055:G2055"/>
    <mergeCell ref="C2056:G2056"/>
    <mergeCell ref="C2057:G2057"/>
    <mergeCell ref="C2058:G2058"/>
    <mergeCell ref="C2059:G2059"/>
    <mergeCell ref="C2060:G2060"/>
    <mergeCell ref="C2061:G2061"/>
    <mergeCell ref="C2062:G2062"/>
    <mergeCell ref="C2064:G2064"/>
    <mergeCell ref="C2065:G2065"/>
    <mergeCell ref="C2066:G2066"/>
    <mergeCell ref="C2067:G2067"/>
    <mergeCell ref="C2068:G2068"/>
    <mergeCell ref="C2069:G2069"/>
    <mergeCell ref="C2070:G2070"/>
    <mergeCell ref="C2071:G2071"/>
    <mergeCell ref="C2072:G2072"/>
    <mergeCell ref="C2074:G2074"/>
    <mergeCell ref="C2075:G2075"/>
    <mergeCell ref="C2077:G2077"/>
    <mergeCell ref="C2078:G2078"/>
    <mergeCell ref="C2079:G2079"/>
    <mergeCell ref="C2080:G2080"/>
    <mergeCell ref="C2082:G2082"/>
    <mergeCell ref="C2083:G2083"/>
    <mergeCell ref="C2084:G2084"/>
    <mergeCell ref="C2086:G2086"/>
    <mergeCell ref="C2087:G2087"/>
    <mergeCell ref="C2088:D2088"/>
    <mergeCell ref="C2089:D2089"/>
    <mergeCell ref="C2091:G2091"/>
    <mergeCell ref="C2092:G2092"/>
    <mergeCell ref="C2093:G2093"/>
    <mergeCell ref="C2094:G2094"/>
    <mergeCell ref="C2095:G2095"/>
    <mergeCell ref="C2096:G2096"/>
    <mergeCell ref="C2097:G2097"/>
    <mergeCell ref="C2098:G2098"/>
    <mergeCell ref="C2099:D2099"/>
    <mergeCell ref="C2101:G2101"/>
    <mergeCell ref="C2102:G2102"/>
    <mergeCell ref="C2103:G2103"/>
    <mergeCell ref="C2104:G2104"/>
    <mergeCell ref="C2105:G2105"/>
    <mergeCell ref="C2106:G2106"/>
    <mergeCell ref="C2107:D2107"/>
    <mergeCell ref="C2109:G2109"/>
    <mergeCell ref="C2110:G2110"/>
    <mergeCell ref="C2111:G2111"/>
    <mergeCell ref="C2112:G2112"/>
    <mergeCell ref="C2113:G2113"/>
    <mergeCell ref="C2114:G2114"/>
    <mergeCell ref="C2115:G2115"/>
    <mergeCell ref="C2116:G2116"/>
    <mergeCell ref="C2117:D2117"/>
    <mergeCell ref="C2119:G2119"/>
    <mergeCell ref="C2120:G2120"/>
    <mergeCell ref="C2122:G2122"/>
    <mergeCell ref="C2123:G2123"/>
    <mergeCell ref="C2124:G2124"/>
    <mergeCell ref="C2127:G2127"/>
    <mergeCell ref="C2128:G2128"/>
    <mergeCell ref="C2133:D2133"/>
    <mergeCell ref="C2134:D2134"/>
    <mergeCell ref="C2135:D2135"/>
    <mergeCell ref="C2136:D2136"/>
    <mergeCell ref="C2137:D2137"/>
    <mergeCell ref="C2138:D2138"/>
    <mergeCell ref="C2140:G2140"/>
    <mergeCell ref="C2141:G2141"/>
    <mergeCell ref="C2142:G2142"/>
    <mergeCell ref="C2143:D2143"/>
    <mergeCell ref="C2144:D2144"/>
    <mergeCell ref="C2145:D2145"/>
    <mergeCell ref="C2146:D2146"/>
    <mergeCell ref="C2147:D2147"/>
    <mergeCell ref="C2148:D2148"/>
    <mergeCell ref="C2149:D2149"/>
    <mergeCell ref="C2150:D2150"/>
    <mergeCell ref="C2151:D2151"/>
    <mergeCell ref="C2153:G2153"/>
    <mergeCell ref="C2154:G2154"/>
    <mergeCell ref="C2155:D2155"/>
    <mergeCell ref="C2156:D2156"/>
    <mergeCell ref="C2157:D2157"/>
    <mergeCell ref="C2158:D2158"/>
    <mergeCell ref="C2159:D2159"/>
    <mergeCell ref="C2160:D2160"/>
    <mergeCell ref="C2161:D2161"/>
    <mergeCell ref="C2162:D2162"/>
    <mergeCell ref="C2163:D2163"/>
    <mergeCell ref="C2165:D2165"/>
    <mergeCell ref="C2166:D2166"/>
    <mergeCell ref="C2167:D2167"/>
    <mergeCell ref="C2168:D2168"/>
    <mergeCell ref="C2169:D2169"/>
    <mergeCell ref="C2170:D2170"/>
    <mergeCell ref="C2171:D2171"/>
    <mergeCell ref="C2173:D2173"/>
    <mergeCell ref="C2174:D2174"/>
    <mergeCell ref="C2179:D2179"/>
    <mergeCell ref="C2180:D2180"/>
    <mergeCell ref="C2182:D2182"/>
    <mergeCell ref="C2183:D2183"/>
    <mergeCell ref="C2184:D2184"/>
    <mergeCell ref="C2185:D2185"/>
    <mergeCell ref="C2186:D2186"/>
    <mergeCell ref="C2187:D2187"/>
    <mergeCell ref="C2192:D2192"/>
    <mergeCell ref="C2193:D2193"/>
    <mergeCell ref="C2195:D2195"/>
    <mergeCell ref="C2196:D2196"/>
    <mergeCell ref="C2201:D2201"/>
    <mergeCell ref="C2202:D2202"/>
    <mergeCell ref="C2203:D2203"/>
    <mergeCell ref="C2204:D2204"/>
    <mergeCell ref="C2205:D2205"/>
    <mergeCell ref="C2206:D2206"/>
    <mergeCell ref="C2207:D2207"/>
    <mergeCell ref="C2208:D2208"/>
    <mergeCell ref="C2209:D2209"/>
    <mergeCell ref="C2210:D2210"/>
    <mergeCell ref="C2211:D2211"/>
    <mergeCell ref="C2212:D2212"/>
    <mergeCell ref="C2213:D2213"/>
    <mergeCell ref="C2214:D2214"/>
    <mergeCell ref="C2215:D2215"/>
    <mergeCell ref="C2216:D2216"/>
    <mergeCell ref="C2217:D2217"/>
    <mergeCell ref="C2218:D2218"/>
    <mergeCell ref="C2220:G2220"/>
    <mergeCell ref="C2221:G2221"/>
    <mergeCell ref="C2222:D2222"/>
    <mergeCell ref="C2223:D2223"/>
    <mergeCell ref="C2228:D2228"/>
    <mergeCell ref="C2229:D2229"/>
    <mergeCell ref="C2230:D2230"/>
    <mergeCell ref="C2231:D2231"/>
    <mergeCell ref="C2232:D2232"/>
    <mergeCell ref="C2233:D2233"/>
    <mergeCell ref="C2234:D2234"/>
    <mergeCell ref="C2235:D2235"/>
    <mergeCell ref="C2236:D2236"/>
    <mergeCell ref="C2237:D2237"/>
    <mergeCell ref="C2238:D2238"/>
    <mergeCell ref="C2239:D2239"/>
    <mergeCell ref="C2240:D2240"/>
    <mergeCell ref="C2241:D2241"/>
    <mergeCell ref="C2243:D2243"/>
    <mergeCell ref="C2244:D2244"/>
    <mergeCell ref="C2245:D2245"/>
    <mergeCell ref="C2246:D2246"/>
    <mergeCell ref="C2247:D2247"/>
    <mergeCell ref="C2248:D2248"/>
    <mergeCell ref="C2250:D2250"/>
    <mergeCell ref="C2251:D2251"/>
    <mergeCell ref="C2252:D2252"/>
    <mergeCell ref="C2253:D2253"/>
    <mergeCell ref="C2254:D2254"/>
    <mergeCell ref="C2255:D2255"/>
    <mergeCell ref="C2259:D2259"/>
    <mergeCell ref="C2260:D2260"/>
    <mergeCell ref="C2265:G2265"/>
    <mergeCell ref="C2266:G2266"/>
    <mergeCell ref="C2267:G2267"/>
    <mergeCell ref="C2268:G2268"/>
    <mergeCell ref="C2269:G2269"/>
    <mergeCell ref="C2270:G2270"/>
    <mergeCell ref="C2271:G2271"/>
    <mergeCell ref="C2272:G2272"/>
    <mergeCell ref="C2273:D2273"/>
    <mergeCell ref="C2275:G2275"/>
    <mergeCell ref="C2276:G2276"/>
    <mergeCell ref="C2277:G2277"/>
    <mergeCell ref="C2278:G2278"/>
    <mergeCell ref="C2279:G2279"/>
    <mergeCell ref="C2280:G2280"/>
    <mergeCell ref="C2281:G2281"/>
    <mergeCell ref="C2282:G2282"/>
    <mergeCell ref="C2283:D2283"/>
    <mergeCell ref="C2285:G2285"/>
    <mergeCell ref="C2286:G2286"/>
    <mergeCell ref="C2287:G2287"/>
    <mergeCell ref="C2288:G2288"/>
    <mergeCell ref="C2289:D2289"/>
    <mergeCell ref="C2291:G2291"/>
    <mergeCell ref="C2292:G2292"/>
    <mergeCell ref="C2293:G2293"/>
    <mergeCell ref="C2294:G2294"/>
    <mergeCell ref="C2295:D2295"/>
    <mergeCell ref="C2297:G2297"/>
    <mergeCell ref="C2298:G2298"/>
    <mergeCell ref="C2299:G2299"/>
    <mergeCell ref="C2300:G2300"/>
    <mergeCell ref="C2301:G2301"/>
    <mergeCell ref="C2302:D2302"/>
    <mergeCell ref="C2304:G2304"/>
    <mergeCell ref="C2305:G2305"/>
    <mergeCell ref="C2306:G2306"/>
    <mergeCell ref="C2307:G2307"/>
    <mergeCell ref="C2308:D2308"/>
    <mergeCell ref="C2310:G2310"/>
    <mergeCell ref="C2311:G2311"/>
    <mergeCell ref="C2312:G2312"/>
    <mergeCell ref="C2313:G2313"/>
    <mergeCell ref="C2314:G2314"/>
    <mergeCell ref="C2315:G2315"/>
    <mergeCell ref="C2316:G2316"/>
    <mergeCell ref="C2317:D2317"/>
    <mergeCell ref="C2319:G2319"/>
    <mergeCell ref="C2320:G2320"/>
    <mergeCell ref="C2321:G2321"/>
    <mergeCell ref="C2322:G2322"/>
    <mergeCell ref="C2323:G2323"/>
    <mergeCell ref="C2324:G2324"/>
    <mergeCell ref="C2325:G2325"/>
    <mergeCell ref="C2326:D2326"/>
  </mergeCells>
  <printOptions headings="false" gridLines="false" gridLinesSet="true" horizontalCentered="false" verticalCentered="false"/>
  <pageMargins left="0.590277777777778" right="0.39375" top="0.59027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&amp;L&amp;9Zpracováno programem 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2016-08-22T20:54:08Z</dcterms:created>
  <dc:creator>Marcela</dc:creator>
  <dc:description/>
  <dc:language>cs-CZ</dc:language>
  <cp:lastModifiedBy>X</cp:lastModifiedBy>
  <dcterms:modified xsi:type="dcterms:W3CDTF">2020-01-26T16:18:43Z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