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85" activeTab="2"/>
  </bookViews>
  <sheets>
    <sheet name="Úvod.list" sheetId="1" r:id="rId1"/>
    <sheet name="SOUČTY" sheetId="2" r:id="rId2"/>
    <sheet name="A" sheetId="3" r:id="rId3"/>
    <sheet name="B" sheetId="4" r:id="rId4"/>
    <sheet name="C" sheetId="5" r:id="rId5"/>
  </sheets>
  <definedNames/>
  <calcPr fullCalcOnLoad="1"/>
</workbook>
</file>

<file path=xl/sharedStrings.xml><?xml version="1.0" encoding="utf-8"?>
<sst xmlns="http://schemas.openxmlformats.org/spreadsheetml/2006/main" count="206" uniqueCount="122">
  <si>
    <t>Celkový</t>
  </si>
  <si>
    <t>výpočet</t>
  </si>
  <si>
    <t>cena</t>
  </si>
  <si>
    <t>celkem</t>
  </si>
  <si>
    <t>Cena</t>
  </si>
  <si>
    <t>Jednot.</t>
  </si>
  <si>
    <t>Popis práce</t>
  </si>
  <si>
    <t>Specifikace mat.</t>
  </si>
  <si>
    <t>Výpočet za práci</t>
  </si>
  <si>
    <t>Výpočet materiálu</t>
  </si>
  <si>
    <t>Výměry</t>
  </si>
  <si>
    <t>Pol.</t>
  </si>
  <si>
    <t>Celkový výpočet ceny za dílo :</t>
  </si>
  <si>
    <t xml:space="preserve">Cena </t>
  </si>
  <si>
    <t>bez DPH</t>
  </si>
  <si>
    <t>Celkem</t>
  </si>
  <si>
    <t>Materiál :</t>
  </si>
  <si>
    <t>množ.</t>
  </si>
  <si>
    <t>druh</t>
  </si>
  <si>
    <t>Č.</t>
  </si>
  <si>
    <t>ceny za pol.</t>
  </si>
  <si>
    <t>Práce :</t>
  </si>
  <si>
    <t>SOUČTY  :</t>
  </si>
  <si>
    <t>Stanislav  Záhon</t>
  </si>
  <si>
    <t>Ceny jsou rozpočtovány  dle podkladů</t>
  </si>
  <si>
    <t>Název zakázky :</t>
  </si>
  <si>
    <t>Číslo zakázky   :</t>
  </si>
  <si>
    <t>Projektant         :</t>
  </si>
  <si>
    <t>Účtovány budou pouze provedené práce, případné vícepráce budou doúčtovány</t>
  </si>
  <si>
    <t>SOUČTY PRACÍ</t>
  </si>
  <si>
    <t>Materiál</t>
  </si>
  <si>
    <t>Práce</t>
  </si>
  <si>
    <t>Součet</t>
  </si>
  <si>
    <t>Bez DPH</t>
  </si>
  <si>
    <t>vč.DPH</t>
  </si>
  <si>
    <t>Strana 2.</t>
  </si>
  <si>
    <t>CENA CELÉHO DÍLA</t>
  </si>
  <si>
    <t>DÍLČÍ ÚHRADY</t>
  </si>
  <si>
    <t>str. 3</t>
  </si>
  <si>
    <t>str. 5</t>
  </si>
  <si>
    <t>ROZPOČET -  …………………..</t>
  </si>
  <si>
    <t>str. 4</t>
  </si>
  <si>
    <t>A</t>
  </si>
  <si>
    <t>B</t>
  </si>
  <si>
    <t>C</t>
  </si>
  <si>
    <t>21% DPH</t>
  </si>
  <si>
    <t>Cena včetně 21% DPH :</t>
  </si>
  <si>
    <t>s DPH 21%</t>
  </si>
  <si>
    <t>ks</t>
  </si>
  <si>
    <t>Tel          : 48 517 20 85</t>
  </si>
  <si>
    <t>Mobil      :</t>
  </si>
  <si>
    <t>Objednatel       :</t>
  </si>
  <si>
    <t>IČ :</t>
  </si>
  <si>
    <t>DIČ :</t>
  </si>
  <si>
    <t>Zhotovitel          :</t>
  </si>
  <si>
    <t>86736558</t>
  </si>
  <si>
    <t>CZ7109272577</t>
  </si>
  <si>
    <t>Č.účtu :</t>
  </si>
  <si>
    <t>Místo stavby       :</t>
  </si>
  <si>
    <t>OBJEDNÁVKA</t>
  </si>
  <si>
    <t xml:space="preserve">               dle rozpočtových položek a skutečně provedených prací.</t>
  </si>
  <si>
    <t>Zahájení prací      :</t>
  </si>
  <si>
    <t>Dokončení prací  :</t>
  </si>
  <si>
    <t>Platební podmínky :</t>
  </si>
  <si>
    <t xml:space="preserve">Úhrady budou hrazeny : </t>
  </si>
  <si>
    <t>Kč bez DPH</t>
  </si>
  <si>
    <t>celkem bez DPH</t>
  </si>
  <si>
    <t xml:space="preserve"> </t>
  </si>
  <si>
    <t>Kč s DPH</t>
  </si>
  <si>
    <t>Doplňující závazné podmínky :</t>
  </si>
  <si>
    <t>2.Zhotovitel odpovídá za BOZ a PO a za škodu, kterou by prováděním způsobil.</t>
  </si>
  <si>
    <t>3.Zhotovitel provede dílo dle nákresů, požadavků objednatele, norem a standardů, případné změny budou konzultovány</t>
  </si>
  <si>
    <t>předem s objednatelem a výrobcem mat. a pokud  dojde ke změnám obě strany je zapíší do stavebního deníku.</t>
  </si>
  <si>
    <t>4.Zhotovitel odpovídá za kvalitu prováděného díla a dodržení termínu.</t>
  </si>
  <si>
    <t>5.Objednatel zajistí el.proud, vodu a prostor pro uskladnění mat., dále zajistí včasné úhrady.</t>
  </si>
  <si>
    <t>6.Pro obě zůčastněné strany platí při nedodržení podmínek penále ve výši 0,1% za každý den prodlení, z celé částky.</t>
  </si>
  <si>
    <t>Přílohy :</t>
  </si>
  <si>
    <t xml:space="preserve">1)  Součty              </t>
  </si>
  <si>
    <t>str.2</t>
  </si>
  <si>
    <t>Zhotovitel :</t>
  </si>
  <si>
    <t>Objednatel :</t>
  </si>
  <si>
    <t>str.1</t>
  </si>
  <si>
    <t>DPH 21%</t>
  </si>
  <si>
    <t>str.3</t>
  </si>
  <si>
    <t>Datum :</t>
  </si>
  <si>
    <t>1/2013</t>
  </si>
  <si>
    <t xml:space="preserve">ROZPOČET -  </t>
  </si>
  <si>
    <t>bm</t>
  </si>
  <si>
    <t>šlice do 10cm</t>
  </si>
  <si>
    <t>šlice do 40cm</t>
  </si>
  <si>
    <t>m2</t>
  </si>
  <si>
    <t>Vylití anhydritu</t>
  </si>
  <si>
    <t>zásuvky</t>
  </si>
  <si>
    <t>Přizdívka na WC a bidet</t>
  </si>
  <si>
    <t>1.Záruka na realizované práce 60 měsíců, na dodané výrobky je záruka dle podmínek výrobce.</t>
  </si>
  <si>
    <t>ZÁLOHA PO ODPRACOVÁNÍ 14 DNŮ</t>
  </si>
  <si>
    <t>ÚHRADA PO PŘEDÁNÍ DÍLA</t>
  </si>
  <si>
    <t>mont.vata polystyrén, igelit</t>
  </si>
  <si>
    <t>Záloha bude vyplacena po realizaci 20% prací</t>
  </si>
  <si>
    <t>Zbylá částka bude vyplacena po předání díla</t>
  </si>
  <si>
    <t>CENA ROZDĚLENA DO MĚSÍČNÍCH ÚHRAD</t>
  </si>
  <si>
    <t xml:space="preserve">7.Zhotovitel bude objednávat mat. u objednatele min. 3 dny předem písemě, dodání a objednávání mat. nesmí zdržovat realizaci. </t>
  </si>
  <si>
    <t>clk</t>
  </si>
  <si>
    <t xml:space="preserve">3) Výpis z živnostenského rejstříku </t>
  </si>
  <si>
    <t>ID RZP :</t>
  </si>
  <si>
    <t>Měsíční úhrady budou hrazeny 50% z ceny hotové pol.</t>
  </si>
  <si>
    <t>Dozdění zdi u dveří-ložnice</t>
  </si>
  <si>
    <t>MAT.DODÁ OBJEDNATEL</t>
  </si>
  <si>
    <t>REKONSTRUKCE BYTU - BYT PRO  MANŽELÉ  ZÁHONOVI</t>
  </si>
  <si>
    <t>Strakonická 466/47, 460 08 Liberec 8</t>
  </si>
  <si>
    <r>
      <t xml:space="preserve">Dokončení prací do 15.5.2013   </t>
    </r>
    <r>
      <rPr>
        <b/>
        <sz val="8"/>
        <color indexed="10"/>
        <rFont val="Arial CE"/>
        <family val="0"/>
      </rPr>
      <t>Termín může prodloužit nepřipravenost stavby a špatné počasí.</t>
    </r>
  </si>
  <si>
    <t>2) Rozpočet - rekonstrukce bytu</t>
  </si>
  <si>
    <t>ROZPOČET - REKONSTRUKCE BYTU</t>
  </si>
  <si>
    <t>Stanislav  Záhon , K.Světlé 99/37,  460 07 Liberec 7</t>
  </si>
  <si>
    <t>penetrace lep.perlinak+ŠTUK</t>
  </si>
  <si>
    <t>Rezerva</t>
  </si>
  <si>
    <t>vč.srovnání do 3cm, tolerance 1mm</t>
  </si>
  <si>
    <t>8.Zhotovitel vyrovná stěny do odchylky 1mm na lati 2,5m ( pokud tak rovinnost nebude upravena, nebude zhotoviteli práce</t>
  </si>
  <si>
    <t>uhrazena a bude po zhotoviteli vymáhána úhrada spotřebovaného mat. a uvedení stěn do původního stavu).</t>
  </si>
  <si>
    <t>vč. zúhlování koupelny</t>
  </si>
  <si>
    <t>9.Koupelna bude zúhlována s tolerancí 2mm na úhelník při délce 2m , ostatní místnosti budou uvedeny do rovinnosti do 1mm</t>
  </si>
  <si>
    <t>na 2,5m dlouhé lati a budou vyrovnány do vodováhy na svislici, v dalších místnostech není požadováno úhlování jako v koupelně.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</si>
</sst>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\ 00"/>
    <numFmt numFmtId="166" formatCode="0.0"/>
  </numFmts>
  <fonts count="69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17"/>
      <name val="Arial CE"/>
      <family val="2"/>
    </font>
    <font>
      <b/>
      <u val="single"/>
      <sz val="12"/>
      <color indexed="10"/>
      <name val="Arial CE"/>
      <family val="2"/>
    </font>
    <font>
      <sz val="11"/>
      <name val="Arial CE"/>
      <family val="2"/>
    </font>
    <font>
      <b/>
      <sz val="18"/>
      <name val="Arial CE"/>
      <family val="2"/>
    </font>
    <font>
      <sz val="7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sz val="8"/>
      <color indexed="8"/>
      <name val="Arial CE"/>
      <family val="2"/>
    </font>
    <font>
      <sz val="8"/>
      <color indexed="48"/>
      <name val="Arial CE"/>
      <family val="2"/>
    </font>
    <font>
      <sz val="10"/>
      <color indexed="8"/>
      <name val="Arial CE"/>
      <family val="2"/>
    </font>
    <font>
      <sz val="7"/>
      <color indexed="8"/>
      <name val="Arial CE"/>
      <family val="2"/>
    </font>
    <font>
      <sz val="7"/>
      <color indexed="10"/>
      <name val="Arial CE"/>
      <family val="2"/>
    </font>
    <font>
      <sz val="7.5"/>
      <name val="Arial CE"/>
      <family val="2"/>
    </font>
    <font>
      <b/>
      <sz val="10"/>
      <color indexed="8"/>
      <name val="Arial CE"/>
      <family val="2"/>
    </font>
    <font>
      <sz val="9"/>
      <color indexed="8"/>
      <name val="Arial CE"/>
      <family val="2"/>
    </font>
    <font>
      <sz val="6.5"/>
      <color indexed="8"/>
      <name val="Arial CE"/>
      <family val="2"/>
    </font>
    <font>
      <sz val="10"/>
      <color indexed="10"/>
      <name val="Arial CE"/>
      <family val="0"/>
    </font>
    <font>
      <b/>
      <u val="single"/>
      <sz val="11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2"/>
      <name val="Arial CE"/>
      <family val="0"/>
    </font>
    <font>
      <sz val="8"/>
      <color indexed="17"/>
      <name val="Arial CE"/>
      <family val="0"/>
    </font>
    <font>
      <sz val="10"/>
      <color indexed="17"/>
      <name val="Arial CE"/>
      <family val="0"/>
    </font>
    <font>
      <b/>
      <sz val="11"/>
      <color indexed="53"/>
      <name val="Arial CE"/>
      <family val="0"/>
    </font>
    <font>
      <sz val="10"/>
      <color indexed="53"/>
      <name val="Arial CE"/>
      <family val="0"/>
    </font>
    <font>
      <b/>
      <u val="single"/>
      <sz val="14"/>
      <color indexed="10"/>
      <name val="Arial CE"/>
      <family val="0"/>
    </font>
    <font>
      <b/>
      <u val="single"/>
      <sz val="14"/>
      <color indexed="53"/>
      <name val="Arial CE"/>
      <family val="0"/>
    </font>
    <font>
      <b/>
      <sz val="16"/>
      <name val="Arial CE"/>
      <family val="0"/>
    </font>
    <font>
      <sz val="12"/>
      <color indexed="10"/>
      <name val="Arial CE"/>
      <family val="0"/>
    </font>
    <font>
      <sz val="14"/>
      <name val="Arial CE"/>
      <family val="0"/>
    </font>
    <font>
      <sz val="14"/>
      <color indexed="10"/>
      <name val="Arial CE"/>
      <family val="0"/>
    </font>
    <font>
      <sz val="14"/>
      <color indexed="17"/>
      <name val="Arial CE"/>
      <family val="0"/>
    </font>
    <font>
      <sz val="12"/>
      <color indexed="17"/>
      <name val="Arial CE"/>
      <family val="0"/>
    </font>
    <font>
      <sz val="14"/>
      <color indexed="14"/>
      <name val="Arial CE"/>
      <family val="0"/>
    </font>
    <font>
      <sz val="12"/>
      <color indexed="14"/>
      <name val="Arial CE"/>
      <family val="0"/>
    </font>
    <font>
      <b/>
      <sz val="12"/>
      <color indexed="10"/>
      <name val="Arial CE"/>
      <family val="0"/>
    </font>
    <font>
      <b/>
      <sz val="14"/>
      <color indexed="17"/>
      <name val="Arial CE"/>
      <family val="0"/>
    </font>
    <font>
      <b/>
      <sz val="14"/>
      <color indexed="14"/>
      <name val="Arial CE"/>
      <family val="0"/>
    </font>
    <font>
      <b/>
      <sz val="14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 CE"/>
      <family val="0"/>
    </font>
    <font>
      <b/>
      <sz val="10"/>
      <color indexed="53"/>
      <name val="Arial CE"/>
      <family val="0"/>
    </font>
    <font>
      <b/>
      <sz val="10"/>
      <color indexed="17"/>
      <name val="Arial CE"/>
      <family val="0"/>
    </font>
    <font>
      <b/>
      <u val="single"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" borderId="0" applyNumberFormat="0" applyBorder="0" applyAlignment="0" applyProtection="0"/>
    <xf numFmtId="0" fontId="5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7" borderId="8" applyNumberFormat="0" applyAlignment="0" applyProtection="0"/>
    <xf numFmtId="0" fontId="62" fillId="19" borderId="8" applyNumberFormat="0" applyAlignment="0" applyProtection="0"/>
    <xf numFmtId="0" fontId="63" fillId="19" borderId="9" applyNumberFormat="0" applyAlignment="0" applyProtection="0"/>
    <xf numFmtId="0" fontId="6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164" fontId="14" fillId="0" borderId="23" xfId="0" applyNumberFormat="1" applyFont="1" applyBorder="1" applyAlignment="1" applyProtection="1">
      <alignment horizontal="right"/>
      <protection/>
    </xf>
    <xf numFmtId="3" fontId="0" fillId="0" borderId="24" xfId="0" applyNumberFormat="1" applyFont="1" applyBorder="1" applyAlignment="1" applyProtection="1">
      <alignment horizontal="right"/>
      <protection/>
    </xf>
    <xf numFmtId="3" fontId="3" fillId="0" borderId="25" xfId="0" applyNumberFormat="1" applyFont="1" applyBorder="1" applyAlignment="1" applyProtection="1">
      <alignment horizontal="right"/>
      <protection/>
    </xf>
    <xf numFmtId="3" fontId="6" fillId="0" borderId="26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center"/>
      <protection/>
    </xf>
    <xf numFmtId="164" fontId="3" fillId="0" borderId="23" xfId="0" applyNumberFormat="1" applyFont="1" applyBorder="1" applyAlignment="1" applyProtection="1">
      <alignment horizontal="right"/>
      <protection/>
    </xf>
    <xf numFmtId="3" fontId="0" fillId="0" borderId="27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6" fillId="0" borderId="22" xfId="0" applyNumberFormat="1" applyFont="1" applyBorder="1" applyAlignment="1" applyProtection="1">
      <alignment horizontal="right"/>
      <protection/>
    </xf>
    <xf numFmtId="0" fontId="0" fillId="0" borderId="28" xfId="0" applyBorder="1" applyAlignment="1" applyProtection="1">
      <alignment horizontal="center"/>
      <protection/>
    </xf>
    <xf numFmtId="3" fontId="6" fillId="0" borderId="29" xfId="0" applyNumberFormat="1" applyFont="1" applyBorder="1" applyAlignment="1" applyProtection="1">
      <alignment horizontal="right"/>
      <protection/>
    </xf>
    <xf numFmtId="3" fontId="6" fillId="0" borderId="28" xfId="0" applyNumberFormat="1" applyFont="1" applyBorder="1" applyAlignment="1" applyProtection="1">
      <alignment horizontal="right"/>
      <protection/>
    </xf>
    <xf numFmtId="3" fontId="17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3" fontId="6" fillId="0" borderId="33" xfId="0" applyNumberFormat="1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3" fontId="6" fillId="0" borderId="33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3" fontId="6" fillId="0" borderId="30" xfId="0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21" fillId="0" borderId="22" xfId="0" applyNumberFormat="1" applyFont="1" applyBorder="1" applyAlignment="1" applyProtection="1">
      <alignment horizontal="left"/>
      <protection/>
    </xf>
    <xf numFmtId="3" fontId="14" fillId="0" borderId="22" xfId="0" applyNumberFormat="1" applyFont="1" applyBorder="1" applyAlignment="1" applyProtection="1">
      <alignment horizontal="left"/>
      <protection/>
    </xf>
    <xf numFmtId="3" fontId="23" fillId="0" borderId="29" xfId="0" applyNumberFormat="1" applyFont="1" applyBorder="1" applyAlignment="1" applyProtection="1">
      <alignment horizontal="right"/>
      <protection/>
    </xf>
    <xf numFmtId="3" fontId="24" fillId="0" borderId="0" xfId="0" applyNumberFormat="1" applyFont="1" applyBorder="1" applyAlignment="1" applyProtection="1">
      <alignment horizontal="right"/>
      <protection/>
    </xf>
    <xf numFmtId="3" fontId="23" fillId="0" borderId="28" xfId="0" applyNumberFormat="1" applyFont="1" applyBorder="1" applyAlignment="1" applyProtection="1">
      <alignment horizontal="right"/>
      <protection/>
    </xf>
    <xf numFmtId="3" fontId="6" fillId="0" borderId="35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3" fontId="27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3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6" fillId="0" borderId="0" xfId="0" applyFont="1" applyAlignment="1">
      <alignment/>
    </xf>
    <xf numFmtId="0" fontId="8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35" fillId="0" borderId="36" xfId="0" applyNumberFormat="1" applyFont="1" applyBorder="1" applyAlignment="1">
      <alignment horizontal="center" vertical="center"/>
    </xf>
    <xf numFmtId="3" fontId="34" fillId="0" borderId="3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0" fontId="37" fillId="0" borderId="0" xfId="0" applyFont="1" applyAlignment="1">
      <alignment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3" fontId="37" fillId="0" borderId="0" xfId="0" applyNumberFormat="1" applyFont="1" applyAlignment="1">
      <alignment/>
    </xf>
    <xf numFmtId="0" fontId="1" fillId="0" borderId="38" xfId="0" applyFont="1" applyBorder="1" applyAlignment="1">
      <alignment horizontal="right"/>
    </xf>
    <xf numFmtId="0" fontId="38" fillId="0" borderId="38" xfId="0" applyFont="1" applyBorder="1" applyAlignment="1">
      <alignment/>
    </xf>
    <xf numFmtId="3" fontId="45" fillId="0" borderId="36" xfId="0" applyNumberFormat="1" applyFont="1" applyBorder="1" applyAlignment="1">
      <alignment/>
    </xf>
    <xf numFmtId="0" fontId="38" fillId="0" borderId="36" xfId="0" applyFont="1" applyBorder="1" applyAlignment="1">
      <alignment/>
    </xf>
    <xf numFmtId="3" fontId="46" fillId="0" borderId="36" xfId="0" applyNumberFormat="1" applyFont="1" applyBorder="1" applyAlignment="1">
      <alignment/>
    </xf>
    <xf numFmtId="0" fontId="38" fillId="0" borderId="36" xfId="0" applyFont="1" applyBorder="1" applyAlignment="1">
      <alignment horizontal="center"/>
    </xf>
    <xf numFmtId="3" fontId="47" fillId="0" borderId="37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  <xf numFmtId="3" fontId="34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26" fillId="0" borderId="39" xfId="0" applyFont="1" applyBorder="1" applyAlignment="1">
      <alignment horizontal="right"/>
    </xf>
    <xf numFmtId="3" fontId="27" fillId="0" borderId="39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0" borderId="40" xfId="0" applyBorder="1" applyAlignment="1" applyProtection="1">
      <alignment horizontal="center"/>
      <protection/>
    </xf>
    <xf numFmtId="164" fontId="3" fillId="0" borderId="41" xfId="0" applyNumberFormat="1" applyFont="1" applyBorder="1" applyAlignment="1" applyProtection="1">
      <alignment horizontal="right"/>
      <protection/>
    </xf>
    <xf numFmtId="0" fontId="29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3" fontId="31" fillId="0" borderId="0" xfId="0" applyNumberFormat="1" applyFont="1" applyAlignment="1" applyProtection="1">
      <alignment/>
      <protection hidden="1" locked="0"/>
    </xf>
    <xf numFmtId="0" fontId="0" fillId="0" borderId="0" xfId="0" applyAlignment="1" applyProtection="1">
      <alignment horizontal="left"/>
      <protection hidden="1" locked="0"/>
    </xf>
    <xf numFmtId="3" fontId="0" fillId="0" borderId="0" xfId="0" applyNumberFormat="1" applyAlignment="1" applyProtection="1">
      <alignment/>
      <protection hidden="1" locked="0"/>
    </xf>
    <xf numFmtId="3" fontId="14" fillId="0" borderId="28" xfId="0" applyNumberFormat="1" applyFont="1" applyBorder="1" applyAlignment="1" applyProtection="1">
      <alignment horizontal="left"/>
      <protection hidden="1" locked="0"/>
    </xf>
    <xf numFmtId="3" fontId="3" fillId="0" borderId="0" xfId="0" applyNumberFormat="1" applyFont="1" applyBorder="1" applyAlignment="1" applyProtection="1">
      <alignment horizontal="center"/>
      <protection hidden="1" locked="0"/>
    </xf>
    <xf numFmtId="164" fontId="3" fillId="0" borderId="42" xfId="0" applyNumberFormat="1" applyFont="1" applyBorder="1" applyAlignment="1" applyProtection="1">
      <alignment horizontal="right"/>
      <protection hidden="1" locked="0"/>
    </xf>
    <xf numFmtId="3" fontId="0" fillId="0" borderId="43" xfId="0" applyNumberFormat="1" applyFont="1" applyBorder="1" applyAlignment="1" applyProtection="1">
      <alignment horizontal="right"/>
      <protection hidden="1" locked="0"/>
    </xf>
    <xf numFmtId="164" fontId="3" fillId="0" borderId="6" xfId="0" applyNumberFormat="1" applyFont="1" applyBorder="1" applyAlignment="1" applyProtection="1">
      <alignment horizontal="right"/>
      <protection hidden="1" locked="0"/>
    </xf>
    <xf numFmtId="3" fontId="3" fillId="0" borderId="28" xfId="0" applyNumberFormat="1" applyFont="1" applyBorder="1" applyAlignment="1" applyProtection="1">
      <alignment horizontal="left"/>
      <protection hidden="1" locked="0"/>
    </xf>
    <xf numFmtId="0" fontId="0" fillId="0" borderId="28" xfId="0" applyBorder="1" applyAlignment="1" applyProtection="1">
      <alignment horizontal="left"/>
      <protection hidden="1" locked="0"/>
    </xf>
    <xf numFmtId="0" fontId="0" fillId="0" borderId="0" xfId="0" applyBorder="1" applyAlignment="1" applyProtection="1">
      <alignment/>
      <protection hidden="1" locked="0"/>
    </xf>
    <xf numFmtId="3" fontId="0" fillId="0" borderId="44" xfId="0" applyNumberFormat="1" applyFont="1" applyBorder="1" applyAlignment="1" applyProtection="1">
      <alignment horizontal="right"/>
      <protection hidden="1" locked="0"/>
    </xf>
    <xf numFmtId="3" fontId="17" fillId="0" borderId="28" xfId="0" applyNumberFormat="1" applyFont="1" applyBorder="1" applyAlignment="1" applyProtection="1">
      <alignment horizontal="left"/>
      <protection hidden="1" locked="0"/>
    </xf>
    <xf numFmtId="3" fontId="25" fillId="0" borderId="28" xfId="0" applyNumberFormat="1" applyFont="1" applyBorder="1" applyAlignment="1" applyProtection="1">
      <alignment horizontal="left"/>
      <protection hidden="1" locked="0"/>
    </xf>
    <xf numFmtId="3" fontId="22" fillId="0" borderId="28" xfId="0" applyNumberFormat="1" applyFont="1" applyBorder="1" applyAlignment="1" applyProtection="1">
      <alignment horizontal="left"/>
      <protection hidden="1" locked="0"/>
    </xf>
    <xf numFmtId="3" fontId="15" fillId="0" borderId="28" xfId="0" applyNumberFormat="1" applyFont="1" applyBorder="1" applyAlignment="1" applyProtection="1">
      <alignment horizontal="left"/>
      <protection hidden="1" locked="0"/>
    </xf>
    <xf numFmtId="3" fontId="17" fillId="0" borderId="0" xfId="0" applyNumberFormat="1" applyFont="1" applyBorder="1" applyAlignment="1" applyProtection="1">
      <alignment horizontal="center"/>
      <protection hidden="1" locked="0"/>
    </xf>
    <xf numFmtId="3" fontId="19" fillId="0" borderId="43" xfId="0" applyNumberFormat="1" applyFont="1" applyBorder="1" applyAlignment="1" applyProtection="1">
      <alignment horizontal="right"/>
      <protection hidden="1" locked="0"/>
    </xf>
    <xf numFmtId="3" fontId="15" fillId="0" borderId="40" xfId="0" applyNumberFormat="1" applyFont="1" applyBorder="1" applyAlignment="1" applyProtection="1">
      <alignment horizontal="left"/>
      <protection hidden="1" locked="0"/>
    </xf>
    <xf numFmtId="3" fontId="0" fillId="0" borderId="45" xfId="0" applyNumberFormat="1" applyFont="1" applyBorder="1" applyAlignment="1" applyProtection="1">
      <alignment horizontal="right"/>
      <protection hidden="1" locked="0"/>
    </xf>
    <xf numFmtId="0" fontId="0" fillId="0" borderId="46" xfId="0" applyBorder="1" applyAlignment="1" applyProtection="1">
      <alignment horizontal="left"/>
      <protection hidden="1" locked="0"/>
    </xf>
    <xf numFmtId="3" fontId="18" fillId="0" borderId="0" xfId="0" applyNumberFormat="1" applyFont="1" applyBorder="1" applyAlignment="1" applyProtection="1">
      <alignment horizontal="center"/>
      <protection hidden="1" locked="0"/>
    </xf>
    <xf numFmtId="3" fontId="20" fillId="0" borderId="28" xfId="0" applyNumberFormat="1" applyFont="1" applyBorder="1" applyAlignment="1" applyProtection="1">
      <alignment horizontal="left"/>
      <protection hidden="1" locked="0"/>
    </xf>
    <xf numFmtId="3" fontId="21" fillId="0" borderId="28" xfId="0" applyNumberFormat="1" applyFont="1" applyBorder="1" applyAlignment="1" applyProtection="1">
      <alignment horizontal="left"/>
      <protection hidden="1" locked="0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14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16" fillId="0" borderId="21" xfId="0" applyNumberFormat="1" applyFont="1" applyBorder="1" applyAlignment="1">
      <alignment/>
    </xf>
    <xf numFmtId="0" fontId="26" fillId="0" borderId="21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66" fillId="0" borderId="0" xfId="0" applyNumberFormat="1" applyFont="1" applyBorder="1" applyAlignment="1">
      <alignment/>
    </xf>
    <xf numFmtId="0" fontId="33" fillId="0" borderId="21" xfId="0" applyFont="1" applyBorder="1" applyAlignment="1">
      <alignment/>
    </xf>
    <xf numFmtId="3" fontId="67" fillId="0" borderId="0" xfId="0" applyNumberFormat="1" applyFont="1" applyAlignment="1">
      <alignment/>
    </xf>
    <xf numFmtId="0" fontId="68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3" fontId="1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hidden="1" locked="0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7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21" xfId="0" applyFont="1" applyBorder="1" applyAlignment="1">
      <alignment horizontal="left"/>
    </xf>
    <xf numFmtId="0" fontId="66" fillId="0" borderId="0" xfId="0" applyFont="1" applyBorder="1" applyAlignment="1">
      <alignment horizontal="right"/>
    </xf>
    <xf numFmtId="14" fontId="0" fillId="0" borderId="0" xfId="0" applyNumberFormat="1" applyAlignment="1">
      <alignment horizontal="left"/>
    </xf>
    <xf numFmtId="14" fontId="16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3" fontId="0" fillId="0" borderId="21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hidden="1" locked="0"/>
    </xf>
    <xf numFmtId="0" fontId="8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hidden="1" locked="0"/>
    </xf>
    <xf numFmtId="0" fontId="30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J60" sqref="J60"/>
    </sheetView>
  </sheetViews>
  <sheetFormatPr defaultColWidth="9.00390625" defaultRowHeight="12.75"/>
  <cols>
    <col min="2" max="2" width="6.25390625" style="0" customWidth="1"/>
    <col min="3" max="3" width="8.875" style="0" customWidth="1"/>
    <col min="4" max="4" width="13.125" style="0" customWidth="1"/>
    <col min="5" max="5" width="8.00390625" style="0" customWidth="1"/>
    <col min="9" max="9" width="12.125" style="0" customWidth="1"/>
    <col min="10" max="10" width="7.75390625" style="0" customWidth="1"/>
    <col min="11" max="11" width="11.00390625" style="0" customWidth="1"/>
  </cols>
  <sheetData>
    <row r="1" spans="1:11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2:9" ht="12.75">
      <c r="B3" s="180"/>
      <c r="C3" s="180"/>
      <c r="D3" s="180" t="s">
        <v>23</v>
      </c>
      <c r="E3" s="180"/>
      <c r="F3" s="180"/>
      <c r="G3" s="167" t="s">
        <v>49</v>
      </c>
      <c r="H3" s="167"/>
      <c r="I3" s="167"/>
    </row>
    <row r="4" spans="1:11" ht="12.75">
      <c r="A4" s="18"/>
      <c r="B4" s="18"/>
      <c r="C4" s="18"/>
      <c r="D4" s="18"/>
      <c r="E4" s="18"/>
      <c r="F4" s="18"/>
      <c r="G4" s="18" t="s">
        <v>50</v>
      </c>
      <c r="H4" s="181">
        <v>607820085</v>
      </c>
      <c r="I4" s="182"/>
      <c r="J4" s="18"/>
      <c r="K4" s="18"/>
    </row>
    <row r="7" spans="2:8" ht="12.75">
      <c r="B7" s="180" t="s">
        <v>24</v>
      </c>
      <c r="C7" s="180"/>
      <c r="D7" s="180"/>
      <c r="E7" s="180"/>
      <c r="F7" s="180"/>
      <c r="G7" s="180"/>
      <c r="H7" s="180"/>
    </row>
    <row r="8" spans="1:11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11" spans="1:9" ht="15">
      <c r="A11" s="183" t="s">
        <v>25</v>
      </c>
      <c r="B11" s="183"/>
      <c r="C11" s="184" t="s">
        <v>108</v>
      </c>
      <c r="D11" s="184"/>
      <c r="E11" s="184"/>
      <c r="F11" s="184"/>
      <c r="G11" s="184"/>
      <c r="H11" s="184"/>
      <c r="I11" s="184"/>
    </row>
    <row r="12" ht="3.75" customHeight="1"/>
    <row r="13" spans="1:4" ht="15.75">
      <c r="A13" s="175" t="s">
        <v>26</v>
      </c>
      <c r="B13" s="175"/>
      <c r="C13" s="179" t="s">
        <v>85</v>
      </c>
      <c r="D13" s="179"/>
    </row>
    <row r="14" ht="3.75" customHeight="1"/>
    <row r="15" spans="1:11" ht="15.75">
      <c r="A15" s="175" t="s">
        <v>51</v>
      </c>
      <c r="B15" s="175"/>
      <c r="C15" s="176" t="s">
        <v>113</v>
      </c>
      <c r="D15" s="176"/>
      <c r="E15" s="176"/>
      <c r="F15" s="176"/>
      <c r="G15" s="176"/>
      <c r="H15" s="176"/>
      <c r="I15" s="176"/>
      <c r="J15" s="176"/>
      <c r="K15" s="176"/>
    </row>
    <row r="16" spans="1:11" ht="3.75" customHeight="1">
      <c r="A16" s="129"/>
      <c r="B16" s="129"/>
      <c r="C16" s="133"/>
      <c r="D16" s="133"/>
      <c r="E16" s="133"/>
      <c r="F16" s="133"/>
      <c r="G16" s="133"/>
      <c r="H16" s="133"/>
      <c r="I16" s="133"/>
      <c r="J16" s="133"/>
      <c r="K16" s="133"/>
    </row>
    <row r="17" spans="1:11" ht="15.75">
      <c r="A17" s="129"/>
      <c r="B17" s="129"/>
      <c r="C17" s="134" t="s">
        <v>52</v>
      </c>
      <c r="D17" s="135" t="s">
        <v>55</v>
      </c>
      <c r="E17" s="134" t="s">
        <v>53</v>
      </c>
      <c r="F17" s="136" t="s">
        <v>56</v>
      </c>
      <c r="G17" s="136"/>
      <c r="I17" s="133"/>
      <c r="J17" s="133"/>
      <c r="K17" s="133"/>
    </row>
    <row r="18" ht="3.75" customHeight="1"/>
    <row r="19" spans="1:4" ht="14.25">
      <c r="A19" s="175" t="s">
        <v>27</v>
      </c>
      <c r="B19" s="175"/>
      <c r="C19" s="175"/>
      <c r="D19" s="175"/>
    </row>
    <row r="21" spans="1:10" ht="15">
      <c r="A21" s="129" t="s">
        <v>54</v>
      </c>
      <c r="B21" s="129"/>
      <c r="C21" s="166"/>
      <c r="D21" s="166"/>
      <c r="E21" s="166"/>
      <c r="F21" s="166"/>
      <c r="G21" s="166"/>
      <c r="H21" s="166"/>
      <c r="I21" s="166"/>
      <c r="J21" s="166"/>
    </row>
    <row r="22" spans="3:7" ht="14.25">
      <c r="C22" s="134" t="s">
        <v>52</v>
      </c>
      <c r="D22" s="135"/>
      <c r="E22" s="134" t="s">
        <v>53</v>
      </c>
      <c r="F22" s="163"/>
      <c r="G22" s="163"/>
    </row>
    <row r="23" spans="3:7" ht="15">
      <c r="C23" s="134" t="s">
        <v>57</v>
      </c>
      <c r="D23" s="166"/>
      <c r="E23" s="166"/>
      <c r="F23" s="166"/>
      <c r="G23" s="136"/>
    </row>
    <row r="24" spans="1:7" ht="15">
      <c r="A24" s="167" t="s">
        <v>58</v>
      </c>
      <c r="B24" s="167"/>
      <c r="C24" s="166" t="s">
        <v>109</v>
      </c>
      <c r="D24" s="166"/>
      <c r="E24" s="166"/>
      <c r="F24" s="166"/>
      <c r="G24" s="166"/>
    </row>
    <row r="26" spans="1:11" ht="23.25">
      <c r="A26" s="177" t="s">
        <v>59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</row>
    <row r="27" spans="1:10" ht="12.75">
      <c r="A27" s="178" t="s">
        <v>28</v>
      </c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0" ht="12.75">
      <c r="A28" s="178" t="s">
        <v>60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30" spans="1:9" ht="12.75">
      <c r="A30" s="130" t="s">
        <v>61</v>
      </c>
      <c r="B30" s="130"/>
      <c r="C30" s="132">
        <v>41380</v>
      </c>
      <c r="D30" s="173"/>
      <c r="E30" s="173"/>
      <c r="F30" s="173"/>
      <c r="G30" s="173"/>
      <c r="H30" s="173"/>
      <c r="I30" s="173"/>
    </row>
    <row r="32" spans="1:11" ht="12.75">
      <c r="A32" s="130" t="s">
        <v>62</v>
      </c>
      <c r="B32" s="130"/>
      <c r="C32" s="174" t="s">
        <v>110</v>
      </c>
      <c r="D32" s="174"/>
      <c r="E32" s="174"/>
      <c r="F32" s="174"/>
      <c r="G32" s="174"/>
      <c r="H32" s="174"/>
      <c r="I32" s="174"/>
      <c r="J32" s="174"/>
      <c r="K32" s="174"/>
    </row>
    <row r="34" spans="1:11" ht="12.75">
      <c r="A34" s="167" t="s">
        <v>63</v>
      </c>
      <c r="B34" s="167"/>
      <c r="C34" s="130" t="s">
        <v>64</v>
      </c>
      <c r="D34" s="130"/>
      <c r="E34" s="170" t="s">
        <v>98</v>
      </c>
      <c r="F34" s="170"/>
      <c r="G34" s="170"/>
      <c r="H34" s="170"/>
      <c r="I34" s="170"/>
      <c r="J34" s="138">
        <f>SOUČTY!G29</f>
        <v>9704</v>
      </c>
      <c r="K34" t="s">
        <v>65</v>
      </c>
    </row>
    <row r="35" spans="5:11" ht="12.75">
      <c r="E35" s="170" t="s">
        <v>105</v>
      </c>
      <c r="F35" s="170"/>
      <c r="G35" s="170"/>
      <c r="H35" s="170"/>
      <c r="I35" s="170"/>
      <c r="J35" s="138">
        <v>0</v>
      </c>
      <c r="K35" t="s">
        <v>65</v>
      </c>
    </row>
    <row r="36" spans="5:11" ht="12.75">
      <c r="E36" s="170" t="s">
        <v>99</v>
      </c>
      <c r="F36" s="170"/>
      <c r="G36" s="170"/>
      <c r="H36" s="170"/>
      <c r="I36" s="170"/>
      <c r="J36" s="138">
        <f>SOUČTY!G33</f>
        <v>0</v>
      </c>
      <c r="K36" t="s">
        <v>65</v>
      </c>
    </row>
    <row r="37" spans="5:11" ht="12.75">
      <c r="E37" s="171" t="s">
        <v>100</v>
      </c>
      <c r="F37" s="171"/>
      <c r="G37" s="171"/>
      <c r="H37" s="171"/>
      <c r="I37" s="171"/>
      <c r="J37" s="139">
        <f>SOUČTY!G31</f>
        <v>38816</v>
      </c>
      <c r="K37" s="140" t="s">
        <v>65</v>
      </c>
    </row>
    <row r="38" spans="5:11" ht="12.75">
      <c r="E38" s="141"/>
      <c r="F38" s="141"/>
      <c r="G38" s="141"/>
      <c r="H38" s="141"/>
      <c r="I38" s="141"/>
      <c r="J38" s="142"/>
      <c r="K38" s="143"/>
    </row>
    <row r="39" spans="5:11" ht="12.75">
      <c r="E39" s="172" t="s">
        <v>66</v>
      </c>
      <c r="F39" s="172"/>
      <c r="G39" s="172"/>
      <c r="H39" s="172"/>
      <c r="I39" s="172"/>
      <c r="J39" s="144">
        <f>SUM(J34:J38)</f>
        <v>48520</v>
      </c>
      <c r="K39" s="145" t="s">
        <v>65</v>
      </c>
    </row>
    <row r="40" spans="5:10" ht="12.75">
      <c r="E40" s="168" t="s">
        <v>82</v>
      </c>
      <c r="F40" s="168"/>
      <c r="G40" s="168"/>
      <c r="H40" s="168"/>
      <c r="I40" s="168"/>
      <c r="J40" s="146">
        <v>0</v>
      </c>
    </row>
    <row r="41" spans="4:10" ht="12.75">
      <c r="D41" t="s">
        <v>67</v>
      </c>
      <c r="E41" s="130"/>
      <c r="F41" s="130"/>
      <c r="G41" s="130"/>
      <c r="H41" s="130"/>
      <c r="I41" s="130"/>
      <c r="J41" s="56"/>
    </row>
    <row r="42" spans="5:11" ht="15">
      <c r="E42" s="169"/>
      <c r="F42" s="169"/>
      <c r="G42" s="169"/>
      <c r="H42" s="169"/>
      <c r="I42" s="169"/>
      <c r="J42" s="59">
        <f>SUM(J39:J41)</f>
        <v>48520</v>
      </c>
      <c r="K42" s="98" t="s">
        <v>68</v>
      </c>
    </row>
    <row r="43" spans="1:9" ht="12.75">
      <c r="A43" s="137" t="s">
        <v>69</v>
      </c>
      <c r="B43" s="137"/>
      <c r="C43" s="137"/>
      <c r="G43" s="137"/>
      <c r="H43" s="137"/>
      <c r="I43" s="147"/>
    </row>
    <row r="44" spans="1:9" ht="12.75">
      <c r="A44" s="167" t="s">
        <v>94</v>
      </c>
      <c r="B44" s="167"/>
      <c r="C44" s="167"/>
      <c r="D44" s="167"/>
      <c r="E44" s="167"/>
      <c r="F44" s="167"/>
      <c r="G44" s="167"/>
      <c r="H44" s="167"/>
      <c r="I44" s="167"/>
    </row>
    <row r="45" spans="1:10" ht="12.75">
      <c r="A45" s="130" t="s">
        <v>70</v>
      </c>
      <c r="B45" s="130"/>
      <c r="C45" s="130"/>
      <c r="D45" s="130"/>
      <c r="E45" s="130"/>
      <c r="F45" s="130"/>
      <c r="G45" s="130"/>
      <c r="H45" s="130"/>
      <c r="I45" s="130"/>
      <c r="J45" s="130"/>
    </row>
    <row r="46" spans="1:10" ht="12.75">
      <c r="A46" s="130" t="s">
        <v>71</v>
      </c>
      <c r="B46" s="130"/>
      <c r="C46" s="130"/>
      <c r="D46" s="130"/>
      <c r="E46" s="130"/>
      <c r="F46" s="130"/>
      <c r="G46" s="130"/>
      <c r="H46" s="130"/>
      <c r="I46" s="130"/>
      <c r="J46" s="130"/>
    </row>
    <row r="47" spans="1:10" ht="12.75">
      <c r="A47" s="130" t="s">
        <v>72</v>
      </c>
      <c r="B47" s="130"/>
      <c r="C47" s="130"/>
      <c r="D47" s="130"/>
      <c r="E47" s="130"/>
      <c r="F47" s="130"/>
      <c r="G47" s="130"/>
      <c r="H47" s="130"/>
      <c r="I47" s="130"/>
      <c r="J47" s="130"/>
    </row>
    <row r="48" spans="1:9" ht="12.75">
      <c r="A48" s="130" t="s">
        <v>73</v>
      </c>
      <c r="B48" s="130"/>
      <c r="C48" s="130"/>
      <c r="D48" s="130"/>
      <c r="E48" s="130"/>
      <c r="F48" s="130"/>
      <c r="G48" s="130"/>
      <c r="H48" s="130"/>
      <c r="I48" s="130"/>
    </row>
    <row r="49" spans="1:9" ht="12.75">
      <c r="A49" s="130" t="s">
        <v>74</v>
      </c>
      <c r="B49" s="130"/>
      <c r="C49" s="130"/>
      <c r="D49" s="130"/>
      <c r="E49" s="130"/>
      <c r="F49" s="130"/>
      <c r="G49" s="130"/>
      <c r="H49" s="130"/>
      <c r="I49" s="130"/>
    </row>
    <row r="50" spans="1:11" ht="12.75">
      <c r="A50" s="167" t="s">
        <v>75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</row>
    <row r="51" spans="1:11" ht="12.75">
      <c r="A51" s="167" t="s">
        <v>101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</row>
    <row r="52" spans="1:11" ht="12.75">
      <c r="A52" s="167" t="s">
        <v>117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</row>
    <row r="53" spans="1:11" ht="12.75">
      <c r="A53" s="167" t="s">
        <v>118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</row>
    <row r="54" spans="1:11" ht="12.75">
      <c r="A54" s="167" t="s">
        <v>120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</row>
    <row r="55" spans="1:11" ht="12.75">
      <c r="A55" s="167" t="s">
        <v>121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</row>
    <row r="56" spans="1:11" ht="12.7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</row>
    <row r="57" spans="1:5" ht="12.75">
      <c r="A57" t="s">
        <v>76</v>
      </c>
      <c r="B57" s="167" t="s">
        <v>77</v>
      </c>
      <c r="C57" s="167"/>
      <c r="D57" s="167"/>
      <c r="E57" t="s">
        <v>78</v>
      </c>
    </row>
    <row r="58" spans="2:5" ht="12" customHeight="1">
      <c r="B58" s="167" t="s">
        <v>111</v>
      </c>
      <c r="C58" s="167"/>
      <c r="D58" s="167"/>
      <c r="E58" s="130" t="s">
        <v>83</v>
      </c>
    </row>
    <row r="59" spans="1:9" ht="12.75">
      <c r="A59" s="143"/>
      <c r="B59" s="164" t="s">
        <v>103</v>
      </c>
      <c r="C59" s="164"/>
      <c r="D59" s="164"/>
      <c r="E59" s="154" t="s">
        <v>104</v>
      </c>
      <c r="F59" s="143">
        <v>2330921</v>
      </c>
      <c r="G59" s="143"/>
      <c r="H59" s="143"/>
      <c r="I59" s="143"/>
    </row>
    <row r="60" spans="1:9" ht="12.75">
      <c r="A60" s="143"/>
      <c r="B60" s="164"/>
      <c r="C60" s="164"/>
      <c r="D60" s="164"/>
      <c r="E60" s="148"/>
      <c r="F60" s="143"/>
      <c r="G60" s="143"/>
      <c r="H60" s="143"/>
      <c r="I60" s="143"/>
    </row>
    <row r="61" spans="1:11" ht="12.75">
      <c r="A61" s="18"/>
      <c r="B61" s="131"/>
      <c r="C61" s="131"/>
      <c r="D61" s="131"/>
      <c r="E61" s="131"/>
      <c r="F61" s="18"/>
      <c r="G61" s="18"/>
      <c r="H61" s="18"/>
      <c r="I61" s="18"/>
      <c r="J61" s="18"/>
      <c r="K61" s="18"/>
    </row>
    <row r="62" spans="1:9" ht="12.75">
      <c r="A62" s="143"/>
      <c r="B62" s="148"/>
      <c r="C62" s="148"/>
      <c r="D62" s="148"/>
      <c r="E62" s="148"/>
      <c r="F62" s="143"/>
      <c r="G62" s="143"/>
      <c r="H62" s="143"/>
      <c r="I62" s="143"/>
    </row>
    <row r="63" spans="1:9" ht="12.75">
      <c r="A63" s="143"/>
      <c r="B63" s="164" t="s">
        <v>79</v>
      </c>
      <c r="C63" s="164"/>
      <c r="D63" s="148"/>
      <c r="E63" s="148"/>
      <c r="F63" s="143"/>
      <c r="G63" s="143"/>
      <c r="H63" s="165" t="s">
        <v>80</v>
      </c>
      <c r="I63" s="165"/>
    </row>
    <row r="65" ht="12.75">
      <c r="A65" t="s">
        <v>84</v>
      </c>
    </row>
    <row r="66" ht="12.75">
      <c r="F66" t="s">
        <v>81</v>
      </c>
    </row>
  </sheetData>
  <sheetProtection/>
  <mergeCells count="45">
    <mergeCell ref="A52:K52"/>
    <mergeCell ref="A53:K53"/>
    <mergeCell ref="A54:K54"/>
    <mergeCell ref="A56:K56"/>
    <mergeCell ref="A55:K55"/>
    <mergeCell ref="A28:J28"/>
    <mergeCell ref="C13:D13"/>
    <mergeCell ref="B3:C3"/>
    <mergeCell ref="A13:B13"/>
    <mergeCell ref="D3:F3"/>
    <mergeCell ref="B7:H7"/>
    <mergeCell ref="H4:I4"/>
    <mergeCell ref="A11:B11"/>
    <mergeCell ref="C11:I11"/>
    <mergeCell ref="C21:J21"/>
    <mergeCell ref="D23:F23"/>
    <mergeCell ref="A24:B24"/>
    <mergeCell ref="A26:K26"/>
    <mergeCell ref="A27:J27"/>
    <mergeCell ref="A15:B15"/>
    <mergeCell ref="A19:B19"/>
    <mergeCell ref="C15:K15"/>
    <mergeCell ref="G3:I3"/>
    <mergeCell ref="C19:D19"/>
    <mergeCell ref="D30:I30"/>
    <mergeCell ref="C32:K32"/>
    <mergeCell ref="A34:B34"/>
    <mergeCell ref="E34:I34"/>
    <mergeCell ref="E42:I42"/>
    <mergeCell ref="A44:I44"/>
    <mergeCell ref="A50:K50"/>
    <mergeCell ref="E35:I35"/>
    <mergeCell ref="E36:I36"/>
    <mergeCell ref="E37:I37"/>
    <mergeCell ref="E39:I39"/>
    <mergeCell ref="F22:G22"/>
    <mergeCell ref="B60:D60"/>
    <mergeCell ref="B63:C63"/>
    <mergeCell ref="H63:I63"/>
    <mergeCell ref="C24:G24"/>
    <mergeCell ref="A51:K51"/>
    <mergeCell ref="B57:D57"/>
    <mergeCell ref="B58:D58"/>
    <mergeCell ref="B59:D59"/>
    <mergeCell ref="E40:I40"/>
  </mergeCells>
  <printOptions/>
  <pageMargins left="0.12" right="0.13" top="0.15" bottom="0.2" header="0.12" footer="0.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1">
      <selection activeCell="F34" sqref="F34"/>
    </sheetView>
  </sheetViews>
  <sheetFormatPr defaultColWidth="9.00390625" defaultRowHeight="12.75"/>
  <cols>
    <col min="1" max="1" width="2.75390625" style="0" customWidth="1"/>
    <col min="2" max="2" width="1.75390625" style="0" customWidth="1"/>
    <col min="3" max="3" width="17.625" style="0" customWidth="1"/>
    <col min="4" max="4" width="13.375" style="0" customWidth="1"/>
    <col min="5" max="5" width="11.375" style="0" customWidth="1"/>
    <col min="6" max="6" width="10.625" style="0" customWidth="1"/>
    <col min="7" max="7" width="12.625" style="0" customWidth="1"/>
    <col min="8" max="8" width="13.25390625" style="0" customWidth="1"/>
    <col min="9" max="9" width="12.25390625" style="0" customWidth="1"/>
  </cols>
  <sheetData>
    <row r="2" spans="5:9" ht="18">
      <c r="E2" s="189" t="s">
        <v>29</v>
      </c>
      <c r="F2" s="189"/>
      <c r="G2" s="189"/>
      <c r="H2" s="189"/>
      <c r="I2" s="189"/>
    </row>
    <row r="6" spans="5:9" ht="18">
      <c r="E6" s="75" t="s">
        <v>30</v>
      </c>
      <c r="F6" s="73"/>
      <c r="G6" s="78" t="s">
        <v>31</v>
      </c>
      <c r="H6" s="73"/>
      <c r="I6" s="74" t="s">
        <v>32</v>
      </c>
    </row>
    <row r="7" spans="3:9" ht="15">
      <c r="C7" s="101"/>
      <c r="D7" s="101"/>
      <c r="E7" s="76"/>
      <c r="F7" s="62"/>
      <c r="G7" s="79"/>
      <c r="H7" s="62"/>
      <c r="I7" s="81"/>
    </row>
    <row r="8" spans="3:9" ht="15.75">
      <c r="C8" s="102" t="s">
        <v>42</v>
      </c>
      <c r="D8" s="101"/>
      <c r="E8" s="77">
        <f>A!H64</f>
        <v>0</v>
      </c>
      <c r="F8" s="62"/>
      <c r="G8" s="80">
        <f>A!O64</f>
        <v>48520</v>
      </c>
      <c r="H8" s="62"/>
      <c r="I8" s="82">
        <f>SUM(E8:H8)</f>
        <v>48520</v>
      </c>
    </row>
    <row r="9" spans="3:9" ht="15.75">
      <c r="C9" s="102"/>
      <c r="D9" s="101"/>
      <c r="E9" s="76"/>
      <c r="F9" s="62"/>
      <c r="G9" s="79"/>
      <c r="H9" s="62"/>
      <c r="I9" s="83"/>
    </row>
    <row r="10" spans="3:9" ht="15.75">
      <c r="C10" s="102"/>
      <c r="D10" s="101"/>
      <c r="E10" s="77"/>
      <c r="F10" s="62"/>
      <c r="G10" s="80"/>
      <c r="H10" s="62"/>
      <c r="I10" s="82"/>
    </row>
    <row r="11" spans="3:9" ht="15.75">
      <c r="C11" s="103" t="s">
        <v>43</v>
      </c>
      <c r="D11" s="101"/>
      <c r="E11" s="77">
        <f>B!H64</f>
        <v>0</v>
      </c>
      <c r="F11" s="62"/>
      <c r="G11" s="80">
        <f>B!O64</f>
        <v>0</v>
      </c>
      <c r="H11" s="62"/>
      <c r="I11" s="82">
        <f>SUM(E11:H11)</f>
        <v>0</v>
      </c>
    </row>
    <row r="12" spans="3:9" ht="15.75">
      <c r="C12" s="102"/>
      <c r="D12" s="101"/>
      <c r="E12" s="77"/>
      <c r="F12" s="62"/>
      <c r="G12" s="80"/>
      <c r="H12" s="62"/>
      <c r="I12" s="82"/>
    </row>
    <row r="13" spans="3:9" ht="15.75">
      <c r="C13" s="102"/>
      <c r="D13" s="101"/>
      <c r="E13" s="76"/>
      <c r="F13" s="62"/>
      <c r="G13" s="79"/>
      <c r="H13" s="62"/>
      <c r="I13" s="83"/>
    </row>
    <row r="14" spans="3:9" ht="15.75">
      <c r="C14" s="102" t="s">
        <v>44</v>
      </c>
      <c r="D14" s="101"/>
      <c r="E14" s="77">
        <f>C!H64</f>
        <v>0</v>
      </c>
      <c r="F14" s="62"/>
      <c r="G14" s="80">
        <f>C!O64</f>
        <v>0</v>
      </c>
      <c r="H14" s="62"/>
      <c r="I14" s="82">
        <f>SUM(E14:H14)</f>
        <v>0</v>
      </c>
    </row>
    <row r="15" spans="3:9" ht="15">
      <c r="C15" s="101"/>
      <c r="D15" s="101"/>
      <c r="E15" s="77"/>
      <c r="F15" s="62"/>
      <c r="G15" s="80"/>
      <c r="H15" s="62"/>
      <c r="I15" s="84"/>
    </row>
    <row r="16" spans="3:9" ht="15">
      <c r="C16" s="101"/>
      <c r="D16" s="101"/>
      <c r="E16" s="77"/>
      <c r="F16" s="62"/>
      <c r="G16" s="80"/>
      <c r="H16" s="62"/>
      <c r="I16" s="84"/>
    </row>
    <row r="17" spans="3:9" ht="15.75" thickBot="1">
      <c r="C17" s="101"/>
      <c r="D17" s="101"/>
      <c r="E17" s="76"/>
      <c r="F17" s="62"/>
      <c r="G17" s="79"/>
      <c r="H17" s="62"/>
      <c r="I17" s="81"/>
    </row>
    <row r="18" spans="3:9" ht="18.75" thickBot="1">
      <c r="C18" s="85" t="s">
        <v>33</v>
      </c>
      <c r="D18" s="86"/>
      <c r="E18" s="87">
        <f>SUM(E8:E17)</f>
        <v>0</v>
      </c>
      <c r="F18" s="88"/>
      <c r="G18" s="89">
        <f>SUM(G8:G17)</f>
        <v>48520</v>
      </c>
      <c r="H18" s="90" t="s">
        <v>14</v>
      </c>
      <c r="I18" s="91">
        <f>SUM(I8:I17)</f>
        <v>48520</v>
      </c>
    </row>
    <row r="19" ht="12.75">
      <c r="H19" s="1"/>
    </row>
    <row r="20" spans="7:9" ht="18">
      <c r="G20" s="61"/>
      <c r="H20" s="73" t="s">
        <v>45</v>
      </c>
      <c r="I20" s="92">
        <f>I18*0.21</f>
        <v>10189.199999999999</v>
      </c>
    </row>
    <row r="21" spans="8:9" ht="18">
      <c r="H21" s="73"/>
      <c r="I21" s="93"/>
    </row>
    <row r="22" spans="7:9" ht="18">
      <c r="G22" s="58"/>
      <c r="H22" s="74" t="s">
        <v>34</v>
      </c>
      <c r="I22" s="94">
        <f>SUM(I18:I21)</f>
        <v>58709.2</v>
      </c>
    </row>
    <row r="23" spans="1:9" ht="15.75" thickBot="1">
      <c r="A23" s="95"/>
      <c r="B23" s="95"/>
      <c r="C23" s="95"/>
      <c r="D23" s="95"/>
      <c r="E23" s="95"/>
      <c r="F23" s="95"/>
      <c r="G23" s="96"/>
      <c r="H23" s="95"/>
      <c r="I23" s="97"/>
    </row>
    <row r="24" spans="7:9" ht="15">
      <c r="G24" s="58"/>
      <c r="I24" s="59"/>
    </row>
    <row r="25" spans="4:9" ht="20.25">
      <c r="D25" s="188" t="s">
        <v>37</v>
      </c>
      <c r="E25" s="188"/>
      <c r="F25" s="188"/>
      <c r="G25" s="188"/>
      <c r="I25" s="59"/>
    </row>
    <row r="26" spans="7:9" ht="15">
      <c r="G26" s="58"/>
      <c r="I26" s="59"/>
    </row>
    <row r="27" spans="5:9" ht="12.75">
      <c r="E27" s="56"/>
      <c r="G27" s="56"/>
      <c r="I27" s="56"/>
    </row>
    <row r="28" spans="3:9" ht="15.75">
      <c r="C28" s="104"/>
      <c r="D28" s="104"/>
      <c r="E28" s="104"/>
      <c r="G28" s="72" t="s">
        <v>14</v>
      </c>
      <c r="H28" s="72"/>
      <c r="I28" s="72" t="s">
        <v>34</v>
      </c>
    </row>
    <row r="29" spans="3:9" ht="15">
      <c r="C29" s="191" t="s">
        <v>95</v>
      </c>
      <c r="D29" s="191"/>
      <c r="E29" s="105"/>
      <c r="F29" s="63"/>
      <c r="G29" s="64">
        <f>G8*0.2</f>
        <v>9704</v>
      </c>
      <c r="H29" s="63"/>
      <c r="I29" s="60">
        <f>G29*1.21</f>
        <v>11741.84</v>
      </c>
    </row>
    <row r="30" spans="3:9" ht="15">
      <c r="C30" s="106"/>
      <c r="D30" s="106"/>
      <c r="E30" s="104"/>
      <c r="G30" s="65"/>
      <c r="I30" s="98"/>
    </row>
    <row r="31" spans="3:9" ht="15">
      <c r="C31" s="190" t="s">
        <v>96</v>
      </c>
      <c r="D31" s="190"/>
      <c r="E31" s="190"/>
      <c r="G31" s="64">
        <f>G8*0.8</f>
        <v>38816</v>
      </c>
      <c r="I31" s="57">
        <f>G31*1.21</f>
        <v>46967.36</v>
      </c>
    </row>
    <row r="32" spans="3:9" ht="15">
      <c r="C32" s="106"/>
      <c r="D32" s="106"/>
      <c r="E32" s="104"/>
      <c r="G32" s="65"/>
      <c r="I32" s="98"/>
    </row>
    <row r="33" spans="3:9" ht="15">
      <c r="C33" s="185"/>
      <c r="D33" s="185"/>
      <c r="E33" s="185"/>
      <c r="G33" s="64">
        <f>I11*0.5</f>
        <v>0</v>
      </c>
      <c r="I33" s="57">
        <f>G33*1.21</f>
        <v>0</v>
      </c>
    </row>
    <row r="34" spans="3:9" ht="15">
      <c r="C34" s="106"/>
      <c r="D34" s="106"/>
      <c r="E34" s="104"/>
      <c r="G34" s="65"/>
      <c r="I34" s="98"/>
    </row>
    <row r="35" spans="3:9" ht="15">
      <c r="C35" s="185"/>
      <c r="D35" s="185"/>
      <c r="E35" s="107"/>
      <c r="G35" s="64">
        <f>I11*0.5</f>
        <v>0</v>
      </c>
      <c r="I35" s="57">
        <f>G35*1.21</f>
        <v>0</v>
      </c>
    </row>
    <row r="36" spans="3:9" ht="15">
      <c r="C36" s="106"/>
      <c r="D36" s="106"/>
      <c r="E36" s="104"/>
      <c r="G36" s="65"/>
      <c r="I36" s="98"/>
    </row>
    <row r="37" spans="3:9" ht="15">
      <c r="C37" s="185"/>
      <c r="D37" s="185"/>
      <c r="E37" s="107"/>
      <c r="G37" s="64">
        <f>G14</f>
        <v>0</v>
      </c>
      <c r="I37" s="57">
        <f>G37*1.21</f>
        <v>0</v>
      </c>
    </row>
    <row r="38" spans="3:9" ht="13.5" thickBot="1">
      <c r="C38" s="106"/>
      <c r="D38" s="106"/>
      <c r="E38" s="104"/>
      <c r="G38" s="66"/>
      <c r="I38" s="67"/>
    </row>
    <row r="39" spans="3:9" ht="25.5" customHeight="1" thickBot="1">
      <c r="C39" s="186" t="s">
        <v>36</v>
      </c>
      <c r="D39" s="187"/>
      <c r="E39" s="69"/>
      <c r="F39" s="68" t="s">
        <v>14</v>
      </c>
      <c r="G39" s="70">
        <f>SUM(G29:G38)</f>
        <v>48520</v>
      </c>
      <c r="H39" s="68" t="s">
        <v>47</v>
      </c>
      <c r="I39" s="71">
        <f>SUM(I29:I38)</f>
        <v>58709.2</v>
      </c>
    </row>
    <row r="53" ht="12.75">
      <c r="E53" s="61" t="s">
        <v>35</v>
      </c>
    </row>
  </sheetData>
  <sheetProtection/>
  <mergeCells count="8">
    <mergeCell ref="C37:D37"/>
    <mergeCell ref="C39:D39"/>
    <mergeCell ref="D25:G25"/>
    <mergeCell ref="E2:I2"/>
    <mergeCell ref="C35:D35"/>
    <mergeCell ref="C31:E31"/>
    <mergeCell ref="C33:E33"/>
    <mergeCell ref="C29:D29"/>
  </mergeCells>
  <printOptions/>
  <pageMargins left="0.46" right="0.46" top="0.53" bottom="0.26" header="0.4" footer="0.18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selection activeCell="J35" sqref="J35:J36"/>
    </sheetView>
  </sheetViews>
  <sheetFormatPr defaultColWidth="9.00390625" defaultRowHeight="12.75"/>
  <cols>
    <col min="1" max="1" width="4.375" style="0" customWidth="1"/>
    <col min="2" max="2" width="0.37109375" style="0" customWidth="1"/>
    <col min="3" max="3" width="17.375" style="0" customWidth="1"/>
    <col min="4" max="4" width="0.37109375" style="0" customWidth="1"/>
    <col min="5" max="5" width="5.875" style="0" customWidth="1"/>
    <col min="6" max="6" width="4.625" style="0" customWidth="1"/>
    <col min="7" max="7" width="5.375" style="0" customWidth="1"/>
    <col min="8" max="8" width="8.125" style="0" customWidth="1"/>
    <col min="9" max="9" width="0.37109375" style="0" customWidth="1"/>
    <col min="10" max="10" width="19.25390625" style="0" customWidth="1"/>
    <col min="11" max="11" width="0.37109375" style="0" customWidth="1"/>
    <col min="12" max="12" width="6.125" style="0" customWidth="1"/>
    <col min="13" max="13" width="4.00390625" style="0" customWidth="1"/>
    <col min="14" max="14" width="6.25390625" style="0" customWidth="1"/>
    <col min="15" max="15" width="9.875" style="0" customWidth="1"/>
    <col min="16" max="16" width="0.74609375" style="0" customWidth="1"/>
    <col min="17" max="17" width="9.25390625" style="0" customWidth="1"/>
  </cols>
  <sheetData>
    <row r="1" spans="2:17" ht="18">
      <c r="B1" s="156" t="s">
        <v>112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ht="13.5" thickBot="1"/>
    <row r="3" spans="1:17" ht="15">
      <c r="A3" s="157" t="s">
        <v>19</v>
      </c>
      <c r="B3" s="1"/>
      <c r="C3" s="2"/>
      <c r="D3" s="1"/>
      <c r="E3" s="159" t="s">
        <v>9</v>
      </c>
      <c r="F3" s="160"/>
      <c r="G3" s="160"/>
      <c r="H3" s="161"/>
      <c r="I3" s="7"/>
      <c r="J3" s="2"/>
      <c r="K3" s="8"/>
      <c r="L3" s="159" t="s">
        <v>8</v>
      </c>
      <c r="M3" s="160"/>
      <c r="N3" s="160"/>
      <c r="O3" s="161"/>
      <c r="P3" s="3"/>
      <c r="Q3" s="13" t="s">
        <v>0</v>
      </c>
    </row>
    <row r="4" spans="1:17" ht="12.75">
      <c r="A4" s="158"/>
      <c r="B4" s="1"/>
      <c r="C4" s="4" t="s">
        <v>7</v>
      </c>
      <c r="D4" s="1"/>
      <c r="E4" s="162" t="s">
        <v>10</v>
      </c>
      <c r="F4" s="149"/>
      <c r="G4" s="10" t="s">
        <v>5</v>
      </c>
      <c r="H4" s="11" t="s">
        <v>13</v>
      </c>
      <c r="I4" s="9"/>
      <c r="J4" s="4" t="s">
        <v>6</v>
      </c>
      <c r="K4" s="8"/>
      <c r="L4" s="162" t="s">
        <v>10</v>
      </c>
      <c r="M4" s="149"/>
      <c r="N4" s="10" t="s">
        <v>5</v>
      </c>
      <c r="O4" s="11" t="s">
        <v>4</v>
      </c>
      <c r="P4" s="3"/>
      <c r="Q4" s="14" t="s">
        <v>1</v>
      </c>
    </row>
    <row r="5" spans="1:17" ht="12.75">
      <c r="A5" s="150" t="s">
        <v>11</v>
      </c>
      <c r="B5" s="1"/>
      <c r="C5" s="6"/>
      <c r="D5" s="1"/>
      <c r="E5" s="162"/>
      <c r="F5" s="149"/>
      <c r="G5" s="152" t="s">
        <v>2</v>
      </c>
      <c r="H5" s="11" t="s">
        <v>15</v>
      </c>
      <c r="I5" s="9"/>
      <c r="J5" s="4"/>
      <c r="K5" s="8"/>
      <c r="L5" s="162"/>
      <c r="M5" s="149"/>
      <c r="N5" s="152" t="s">
        <v>2</v>
      </c>
      <c r="O5" s="11" t="s">
        <v>3</v>
      </c>
      <c r="P5" s="3"/>
      <c r="Q5" s="14" t="s">
        <v>20</v>
      </c>
    </row>
    <row r="6" spans="1:17" ht="13.5" thickBot="1">
      <c r="A6" s="151"/>
      <c r="B6" s="1"/>
      <c r="C6" s="5"/>
      <c r="D6" s="1"/>
      <c r="E6" s="17" t="s">
        <v>17</v>
      </c>
      <c r="F6" s="16" t="s">
        <v>18</v>
      </c>
      <c r="G6" s="153"/>
      <c r="H6" s="12" t="s">
        <v>14</v>
      </c>
      <c r="I6" s="9"/>
      <c r="J6" s="5"/>
      <c r="K6" s="8"/>
      <c r="L6" s="17" t="s">
        <v>17</v>
      </c>
      <c r="M6" s="16" t="s">
        <v>18</v>
      </c>
      <c r="N6" s="153"/>
      <c r="O6" s="12" t="s">
        <v>14</v>
      </c>
      <c r="P6" s="3"/>
      <c r="Q6" s="15" t="s">
        <v>14</v>
      </c>
    </row>
    <row r="7" ht="6" customHeight="1"/>
    <row r="8" spans="1:17" ht="2.25" customHeight="1">
      <c r="A8" s="19"/>
      <c r="B8" s="20"/>
      <c r="C8" s="50"/>
      <c r="D8" s="20"/>
      <c r="E8" s="21"/>
      <c r="F8" s="22"/>
      <c r="G8" s="23"/>
      <c r="H8" s="24"/>
      <c r="I8" s="25"/>
      <c r="J8" s="51"/>
      <c r="K8" s="20"/>
      <c r="L8" s="26"/>
      <c r="M8" s="27"/>
      <c r="N8" s="23"/>
      <c r="O8" s="24"/>
      <c r="P8" s="28"/>
      <c r="Q8" s="29">
        <f aca="true" t="shared" si="0" ref="Q8:Q54">O8+H8</f>
        <v>0</v>
      </c>
    </row>
    <row r="9" spans="1:17" ht="12.75">
      <c r="A9" s="99">
        <v>1</v>
      </c>
      <c r="B9" s="20"/>
      <c r="C9" s="108"/>
      <c r="D9" s="109"/>
      <c r="E9" s="110"/>
      <c r="F9" s="111"/>
      <c r="G9" s="112"/>
      <c r="H9" s="31">
        <f aca="true" t="shared" si="1" ref="H9:H54">E9*G9</f>
        <v>0</v>
      </c>
      <c r="I9" s="20"/>
      <c r="J9" s="108"/>
      <c r="K9" s="109"/>
      <c r="L9" s="110"/>
      <c r="M9" s="111"/>
      <c r="N9" s="112"/>
      <c r="O9" s="31">
        <f aca="true" t="shared" si="2" ref="O9:O54">L9*N9</f>
        <v>0</v>
      </c>
      <c r="P9" s="28"/>
      <c r="Q9" s="32">
        <f t="shared" si="0"/>
        <v>0</v>
      </c>
    </row>
    <row r="10" spans="1:17" ht="12.75">
      <c r="A10" s="99">
        <v>2</v>
      </c>
      <c r="B10" s="20"/>
      <c r="C10" s="108" t="s">
        <v>107</v>
      </c>
      <c r="D10" s="109"/>
      <c r="E10" s="110"/>
      <c r="F10" s="111"/>
      <c r="G10" s="112"/>
      <c r="H10" s="31">
        <f t="shared" si="1"/>
        <v>0</v>
      </c>
      <c r="I10" s="20"/>
      <c r="J10" s="108" t="s">
        <v>88</v>
      </c>
      <c r="K10" s="109"/>
      <c r="L10" s="110">
        <v>20</v>
      </c>
      <c r="M10" s="111" t="s">
        <v>87</v>
      </c>
      <c r="N10" s="112">
        <v>25</v>
      </c>
      <c r="O10" s="31">
        <f t="shared" si="2"/>
        <v>500</v>
      </c>
      <c r="P10" s="28"/>
      <c r="Q10" s="32">
        <f t="shared" si="0"/>
        <v>500</v>
      </c>
    </row>
    <row r="11" spans="1:17" ht="12.75">
      <c r="A11" s="99">
        <v>3</v>
      </c>
      <c r="B11" s="20"/>
      <c r="C11" s="113"/>
      <c r="D11" s="109"/>
      <c r="E11" s="110"/>
      <c r="F11" s="111"/>
      <c r="G11" s="112"/>
      <c r="H11" s="31">
        <f t="shared" si="1"/>
        <v>0</v>
      </c>
      <c r="I11" s="20"/>
      <c r="J11" s="113"/>
      <c r="K11" s="109"/>
      <c r="L11" s="110"/>
      <c r="M11" s="111"/>
      <c r="N11" s="112"/>
      <c r="O11" s="31">
        <f t="shared" si="2"/>
        <v>0</v>
      </c>
      <c r="P11" s="28"/>
      <c r="Q11" s="32">
        <f t="shared" si="0"/>
        <v>0</v>
      </c>
    </row>
    <row r="12" spans="1:17" ht="12.75">
      <c r="A12" s="99">
        <v>4</v>
      </c>
      <c r="B12" s="20"/>
      <c r="C12" s="113"/>
      <c r="D12" s="109"/>
      <c r="E12" s="110"/>
      <c r="F12" s="111"/>
      <c r="G12" s="112"/>
      <c r="H12" s="31">
        <f t="shared" si="1"/>
        <v>0</v>
      </c>
      <c r="I12" s="20"/>
      <c r="J12" s="113" t="s">
        <v>89</v>
      </c>
      <c r="K12" s="109"/>
      <c r="L12" s="110">
        <v>18</v>
      </c>
      <c r="M12" s="111" t="s">
        <v>87</v>
      </c>
      <c r="N12" s="112">
        <v>35</v>
      </c>
      <c r="O12" s="31">
        <f t="shared" si="2"/>
        <v>630</v>
      </c>
      <c r="P12" s="28"/>
      <c r="Q12" s="32">
        <f t="shared" si="0"/>
        <v>630</v>
      </c>
    </row>
    <row r="13" spans="1:17" ht="12.75">
      <c r="A13" s="99">
        <v>5</v>
      </c>
      <c r="B13" s="20"/>
      <c r="C13" s="114"/>
      <c r="D13" s="115"/>
      <c r="E13" s="110"/>
      <c r="F13" s="111"/>
      <c r="G13" s="112"/>
      <c r="H13" s="31">
        <f t="shared" si="1"/>
        <v>0</v>
      </c>
      <c r="I13" s="20"/>
      <c r="J13" s="114"/>
      <c r="K13" s="115"/>
      <c r="L13" s="110"/>
      <c r="M13" s="111"/>
      <c r="N13" s="112"/>
      <c r="O13" s="31">
        <f t="shared" si="2"/>
        <v>0</v>
      </c>
      <c r="P13" s="28"/>
      <c r="Q13" s="32">
        <f t="shared" si="0"/>
        <v>0</v>
      </c>
    </row>
    <row r="14" spans="1:17" ht="12.75">
      <c r="A14" s="99">
        <v>6</v>
      </c>
      <c r="B14" s="20"/>
      <c r="C14" s="113"/>
      <c r="D14" s="109"/>
      <c r="E14" s="110"/>
      <c r="F14" s="111"/>
      <c r="G14" s="112"/>
      <c r="H14" s="31">
        <f t="shared" si="1"/>
        <v>0</v>
      </c>
      <c r="I14" s="20"/>
      <c r="J14" s="113"/>
      <c r="K14" s="109"/>
      <c r="L14" s="110"/>
      <c r="M14" s="111"/>
      <c r="N14" s="112"/>
      <c r="O14" s="31">
        <f t="shared" si="2"/>
        <v>0</v>
      </c>
      <c r="P14" s="28"/>
      <c r="Q14" s="32">
        <f t="shared" si="0"/>
        <v>0</v>
      </c>
    </row>
    <row r="15" spans="1:17" ht="12.75">
      <c r="A15" s="99">
        <v>7</v>
      </c>
      <c r="B15" s="20"/>
      <c r="C15" s="108"/>
      <c r="D15" s="109"/>
      <c r="E15" s="110"/>
      <c r="F15" s="116"/>
      <c r="G15" s="112"/>
      <c r="H15" s="31">
        <f t="shared" si="1"/>
        <v>0</v>
      </c>
      <c r="I15" s="20"/>
      <c r="J15" s="108"/>
      <c r="K15" s="109"/>
      <c r="L15" s="110"/>
      <c r="M15" s="111"/>
      <c r="N15" s="112"/>
      <c r="O15" s="31">
        <f t="shared" si="2"/>
        <v>0</v>
      </c>
      <c r="P15" s="28"/>
      <c r="Q15" s="32">
        <f t="shared" si="0"/>
        <v>0</v>
      </c>
    </row>
    <row r="16" spans="1:17" ht="12.75">
      <c r="A16" s="99">
        <v>8</v>
      </c>
      <c r="B16" s="20"/>
      <c r="C16" s="108"/>
      <c r="D16" s="109"/>
      <c r="E16" s="110"/>
      <c r="F16" s="116"/>
      <c r="G16" s="112"/>
      <c r="H16" s="31">
        <f t="shared" si="1"/>
        <v>0</v>
      </c>
      <c r="I16" s="20"/>
      <c r="J16" s="108" t="s">
        <v>114</v>
      </c>
      <c r="K16" s="109"/>
      <c r="L16" s="110">
        <v>270</v>
      </c>
      <c r="M16" s="111" t="s">
        <v>90</v>
      </c>
      <c r="N16" s="112">
        <v>170</v>
      </c>
      <c r="O16" s="31">
        <f t="shared" si="2"/>
        <v>45900</v>
      </c>
      <c r="P16" s="28"/>
      <c r="Q16" s="32">
        <f t="shared" si="0"/>
        <v>45900</v>
      </c>
    </row>
    <row r="17" spans="1:17" ht="12.75">
      <c r="A17" s="99">
        <v>9</v>
      </c>
      <c r="B17" s="20"/>
      <c r="C17" s="113"/>
      <c r="D17" s="109"/>
      <c r="E17" s="110"/>
      <c r="F17" s="116"/>
      <c r="G17" s="112"/>
      <c r="H17" s="31">
        <f t="shared" si="1"/>
        <v>0</v>
      </c>
      <c r="I17" s="20"/>
      <c r="J17" s="108" t="s">
        <v>116</v>
      </c>
      <c r="K17" s="109"/>
      <c r="L17" s="110"/>
      <c r="M17" s="111"/>
      <c r="N17" s="112"/>
      <c r="O17" s="31">
        <f t="shared" si="2"/>
        <v>0</v>
      </c>
      <c r="P17" s="28"/>
      <c r="Q17" s="32">
        <f t="shared" si="0"/>
        <v>0</v>
      </c>
    </row>
    <row r="18" spans="1:17" ht="12.75">
      <c r="A18" s="99">
        <v>10</v>
      </c>
      <c r="B18" s="20"/>
      <c r="C18" s="117"/>
      <c r="D18" s="109"/>
      <c r="E18" s="110"/>
      <c r="F18" s="111"/>
      <c r="G18" s="112"/>
      <c r="H18" s="31">
        <f t="shared" si="1"/>
        <v>0</v>
      </c>
      <c r="I18" s="20"/>
      <c r="J18" s="108" t="s">
        <v>119</v>
      </c>
      <c r="K18" s="109"/>
      <c r="L18" s="110"/>
      <c r="M18" s="111"/>
      <c r="N18" s="112"/>
      <c r="O18" s="31">
        <f t="shared" si="2"/>
        <v>0</v>
      </c>
      <c r="P18" s="28"/>
      <c r="Q18" s="32">
        <f t="shared" si="0"/>
        <v>0</v>
      </c>
    </row>
    <row r="19" spans="1:17" ht="12.75">
      <c r="A19" s="99">
        <v>11</v>
      </c>
      <c r="B19" s="20"/>
      <c r="C19" s="118"/>
      <c r="D19" s="109"/>
      <c r="E19" s="110"/>
      <c r="F19" s="111"/>
      <c r="G19" s="112"/>
      <c r="H19" s="31">
        <f t="shared" si="1"/>
        <v>0</v>
      </c>
      <c r="I19" s="20"/>
      <c r="J19" s="108"/>
      <c r="K19" s="109"/>
      <c r="L19" s="110"/>
      <c r="M19" s="111"/>
      <c r="N19" s="112"/>
      <c r="O19" s="31">
        <f t="shared" si="2"/>
        <v>0</v>
      </c>
      <c r="P19" s="28"/>
      <c r="Q19" s="32">
        <f t="shared" si="0"/>
        <v>0</v>
      </c>
    </row>
    <row r="20" spans="1:17" ht="12.75">
      <c r="A20" s="99">
        <v>12</v>
      </c>
      <c r="B20" s="20"/>
      <c r="C20" s="117"/>
      <c r="D20" s="109"/>
      <c r="E20" s="110"/>
      <c r="F20" s="111"/>
      <c r="G20" s="112"/>
      <c r="H20" s="31">
        <f t="shared" si="1"/>
        <v>0</v>
      </c>
      <c r="I20" s="20"/>
      <c r="J20" s="113" t="s">
        <v>97</v>
      </c>
      <c r="K20" s="109"/>
      <c r="L20" s="110">
        <v>100</v>
      </c>
      <c r="M20" s="111" t="s">
        <v>90</v>
      </c>
      <c r="N20" s="112">
        <v>0</v>
      </c>
      <c r="O20" s="31">
        <f t="shared" si="2"/>
        <v>0</v>
      </c>
      <c r="P20" s="28"/>
      <c r="Q20" s="32">
        <f t="shared" si="0"/>
        <v>0</v>
      </c>
    </row>
    <row r="21" spans="1:17" ht="12.75">
      <c r="A21" s="99">
        <v>13</v>
      </c>
      <c r="B21" s="20"/>
      <c r="C21" s="119"/>
      <c r="D21" s="109"/>
      <c r="E21" s="110"/>
      <c r="F21" s="111"/>
      <c r="G21" s="112"/>
      <c r="H21" s="31">
        <f t="shared" si="1"/>
        <v>0</v>
      </c>
      <c r="I21" s="20"/>
      <c r="J21" s="113"/>
      <c r="K21" s="109"/>
      <c r="L21" s="110"/>
      <c r="M21" s="111"/>
      <c r="N21" s="112"/>
      <c r="O21" s="31">
        <f t="shared" si="2"/>
        <v>0</v>
      </c>
      <c r="P21" s="28"/>
      <c r="Q21" s="32">
        <f t="shared" si="0"/>
        <v>0</v>
      </c>
    </row>
    <row r="22" spans="1:17" ht="12.75">
      <c r="A22" s="99">
        <v>14</v>
      </c>
      <c r="B22" s="20"/>
      <c r="C22" s="113"/>
      <c r="D22" s="109"/>
      <c r="E22" s="110"/>
      <c r="F22" s="111"/>
      <c r="G22" s="112"/>
      <c r="H22" s="31">
        <f t="shared" si="1"/>
        <v>0</v>
      </c>
      <c r="I22" s="20"/>
      <c r="J22" s="113" t="s">
        <v>91</v>
      </c>
      <c r="K22" s="109"/>
      <c r="L22" s="110">
        <v>100</v>
      </c>
      <c r="M22" s="111" t="s">
        <v>90</v>
      </c>
      <c r="N22" s="112">
        <v>0</v>
      </c>
      <c r="O22" s="31">
        <f t="shared" si="2"/>
        <v>0</v>
      </c>
      <c r="P22" s="28"/>
      <c r="Q22" s="32">
        <f t="shared" si="0"/>
        <v>0</v>
      </c>
    </row>
    <row r="23" spans="1:17" ht="12.75">
      <c r="A23" s="99">
        <v>15</v>
      </c>
      <c r="B23" s="20"/>
      <c r="C23" s="113"/>
      <c r="D23" s="109"/>
      <c r="E23" s="110"/>
      <c r="F23" s="111"/>
      <c r="G23" s="112"/>
      <c r="H23" s="31">
        <f t="shared" si="1"/>
        <v>0</v>
      </c>
      <c r="I23" s="20"/>
      <c r="J23" s="117"/>
      <c r="K23" s="126"/>
      <c r="L23" s="110"/>
      <c r="M23" s="111"/>
      <c r="N23" s="112"/>
      <c r="O23" s="31">
        <f t="shared" si="2"/>
        <v>0</v>
      </c>
      <c r="P23" s="28"/>
      <c r="Q23" s="32">
        <f t="shared" si="0"/>
        <v>0</v>
      </c>
    </row>
    <row r="24" spans="1:17" ht="12.75">
      <c r="A24" s="99">
        <v>16</v>
      </c>
      <c r="B24" s="20"/>
      <c r="C24" s="120"/>
      <c r="D24" s="121"/>
      <c r="E24" s="110"/>
      <c r="F24" s="122"/>
      <c r="G24" s="112"/>
      <c r="H24" s="52">
        <f t="shared" si="1"/>
        <v>0</v>
      </c>
      <c r="I24" s="33"/>
      <c r="J24" s="127" t="s">
        <v>92</v>
      </c>
      <c r="K24" s="121"/>
      <c r="L24" s="110">
        <v>60</v>
      </c>
      <c r="M24" s="122" t="s">
        <v>48</v>
      </c>
      <c r="N24" s="112">
        <v>0</v>
      </c>
      <c r="O24" s="52">
        <f t="shared" si="2"/>
        <v>0</v>
      </c>
      <c r="P24" s="53"/>
      <c r="Q24" s="54">
        <f t="shared" si="0"/>
        <v>0</v>
      </c>
    </row>
    <row r="25" spans="1:17" ht="12.75">
      <c r="A25" s="99">
        <v>17</v>
      </c>
      <c r="B25" s="20"/>
      <c r="C25" s="120"/>
      <c r="D25" s="109"/>
      <c r="E25" s="110"/>
      <c r="F25" s="111"/>
      <c r="G25" s="112"/>
      <c r="H25" s="31">
        <f t="shared" si="1"/>
        <v>0</v>
      </c>
      <c r="I25" s="20"/>
      <c r="J25" s="127"/>
      <c r="K25" s="121"/>
      <c r="L25" s="110"/>
      <c r="M25" s="111"/>
      <c r="N25" s="112"/>
      <c r="O25" s="31">
        <f t="shared" si="2"/>
        <v>0</v>
      </c>
      <c r="P25" s="28"/>
      <c r="Q25" s="32">
        <f t="shared" si="0"/>
        <v>0</v>
      </c>
    </row>
    <row r="26" spans="1:17" ht="12.75">
      <c r="A26" s="99">
        <v>18</v>
      </c>
      <c r="B26" s="20"/>
      <c r="C26" s="120"/>
      <c r="D26" s="121"/>
      <c r="E26" s="110"/>
      <c r="F26" s="122"/>
      <c r="G26" s="112"/>
      <c r="H26" s="52">
        <f t="shared" si="1"/>
        <v>0</v>
      </c>
      <c r="I26" s="33"/>
      <c r="J26" s="127" t="s">
        <v>106</v>
      </c>
      <c r="K26" s="121"/>
      <c r="L26" s="110">
        <v>1.5</v>
      </c>
      <c r="M26" s="122" t="s">
        <v>90</v>
      </c>
      <c r="N26" s="112">
        <v>140</v>
      </c>
      <c r="O26" s="31">
        <f t="shared" si="2"/>
        <v>210</v>
      </c>
      <c r="P26" s="28"/>
      <c r="Q26" s="32">
        <f t="shared" si="0"/>
        <v>210</v>
      </c>
    </row>
    <row r="27" spans="1:17" ht="12.75">
      <c r="A27" s="99">
        <v>19</v>
      </c>
      <c r="B27" s="20"/>
      <c r="C27" s="113"/>
      <c r="D27" s="109"/>
      <c r="E27" s="110"/>
      <c r="F27" s="111"/>
      <c r="G27" s="112"/>
      <c r="H27" s="31">
        <f t="shared" si="1"/>
        <v>0</v>
      </c>
      <c r="I27" s="20"/>
      <c r="J27" s="117"/>
      <c r="K27" s="121"/>
      <c r="L27" s="110"/>
      <c r="M27" s="111"/>
      <c r="N27" s="112"/>
      <c r="O27" s="31">
        <f t="shared" si="2"/>
        <v>0</v>
      </c>
      <c r="P27" s="28"/>
      <c r="Q27" s="32">
        <f t="shared" si="0"/>
        <v>0</v>
      </c>
    </row>
    <row r="28" spans="1:17" ht="12.75">
      <c r="A28" s="99">
        <v>20</v>
      </c>
      <c r="B28" s="20"/>
      <c r="C28" s="123"/>
      <c r="D28" s="109"/>
      <c r="E28" s="110"/>
      <c r="F28" s="124"/>
      <c r="G28" s="112"/>
      <c r="H28" s="55">
        <f t="shared" si="1"/>
        <v>0</v>
      </c>
      <c r="I28" s="20"/>
      <c r="J28" s="108" t="s">
        <v>93</v>
      </c>
      <c r="K28" s="109"/>
      <c r="L28" s="110">
        <v>2</v>
      </c>
      <c r="M28" s="124" t="s">
        <v>90</v>
      </c>
      <c r="N28" s="112">
        <v>140</v>
      </c>
      <c r="O28" s="31">
        <f t="shared" si="2"/>
        <v>280</v>
      </c>
      <c r="P28" s="28"/>
      <c r="Q28" s="32">
        <f t="shared" si="0"/>
        <v>280</v>
      </c>
    </row>
    <row r="29" spans="1:17" ht="12.75">
      <c r="A29" s="99">
        <v>21</v>
      </c>
      <c r="B29" s="20"/>
      <c r="C29" s="113"/>
      <c r="D29" s="109"/>
      <c r="E29" s="110"/>
      <c r="F29" s="111"/>
      <c r="G29" s="112"/>
      <c r="H29" s="31">
        <f t="shared" si="1"/>
        <v>0</v>
      </c>
      <c r="I29" s="20"/>
      <c r="J29" s="113"/>
      <c r="K29" s="109"/>
      <c r="L29" s="110"/>
      <c r="M29" s="111"/>
      <c r="N29" s="112"/>
      <c r="O29" s="31">
        <f t="shared" si="2"/>
        <v>0</v>
      </c>
      <c r="P29" s="28"/>
      <c r="Q29" s="32">
        <f t="shared" si="0"/>
        <v>0</v>
      </c>
    </row>
    <row r="30" spans="1:17" ht="12.75">
      <c r="A30" s="99">
        <v>22</v>
      </c>
      <c r="B30" s="20"/>
      <c r="C30" s="113"/>
      <c r="D30" s="109"/>
      <c r="E30" s="110"/>
      <c r="F30" s="111"/>
      <c r="G30" s="112"/>
      <c r="H30" s="31">
        <f t="shared" si="1"/>
        <v>0</v>
      </c>
      <c r="I30" s="20"/>
      <c r="J30" s="108" t="s">
        <v>115</v>
      </c>
      <c r="K30" s="109"/>
      <c r="L30" s="110">
        <v>1</v>
      </c>
      <c r="M30" s="111" t="s">
        <v>102</v>
      </c>
      <c r="N30" s="112">
        <v>1000</v>
      </c>
      <c r="O30" s="31">
        <f t="shared" si="2"/>
        <v>1000</v>
      </c>
      <c r="P30" s="28"/>
      <c r="Q30" s="32">
        <f t="shared" si="0"/>
        <v>1000</v>
      </c>
    </row>
    <row r="31" spans="1:17" ht="12.75">
      <c r="A31" s="99">
        <v>23</v>
      </c>
      <c r="B31" s="20"/>
      <c r="C31" s="113"/>
      <c r="D31" s="109"/>
      <c r="E31" s="110"/>
      <c r="F31" s="111"/>
      <c r="G31" s="112"/>
      <c r="H31" s="31">
        <f t="shared" si="1"/>
        <v>0</v>
      </c>
      <c r="I31" s="20"/>
      <c r="J31" s="108"/>
      <c r="K31" s="109"/>
      <c r="L31" s="110"/>
      <c r="M31" s="111"/>
      <c r="N31" s="112"/>
      <c r="O31" s="31">
        <f t="shared" si="2"/>
        <v>0</v>
      </c>
      <c r="P31" s="28"/>
      <c r="Q31" s="32">
        <f t="shared" si="0"/>
        <v>0</v>
      </c>
    </row>
    <row r="32" spans="1:17" ht="12.75">
      <c r="A32" s="99">
        <v>24</v>
      </c>
      <c r="B32" s="20"/>
      <c r="C32" s="108"/>
      <c r="D32" s="109"/>
      <c r="E32" s="110"/>
      <c r="F32" s="116"/>
      <c r="G32" s="112"/>
      <c r="H32" s="31">
        <f t="shared" si="1"/>
        <v>0</v>
      </c>
      <c r="I32" s="20"/>
      <c r="J32" s="108"/>
      <c r="K32" s="109"/>
      <c r="L32" s="110"/>
      <c r="M32" s="116"/>
      <c r="N32" s="112"/>
      <c r="O32" s="31">
        <f t="shared" si="2"/>
        <v>0</v>
      </c>
      <c r="P32" s="28"/>
      <c r="Q32" s="32">
        <f t="shared" si="0"/>
        <v>0</v>
      </c>
    </row>
    <row r="33" spans="1:17" ht="12.75">
      <c r="A33" s="99">
        <v>25</v>
      </c>
      <c r="B33" s="20"/>
      <c r="C33" s="108"/>
      <c r="D33" s="109"/>
      <c r="E33" s="110"/>
      <c r="F33" s="116"/>
      <c r="G33" s="112"/>
      <c r="H33" s="31">
        <f t="shared" si="1"/>
        <v>0</v>
      </c>
      <c r="I33" s="20"/>
      <c r="J33" s="108"/>
      <c r="K33" s="109"/>
      <c r="L33" s="110"/>
      <c r="M33" s="116"/>
      <c r="N33" s="112"/>
      <c r="O33" s="31">
        <f t="shared" si="2"/>
        <v>0</v>
      </c>
      <c r="P33" s="28"/>
      <c r="Q33" s="32">
        <f t="shared" si="0"/>
        <v>0</v>
      </c>
    </row>
    <row r="34" spans="1:17" ht="12.75">
      <c r="A34" s="99">
        <v>26</v>
      </c>
      <c r="B34" s="20"/>
      <c r="C34" s="113"/>
      <c r="D34" s="109"/>
      <c r="E34" s="110"/>
      <c r="F34" s="116"/>
      <c r="G34" s="112"/>
      <c r="H34" s="31">
        <f t="shared" si="1"/>
        <v>0</v>
      </c>
      <c r="I34" s="20"/>
      <c r="J34" s="113"/>
      <c r="K34" s="109"/>
      <c r="L34" s="110"/>
      <c r="M34" s="116"/>
      <c r="N34" s="112"/>
      <c r="O34" s="31">
        <f t="shared" si="2"/>
        <v>0</v>
      </c>
      <c r="P34" s="28"/>
      <c r="Q34" s="32">
        <f t="shared" si="0"/>
        <v>0</v>
      </c>
    </row>
    <row r="35" spans="1:17" ht="12.75">
      <c r="A35" s="99">
        <v>27</v>
      </c>
      <c r="B35" s="20"/>
      <c r="C35" s="117"/>
      <c r="D35" s="109"/>
      <c r="E35" s="110"/>
      <c r="F35" s="111"/>
      <c r="G35" s="112"/>
      <c r="H35" s="31">
        <f t="shared" si="1"/>
        <v>0</v>
      </c>
      <c r="I35" s="20"/>
      <c r="J35" s="108"/>
      <c r="K35" s="109"/>
      <c r="L35" s="110"/>
      <c r="M35" s="111"/>
      <c r="N35" s="112"/>
      <c r="O35" s="31">
        <f t="shared" si="2"/>
        <v>0</v>
      </c>
      <c r="P35" s="28"/>
      <c r="Q35" s="32">
        <f t="shared" si="0"/>
        <v>0</v>
      </c>
    </row>
    <row r="36" spans="1:17" ht="12.75">
      <c r="A36" s="99">
        <v>28</v>
      </c>
      <c r="B36" s="20"/>
      <c r="C36" s="118"/>
      <c r="D36" s="109"/>
      <c r="E36" s="110"/>
      <c r="F36" s="111"/>
      <c r="G36" s="112"/>
      <c r="H36" s="31">
        <f t="shared" si="1"/>
        <v>0</v>
      </c>
      <c r="I36" s="20"/>
      <c r="J36" s="113"/>
      <c r="K36" s="109"/>
      <c r="L36" s="110"/>
      <c r="M36" s="111"/>
      <c r="N36" s="112"/>
      <c r="O36" s="31">
        <f t="shared" si="2"/>
        <v>0</v>
      </c>
      <c r="P36" s="28"/>
      <c r="Q36" s="32">
        <f t="shared" si="0"/>
        <v>0</v>
      </c>
    </row>
    <row r="37" spans="1:17" ht="12.75">
      <c r="A37" s="99">
        <v>29</v>
      </c>
      <c r="B37" s="20"/>
      <c r="C37" s="113"/>
      <c r="D37" s="109"/>
      <c r="E37" s="110"/>
      <c r="F37" s="111"/>
      <c r="G37" s="112"/>
      <c r="H37" s="31">
        <f t="shared" si="1"/>
        <v>0</v>
      </c>
      <c r="I37" s="20"/>
      <c r="J37" s="127"/>
      <c r="K37" s="121"/>
      <c r="L37" s="110"/>
      <c r="M37" s="111"/>
      <c r="N37" s="112"/>
      <c r="O37" s="31">
        <f t="shared" si="2"/>
        <v>0</v>
      </c>
      <c r="P37" s="28"/>
      <c r="Q37" s="32">
        <f t="shared" si="0"/>
        <v>0</v>
      </c>
    </row>
    <row r="38" spans="1:17" ht="12.75">
      <c r="A38" s="99">
        <v>30</v>
      </c>
      <c r="B38" s="20"/>
      <c r="C38" s="113"/>
      <c r="D38" s="109"/>
      <c r="E38" s="110"/>
      <c r="F38" s="111"/>
      <c r="G38" s="112"/>
      <c r="H38" s="31">
        <f t="shared" si="1"/>
        <v>0</v>
      </c>
      <c r="I38" s="20"/>
      <c r="J38" s="127"/>
      <c r="K38" s="121"/>
      <c r="L38" s="110"/>
      <c r="M38" s="111"/>
      <c r="N38" s="112"/>
      <c r="O38" s="31">
        <f t="shared" si="2"/>
        <v>0</v>
      </c>
      <c r="P38" s="28"/>
      <c r="Q38" s="32">
        <f t="shared" si="0"/>
        <v>0</v>
      </c>
    </row>
    <row r="39" spans="1:17" ht="12.75">
      <c r="A39" s="99">
        <v>31</v>
      </c>
      <c r="B39" s="20"/>
      <c r="C39" s="113"/>
      <c r="D39" s="109"/>
      <c r="E39" s="110"/>
      <c r="F39" s="111"/>
      <c r="G39" s="112"/>
      <c r="H39" s="31">
        <f t="shared" si="1"/>
        <v>0</v>
      </c>
      <c r="I39" s="20"/>
      <c r="J39" s="127"/>
      <c r="K39" s="121"/>
      <c r="L39" s="110"/>
      <c r="M39" s="111"/>
      <c r="N39" s="112"/>
      <c r="O39" s="31">
        <f t="shared" si="2"/>
        <v>0</v>
      </c>
      <c r="P39" s="28"/>
      <c r="Q39" s="32">
        <f t="shared" si="0"/>
        <v>0</v>
      </c>
    </row>
    <row r="40" spans="1:17" ht="12.75">
      <c r="A40" s="99">
        <v>32</v>
      </c>
      <c r="B40" s="20"/>
      <c r="C40" s="113"/>
      <c r="D40" s="109"/>
      <c r="E40" s="110"/>
      <c r="F40" s="111"/>
      <c r="G40" s="112"/>
      <c r="H40" s="31">
        <f t="shared" si="1"/>
        <v>0</v>
      </c>
      <c r="I40" s="20"/>
      <c r="J40" s="128"/>
      <c r="K40" s="121"/>
      <c r="L40" s="110"/>
      <c r="M40" s="111"/>
      <c r="N40" s="112"/>
      <c r="O40" s="31">
        <f t="shared" si="2"/>
        <v>0</v>
      </c>
      <c r="P40" s="28"/>
      <c r="Q40" s="32">
        <f t="shared" si="0"/>
        <v>0</v>
      </c>
    </row>
    <row r="41" spans="1:17" ht="12.75">
      <c r="A41" s="99">
        <v>33</v>
      </c>
      <c r="B41" s="20"/>
      <c r="C41" s="113"/>
      <c r="D41" s="109"/>
      <c r="E41" s="110"/>
      <c r="F41" s="111"/>
      <c r="G41" s="112"/>
      <c r="H41" s="31">
        <f t="shared" si="1"/>
        <v>0</v>
      </c>
      <c r="I41" s="20"/>
      <c r="J41" s="127"/>
      <c r="K41" s="121"/>
      <c r="L41" s="110"/>
      <c r="M41" s="111"/>
      <c r="N41" s="112"/>
      <c r="O41" s="31">
        <f t="shared" si="2"/>
        <v>0</v>
      </c>
      <c r="P41" s="28"/>
      <c r="Q41" s="32">
        <f t="shared" si="0"/>
        <v>0</v>
      </c>
    </row>
    <row r="42" spans="1:17" ht="12.75">
      <c r="A42" s="99">
        <v>34</v>
      </c>
      <c r="B42" s="20"/>
      <c r="C42" s="113"/>
      <c r="D42" s="109"/>
      <c r="E42" s="110"/>
      <c r="F42" s="111"/>
      <c r="G42" s="112"/>
      <c r="H42" s="31">
        <f t="shared" si="1"/>
        <v>0</v>
      </c>
      <c r="I42" s="20"/>
      <c r="J42" s="127"/>
      <c r="K42" s="121"/>
      <c r="L42" s="110"/>
      <c r="M42" s="111"/>
      <c r="N42" s="112"/>
      <c r="O42" s="31">
        <f t="shared" si="2"/>
        <v>0</v>
      </c>
      <c r="P42" s="28"/>
      <c r="Q42" s="32">
        <f t="shared" si="0"/>
        <v>0</v>
      </c>
    </row>
    <row r="43" spans="1:17" ht="12.75">
      <c r="A43" s="99">
        <v>35</v>
      </c>
      <c r="B43" s="20"/>
      <c r="C43" s="113"/>
      <c r="D43" s="109"/>
      <c r="E43" s="110"/>
      <c r="F43" s="111"/>
      <c r="G43" s="112"/>
      <c r="H43" s="31">
        <f t="shared" si="1"/>
        <v>0</v>
      </c>
      <c r="I43" s="20"/>
      <c r="J43" s="117"/>
      <c r="K43" s="121"/>
      <c r="L43" s="110"/>
      <c r="M43" s="111"/>
      <c r="N43" s="112"/>
      <c r="O43" s="31">
        <f t="shared" si="2"/>
        <v>0</v>
      </c>
      <c r="P43" s="28"/>
      <c r="Q43" s="32">
        <f t="shared" si="0"/>
        <v>0</v>
      </c>
    </row>
    <row r="44" spans="1:17" ht="12.75">
      <c r="A44" s="99">
        <v>36</v>
      </c>
      <c r="B44" s="20"/>
      <c r="C44" s="108"/>
      <c r="D44" s="109"/>
      <c r="E44" s="110"/>
      <c r="F44" s="111"/>
      <c r="G44" s="112"/>
      <c r="H44" s="31">
        <f t="shared" si="1"/>
        <v>0</v>
      </c>
      <c r="I44" s="20"/>
      <c r="J44" s="127"/>
      <c r="K44" s="121"/>
      <c r="L44" s="110"/>
      <c r="M44" s="111"/>
      <c r="N44" s="112"/>
      <c r="O44" s="31">
        <f t="shared" si="2"/>
        <v>0</v>
      </c>
      <c r="P44" s="28"/>
      <c r="Q44" s="32">
        <f t="shared" si="0"/>
        <v>0</v>
      </c>
    </row>
    <row r="45" spans="1:17" ht="12.75">
      <c r="A45" s="99">
        <v>37</v>
      </c>
      <c r="B45" s="20"/>
      <c r="C45" s="117"/>
      <c r="D45" s="121"/>
      <c r="E45" s="110"/>
      <c r="F45" s="122"/>
      <c r="G45" s="112"/>
      <c r="H45" s="52">
        <f t="shared" si="1"/>
        <v>0</v>
      </c>
      <c r="I45" s="20"/>
      <c r="J45" s="108"/>
      <c r="K45" s="109"/>
      <c r="L45" s="110"/>
      <c r="M45" s="122"/>
      <c r="N45" s="112"/>
      <c r="O45" s="31">
        <f t="shared" si="2"/>
        <v>0</v>
      </c>
      <c r="P45" s="28"/>
      <c r="Q45" s="32">
        <f t="shared" si="0"/>
        <v>0</v>
      </c>
    </row>
    <row r="46" spans="1:17" ht="12.75">
      <c r="A46" s="99">
        <v>38</v>
      </c>
      <c r="B46" s="20"/>
      <c r="C46" s="113"/>
      <c r="D46" s="109"/>
      <c r="E46" s="110"/>
      <c r="F46" s="111"/>
      <c r="G46" s="112"/>
      <c r="H46" s="31">
        <f t="shared" si="1"/>
        <v>0</v>
      </c>
      <c r="I46" s="20"/>
      <c r="J46" s="113"/>
      <c r="K46" s="109"/>
      <c r="L46" s="110"/>
      <c r="M46" s="111"/>
      <c r="N46" s="112"/>
      <c r="O46" s="31">
        <f t="shared" si="2"/>
        <v>0</v>
      </c>
      <c r="P46" s="28"/>
      <c r="Q46" s="32">
        <f t="shared" si="0"/>
        <v>0</v>
      </c>
    </row>
    <row r="47" spans="1:17" ht="12.75">
      <c r="A47" s="99">
        <v>39</v>
      </c>
      <c r="B47" s="20"/>
      <c r="C47" s="113"/>
      <c r="D47" s="109"/>
      <c r="E47" s="110"/>
      <c r="F47" s="111"/>
      <c r="G47" s="112"/>
      <c r="H47" s="31">
        <f t="shared" si="1"/>
        <v>0</v>
      </c>
      <c r="I47" s="20"/>
      <c r="J47" s="113"/>
      <c r="K47" s="109"/>
      <c r="L47" s="110"/>
      <c r="M47" s="111"/>
      <c r="N47" s="112"/>
      <c r="O47" s="31">
        <f t="shared" si="2"/>
        <v>0</v>
      </c>
      <c r="P47" s="28"/>
      <c r="Q47" s="32">
        <f t="shared" si="0"/>
        <v>0</v>
      </c>
    </row>
    <row r="48" spans="1:17" ht="12.75">
      <c r="A48" s="99">
        <v>40</v>
      </c>
      <c r="B48" s="20"/>
      <c r="C48" s="113"/>
      <c r="D48" s="109"/>
      <c r="E48" s="110"/>
      <c r="F48" s="111"/>
      <c r="G48" s="112"/>
      <c r="H48" s="31">
        <f t="shared" si="1"/>
        <v>0</v>
      </c>
      <c r="I48" s="20"/>
      <c r="J48" s="108"/>
      <c r="K48" s="109"/>
      <c r="L48" s="110"/>
      <c r="M48" s="111"/>
      <c r="N48" s="112"/>
      <c r="O48" s="31">
        <f t="shared" si="2"/>
        <v>0</v>
      </c>
      <c r="P48" s="28"/>
      <c r="Q48" s="32">
        <f t="shared" si="0"/>
        <v>0</v>
      </c>
    </row>
    <row r="49" spans="1:17" ht="12.75">
      <c r="A49" s="99">
        <v>41</v>
      </c>
      <c r="B49" s="20"/>
      <c r="C49" s="108"/>
      <c r="D49" s="109"/>
      <c r="E49" s="110"/>
      <c r="F49" s="111"/>
      <c r="G49" s="112"/>
      <c r="H49" s="31">
        <f t="shared" si="1"/>
        <v>0</v>
      </c>
      <c r="I49" s="20"/>
      <c r="J49" s="108"/>
      <c r="K49" s="109"/>
      <c r="L49" s="110"/>
      <c r="M49" s="111"/>
      <c r="N49" s="112"/>
      <c r="O49" s="31">
        <f t="shared" si="2"/>
        <v>0</v>
      </c>
      <c r="P49" s="28"/>
      <c r="Q49" s="32">
        <f t="shared" si="0"/>
        <v>0</v>
      </c>
    </row>
    <row r="50" spans="1:17" ht="12.75">
      <c r="A50" s="99">
        <v>42</v>
      </c>
      <c r="B50" s="20"/>
      <c r="C50" s="113"/>
      <c r="D50" s="109"/>
      <c r="E50" s="110"/>
      <c r="F50" s="111"/>
      <c r="G50" s="112"/>
      <c r="H50" s="31">
        <f t="shared" si="1"/>
        <v>0</v>
      </c>
      <c r="I50" s="20"/>
      <c r="J50" s="108"/>
      <c r="K50" s="109"/>
      <c r="L50" s="110"/>
      <c r="M50" s="111"/>
      <c r="N50" s="112"/>
      <c r="O50" s="31">
        <f t="shared" si="2"/>
        <v>0</v>
      </c>
      <c r="P50" s="28"/>
      <c r="Q50" s="32">
        <f t="shared" si="0"/>
        <v>0</v>
      </c>
    </row>
    <row r="51" spans="1:17" ht="12.75">
      <c r="A51" s="99">
        <v>43</v>
      </c>
      <c r="B51" s="20"/>
      <c r="C51" s="113"/>
      <c r="D51" s="109"/>
      <c r="E51" s="110"/>
      <c r="F51" s="111"/>
      <c r="G51" s="112"/>
      <c r="H51" s="31">
        <f t="shared" si="1"/>
        <v>0</v>
      </c>
      <c r="I51" s="20"/>
      <c r="J51" s="108"/>
      <c r="K51" s="109"/>
      <c r="L51" s="110"/>
      <c r="M51" s="111"/>
      <c r="N51" s="112"/>
      <c r="O51" s="31">
        <f t="shared" si="2"/>
        <v>0</v>
      </c>
      <c r="P51" s="28"/>
      <c r="Q51" s="32">
        <f t="shared" si="0"/>
        <v>0</v>
      </c>
    </row>
    <row r="52" spans="1:17" ht="12.75">
      <c r="A52" s="99">
        <v>44</v>
      </c>
      <c r="B52" s="20"/>
      <c r="C52" s="114"/>
      <c r="D52" s="115"/>
      <c r="E52" s="110"/>
      <c r="F52" s="111"/>
      <c r="G52" s="112"/>
      <c r="H52" s="31">
        <f t="shared" si="1"/>
        <v>0</v>
      </c>
      <c r="I52" s="20"/>
      <c r="J52" s="113"/>
      <c r="K52" s="109"/>
      <c r="L52" s="110"/>
      <c r="M52" s="111"/>
      <c r="N52" s="112"/>
      <c r="O52" s="31">
        <f t="shared" si="2"/>
        <v>0</v>
      </c>
      <c r="P52" s="28"/>
      <c r="Q52" s="32">
        <f t="shared" si="0"/>
        <v>0</v>
      </c>
    </row>
    <row r="53" spans="1:17" ht="12.75">
      <c r="A53" s="99">
        <v>45</v>
      </c>
      <c r="B53" s="34"/>
      <c r="C53" s="114"/>
      <c r="D53" s="115"/>
      <c r="E53" s="110"/>
      <c r="F53" s="111"/>
      <c r="G53" s="112"/>
      <c r="H53" s="31">
        <f t="shared" si="1"/>
        <v>0</v>
      </c>
      <c r="I53" s="20"/>
      <c r="J53" s="108"/>
      <c r="K53" s="109"/>
      <c r="L53" s="110"/>
      <c r="M53" s="111"/>
      <c r="N53" s="112"/>
      <c r="O53" s="31">
        <f t="shared" si="2"/>
        <v>0</v>
      </c>
      <c r="P53" s="28"/>
      <c r="Q53" s="32">
        <f t="shared" si="0"/>
        <v>0</v>
      </c>
    </row>
    <row r="54" spans="1:17" ht="12.75">
      <c r="A54" s="99">
        <v>46</v>
      </c>
      <c r="B54" s="34"/>
      <c r="C54" s="125"/>
      <c r="D54" s="115"/>
      <c r="E54" s="110"/>
      <c r="F54" s="111"/>
      <c r="G54" s="112"/>
      <c r="H54" s="31">
        <f t="shared" si="1"/>
        <v>0</v>
      </c>
      <c r="I54" s="20"/>
      <c r="J54" s="108"/>
      <c r="K54" s="109"/>
      <c r="L54" s="110"/>
      <c r="M54" s="111"/>
      <c r="N54" s="112"/>
      <c r="O54" s="31">
        <f t="shared" si="2"/>
        <v>0</v>
      </c>
      <c r="P54" s="28"/>
      <c r="Q54" s="32">
        <f t="shared" si="0"/>
        <v>0</v>
      </c>
    </row>
    <row r="55" spans="1:17" ht="12.75">
      <c r="A55" s="99">
        <v>47</v>
      </c>
      <c r="B55" s="34"/>
      <c r="C55" s="125"/>
      <c r="D55" s="115"/>
      <c r="E55" s="110"/>
      <c r="F55" s="111"/>
      <c r="G55" s="112"/>
      <c r="H55" s="31">
        <f aca="true" t="shared" si="3" ref="H55:H60">E55*G55</f>
        <v>0</v>
      </c>
      <c r="I55" s="20"/>
      <c r="J55" s="108"/>
      <c r="K55" s="109"/>
      <c r="L55" s="110"/>
      <c r="M55" s="111"/>
      <c r="N55" s="112"/>
      <c r="O55" s="31">
        <f aca="true" t="shared" si="4" ref="O55:O60">L55*N55</f>
        <v>0</v>
      </c>
      <c r="P55" s="28"/>
      <c r="Q55" s="32">
        <f aca="true" t="shared" si="5" ref="Q55:Q60">O55+H55</f>
        <v>0</v>
      </c>
    </row>
    <row r="56" spans="1:17" ht="12.75">
      <c r="A56" s="99">
        <v>48</v>
      </c>
      <c r="B56" s="34"/>
      <c r="C56" s="125"/>
      <c r="D56" s="115"/>
      <c r="E56" s="110"/>
      <c r="F56" s="111"/>
      <c r="G56" s="112"/>
      <c r="H56" s="31">
        <f t="shared" si="3"/>
        <v>0</v>
      </c>
      <c r="I56" s="20"/>
      <c r="J56" s="108"/>
      <c r="K56" s="109"/>
      <c r="L56" s="110"/>
      <c r="M56" s="111"/>
      <c r="N56" s="112"/>
      <c r="O56" s="31">
        <f t="shared" si="4"/>
        <v>0</v>
      </c>
      <c r="P56" s="28"/>
      <c r="Q56" s="32">
        <f t="shared" si="5"/>
        <v>0</v>
      </c>
    </row>
    <row r="57" spans="1:17" ht="12.75">
      <c r="A57" s="99">
        <v>49</v>
      </c>
      <c r="B57" s="34"/>
      <c r="C57" s="125"/>
      <c r="D57" s="115"/>
      <c r="E57" s="110"/>
      <c r="F57" s="111"/>
      <c r="G57" s="112"/>
      <c r="H57" s="31">
        <f t="shared" si="3"/>
        <v>0</v>
      </c>
      <c r="I57" s="20"/>
      <c r="J57" s="108"/>
      <c r="K57" s="109"/>
      <c r="L57" s="110"/>
      <c r="M57" s="111"/>
      <c r="N57" s="112"/>
      <c r="O57" s="31">
        <f t="shared" si="4"/>
        <v>0</v>
      </c>
      <c r="P57" s="28"/>
      <c r="Q57" s="32">
        <f t="shared" si="5"/>
        <v>0</v>
      </c>
    </row>
    <row r="58" spans="1:17" ht="12.75">
      <c r="A58" s="99">
        <v>50</v>
      </c>
      <c r="B58" s="34"/>
      <c r="C58" s="125"/>
      <c r="D58" s="115"/>
      <c r="E58" s="110"/>
      <c r="F58" s="111"/>
      <c r="G58" s="112"/>
      <c r="H58" s="31">
        <f t="shared" si="3"/>
        <v>0</v>
      </c>
      <c r="I58" s="20"/>
      <c r="J58" s="108"/>
      <c r="K58" s="109"/>
      <c r="L58" s="110"/>
      <c r="M58" s="111"/>
      <c r="N58" s="112"/>
      <c r="O58" s="31">
        <f t="shared" si="4"/>
        <v>0</v>
      </c>
      <c r="P58" s="28"/>
      <c r="Q58" s="32">
        <f t="shared" si="5"/>
        <v>0</v>
      </c>
    </row>
    <row r="59" spans="1:17" ht="12.75">
      <c r="A59" s="99">
        <v>51</v>
      </c>
      <c r="B59" s="34"/>
      <c r="C59" s="125"/>
      <c r="D59" s="115"/>
      <c r="E59" s="110"/>
      <c r="F59" s="111"/>
      <c r="G59" s="112"/>
      <c r="H59" s="31">
        <f t="shared" si="3"/>
        <v>0</v>
      </c>
      <c r="I59" s="20"/>
      <c r="J59" s="108"/>
      <c r="K59" s="109"/>
      <c r="L59" s="110"/>
      <c r="M59" s="111"/>
      <c r="N59" s="112"/>
      <c r="O59" s="31">
        <f t="shared" si="4"/>
        <v>0</v>
      </c>
      <c r="P59" s="28"/>
      <c r="Q59" s="32">
        <f t="shared" si="5"/>
        <v>0</v>
      </c>
    </row>
    <row r="60" spans="1:17" ht="12.75">
      <c r="A60" s="99">
        <v>52</v>
      </c>
      <c r="B60" s="34"/>
      <c r="C60" s="125"/>
      <c r="D60" s="115"/>
      <c r="E60" s="110"/>
      <c r="F60" s="111"/>
      <c r="G60" s="112"/>
      <c r="H60" s="31">
        <f t="shared" si="3"/>
        <v>0</v>
      </c>
      <c r="I60" s="20"/>
      <c r="J60" s="108"/>
      <c r="K60" s="109"/>
      <c r="L60" s="110"/>
      <c r="M60" s="111"/>
      <c r="N60" s="112"/>
      <c r="O60" s="31">
        <f t="shared" si="4"/>
        <v>0</v>
      </c>
      <c r="P60" s="28"/>
      <c r="Q60" s="32">
        <f t="shared" si="5"/>
        <v>0</v>
      </c>
    </row>
    <row r="61" spans="1:17" ht="12.75">
      <c r="A61" s="99">
        <v>53</v>
      </c>
      <c r="B61" s="34"/>
      <c r="C61" s="125"/>
      <c r="D61" s="115"/>
      <c r="E61" s="110"/>
      <c r="F61" s="111"/>
      <c r="G61" s="112"/>
      <c r="H61" s="31">
        <f>E61*G61</f>
        <v>0</v>
      </c>
      <c r="I61" s="20"/>
      <c r="J61" s="108"/>
      <c r="K61" s="109"/>
      <c r="L61" s="110"/>
      <c r="M61" s="111"/>
      <c r="N61" s="112"/>
      <c r="O61" s="31">
        <f>L61*N61</f>
        <v>0</v>
      </c>
      <c r="P61" s="28"/>
      <c r="Q61" s="32">
        <f>O61+H61</f>
        <v>0</v>
      </c>
    </row>
    <row r="62" spans="1:17" ht="1.5" customHeight="1" thickBot="1">
      <c r="A62" s="37"/>
      <c r="B62" s="35"/>
      <c r="C62" s="38"/>
      <c r="D62" s="35"/>
      <c r="E62" s="39"/>
      <c r="F62" s="40"/>
      <c r="G62" s="41"/>
      <c r="H62" s="42"/>
      <c r="I62" s="36"/>
      <c r="J62" s="38"/>
      <c r="K62" s="35"/>
      <c r="L62" s="100">
        <v>2</v>
      </c>
      <c r="M62" s="43"/>
      <c r="N62" s="44"/>
      <c r="O62" s="45"/>
      <c r="P62" s="46"/>
      <c r="Q62" s="47"/>
    </row>
    <row r="63" spans="1:17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5.75">
      <c r="A64" s="192" t="s">
        <v>22</v>
      </c>
      <c r="B64" s="192"/>
      <c r="C64" s="192"/>
      <c r="D64" s="35"/>
      <c r="E64" s="192" t="s">
        <v>16</v>
      </c>
      <c r="F64" s="192"/>
      <c r="G64" s="192"/>
      <c r="H64" s="48">
        <f>SUM(H9:H63)</f>
        <v>0</v>
      </c>
      <c r="I64" s="35"/>
      <c r="J64" s="35"/>
      <c r="K64" s="35"/>
      <c r="L64" s="192" t="s">
        <v>21</v>
      </c>
      <c r="M64" s="192"/>
      <c r="N64" s="192"/>
      <c r="O64" s="48">
        <f>SUM(O9:O63)</f>
        <v>48520</v>
      </c>
      <c r="P64" s="35"/>
      <c r="Q64" s="49">
        <f>SUM(Q9:Q63)</f>
        <v>48520</v>
      </c>
    </row>
    <row r="65" spans="1:17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5.75">
      <c r="A66" s="193" t="s">
        <v>12</v>
      </c>
      <c r="B66" s="193"/>
      <c r="C66" s="193"/>
      <c r="D66" s="193"/>
      <c r="E66" s="193"/>
      <c r="F66" s="193"/>
      <c r="G66" s="194">
        <f>H64+O64</f>
        <v>48520</v>
      </c>
      <c r="H66" s="194"/>
      <c r="I66" s="35"/>
      <c r="J66" s="192" t="s">
        <v>46</v>
      </c>
      <c r="K66" s="192"/>
      <c r="L66" s="192"/>
      <c r="M66" s="155">
        <f>Q64*1.21</f>
        <v>58709.2</v>
      </c>
      <c r="N66" s="155"/>
      <c r="O66" s="155"/>
      <c r="P66" s="35"/>
      <c r="Q66" s="35"/>
    </row>
    <row r="67" ht="12.75">
      <c r="J67" t="s">
        <v>38</v>
      </c>
    </row>
  </sheetData>
  <sheetProtection/>
  <mergeCells count="16">
    <mergeCell ref="B1:Q1"/>
    <mergeCell ref="A3:A4"/>
    <mergeCell ref="E3:H3"/>
    <mergeCell ref="L3:O3"/>
    <mergeCell ref="E4:F5"/>
    <mergeCell ref="L4:M5"/>
    <mergeCell ref="A5:A6"/>
    <mergeCell ref="G5:G6"/>
    <mergeCell ref="N5:N6"/>
    <mergeCell ref="A64:C64"/>
    <mergeCell ref="E64:G64"/>
    <mergeCell ref="L64:N64"/>
    <mergeCell ref="A66:F66"/>
    <mergeCell ref="G66:H66"/>
    <mergeCell ref="J66:L66"/>
    <mergeCell ref="M66:O66"/>
  </mergeCells>
  <printOptions/>
  <pageMargins left="0.12" right="0.12" top="0.13" bottom="0.2" header="0.17" footer="0.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4.375" style="0" customWidth="1"/>
    <col min="2" max="2" width="0.37109375" style="0" customWidth="1"/>
    <col min="3" max="3" width="17.375" style="0" customWidth="1"/>
    <col min="4" max="4" width="0.37109375" style="0" customWidth="1"/>
    <col min="5" max="5" width="6.75390625" style="0" customWidth="1"/>
    <col min="6" max="6" width="4.625" style="0" customWidth="1"/>
    <col min="7" max="7" width="5.375" style="0" customWidth="1"/>
    <col min="9" max="9" width="0.37109375" style="0" customWidth="1"/>
    <col min="10" max="10" width="16.375" style="0" customWidth="1"/>
    <col min="11" max="11" width="0.37109375" style="0" customWidth="1"/>
    <col min="12" max="12" width="6.125" style="0" customWidth="1"/>
    <col min="13" max="13" width="4.00390625" style="0" customWidth="1"/>
    <col min="14" max="14" width="6.25390625" style="0" customWidth="1"/>
    <col min="15" max="15" width="9.875" style="0" customWidth="1"/>
    <col min="16" max="16" width="0.74609375" style="0" customWidth="1"/>
    <col min="17" max="17" width="10.00390625" style="0" customWidth="1"/>
  </cols>
  <sheetData>
    <row r="1" spans="2:17" ht="18">
      <c r="B1" s="156" t="s">
        <v>86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ht="13.5" thickBot="1"/>
    <row r="3" spans="1:17" ht="15">
      <c r="A3" s="157" t="s">
        <v>19</v>
      </c>
      <c r="B3" s="1"/>
      <c r="C3" s="2"/>
      <c r="D3" s="1"/>
      <c r="E3" s="159" t="s">
        <v>9</v>
      </c>
      <c r="F3" s="160"/>
      <c r="G3" s="160"/>
      <c r="H3" s="161"/>
      <c r="I3" s="7"/>
      <c r="J3" s="2"/>
      <c r="K3" s="8"/>
      <c r="L3" s="159" t="s">
        <v>8</v>
      </c>
      <c r="M3" s="160"/>
      <c r="N3" s="160"/>
      <c r="O3" s="161"/>
      <c r="P3" s="3"/>
      <c r="Q3" s="13" t="s">
        <v>0</v>
      </c>
    </row>
    <row r="4" spans="1:17" ht="12.75">
      <c r="A4" s="158"/>
      <c r="B4" s="1"/>
      <c r="C4" s="4" t="s">
        <v>7</v>
      </c>
      <c r="D4" s="1"/>
      <c r="E4" s="162" t="s">
        <v>10</v>
      </c>
      <c r="F4" s="149"/>
      <c r="G4" s="10" t="s">
        <v>5</v>
      </c>
      <c r="H4" s="11" t="s">
        <v>13</v>
      </c>
      <c r="I4" s="9"/>
      <c r="J4" s="4" t="s">
        <v>6</v>
      </c>
      <c r="K4" s="8"/>
      <c r="L4" s="162" t="s">
        <v>10</v>
      </c>
      <c r="M4" s="149"/>
      <c r="N4" s="10" t="s">
        <v>5</v>
      </c>
      <c r="O4" s="11" t="s">
        <v>4</v>
      </c>
      <c r="P4" s="3"/>
      <c r="Q4" s="14" t="s">
        <v>1</v>
      </c>
    </row>
    <row r="5" spans="1:17" ht="12.75">
      <c r="A5" s="150" t="s">
        <v>11</v>
      </c>
      <c r="B5" s="1"/>
      <c r="C5" s="6"/>
      <c r="D5" s="1"/>
      <c r="E5" s="162"/>
      <c r="F5" s="149"/>
      <c r="G5" s="152" t="s">
        <v>2</v>
      </c>
      <c r="H5" s="11" t="s">
        <v>15</v>
      </c>
      <c r="I5" s="9"/>
      <c r="J5" s="4"/>
      <c r="K5" s="8"/>
      <c r="L5" s="162"/>
      <c r="M5" s="149"/>
      <c r="N5" s="152" t="s">
        <v>2</v>
      </c>
      <c r="O5" s="11" t="s">
        <v>3</v>
      </c>
      <c r="P5" s="3"/>
      <c r="Q5" s="14" t="s">
        <v>20</v>
      </c>
    </row>
    <row r="6" spans="1:17" ht="13.5" thickBot="1">
      <c r="A6" s="151"/>
      <c r="B6" s="1"/>
      <c r="C6" s="5"/>
      <c r="D6" s="1"/>
      <c r="E6" s="17" t="s">
        <v>17</v>
      </c>
      <c r="F6" s="16" t="s">
        <v>18</v>
      </c>
      <c r="G6" s="153"/>
      <c r="H6" s="12" t="s">
        <v>14</v>
      </c>
      <c r="I6" s="9"/>
      <c r="J6" s="5"/>
      <c r="K6" s="8"/>
      <c r="L6" s="17" t="s">
        <v>17</v>
      </c>
      <c r="M6" s="16" t="s">
        <v>18</v>
      </c>
      <c r="N6" s="153"/>
      <c r="O6" s="12" t="s">
        <v>14</v>
      </c>
      <c r="P6" s="3"/>
      <c r="Q6" s="15" t="s">
        <v>14</v>
      </c>
    </row>
    <row r="7" ht="6" customHeight="1"/>
    <row r="8" spans="1:17" ht="3.75" customHeight="1">
      <c r="A8" s="19"/>
      <c r="B8" s="20"/>
      <c r="C8" s="50"/>
      <c r="D8" s="20"/>
      <c r="E8" s="21"/>
      <c r="F8" s="22"/>
      <c r="G8" s="23"/>
      <c r="H8" s="24"/>
      <c r="I8" s="25"/>
      <c r="J8" s="51"/>
      <c r="K8" s="20"/>
      <c r="L8" s="26"/>
      <c r="M8" s="27"/>
      <c r="N8" s="23"/>
      <c r="O8" s="24"/>
      <c r="P8" s="28"/>
      <c r="Q8" s="29"/>
    </row>
    <row r="9" spans="1:17" ht="12.75">
      <c r="A9" s="99">
        <v>54</v>
      </c>
      <c r="B9" s="20"/>
      <c r="C9" s="108"/>
      <c r="D9" s="109"/>
      <c r="E9" s="110"/>
      <c r="F9" s="111"/>
      <c r="G9" s="112"/>
      <c r="H9" s="31">
        <f aca="true" t="shared" si="0" ref="H9:H54">E9*G9</f>
        <v>0</v>
      </c>
      <c r="I9" s="20"/>
      <c r="J9" s="108"/>
      <c r="K9" s="109"/>
      <c r="L9" s="110"/>
      <c r="M9" s="111"/>
      <c r="N9" s="112"/>
      <c r="O9" s="31">
        <f aca="true" t="shared" si="1" ref="O9:O54">L9*N9</f>
        <v>0</v>
      </c>
      <c r="P9" s="28"/>
      <c r="Q9" s="32">
        <f aca="true" t="shared" si="2" ref="Q9:Q54">O9+H9</f>
        <v>0</v>
      </c>
    </row>
    <row r="10" spans="1:17" ht="12.75">
      <c r="A10" s="30">
        <v>55</v>
      </c>
      <c r="B10" s="20"/>
      <c r="C10" s="108"/>
      <c r="D10" s="109"/>
      <c r="E10" s="110"/>
      <c r="F10" s="111"/>
      <c r="G10" s="112"/>
      <c r="H10" s="31">
        <f t="shared" si="0"/>
        <v>0</v>
      </c>
      <c r="I10" s="20"/>
      <c r="J10" s="108"/>
      <c r="K10" s="109"/>
      <c r="L10" s="110"/>
      <c r="M10" s="111"/>
      <c r="N10" s="112"/>
      <c r="O10" s="31">
        <f t="shared" si="1"/>
        <v>0</v>
      </c>
      <c r="P10" s="28"/>
      <c r="Q10" s="32">
        <f t="shared" si="2"/>
        <v>0</v>
      </c>
    </row>
    <row r="11" spans="1:17" ht="12.75">
      <c r="A11" s="30">
        <v>56</v>
      </c>
      <c r="B11" s="20"/>
      <c r="C11" s="113"/>
      <c r="D11" s="109"/>
      <c r="E11" s="110"/>
      <c r="F11" s="111"/>
      <c r="G11" s="112"/>
      <c r="H11" s="31">
        <f t="shared" si="0"/>
        <v>0</v>
      </c>
      <c r="I11" s="20"/>
      <c r="J11" s="108"/>
      <c r="K11" s="109"/>
      <c r="L11" s="110"/>
      <c r="M11" s="111"/>
      <c r="N11" s="112"/>
      <c r="O11" s="31">
        <f t="shared" si="1"/>
        <v>0</v>
      </c>
      <c r="P11" s="28"/>
      <c r="Q11" s="32">
        <f t="shared" si="2"/>
        <v>0</v>
      </c>
    </row>
    <row r="12" spans="1:17" ht="12.75">
      <c r="A12" s="99">
        <v>57</v>
      </c>
      <c r="B12" s="20"/>
      <c r="C12" s="113"/>
      <c r="D12" s="109"/>
      <c r="E12" s="110"/>
      <c r="F12" s="111"/>
      <c r="G12" s="112"/>
      <c r="H12" s="31">
        <f t="shared" si="0"/>
        <v>0</v>
      </c>
      <c r="I12" s="20"/>
      <c r="J12" s="108"/>
      <c r="K12" s="109"/>
      <c r="L12" s="110"/>
      <c r="M12" s="111"/>
      <c r="N12" s="112"/>
      <c r="O12" s="31">
        <f t="shared" si="1"/>
        <v>0</v>
      </c>
      <c r="P12" s="28"/>
      <c r="Q12" s="32">
        <f t="shared" si="2"/>
        <v>0</v>
      </c>
    </row>
    <row r="13" spans="1:17" ht="12.75">
      <c r="A13" s="30">
        <v>58</v>
      </c>
      <c r="B13" s="20"/>
      <c r="C13" s="114"/>
      <c r="D13" s="115"/>
      <c r="E13" s="110"/>
      <c r="F13" s="111"/>
      <c r="G13" s="112"/>
      <c r="H13" s="31">
        <f t="shared" si="0"/>
        <v>0</v>
      </c>
      <c r="I13" s="20"/>
      <c r="J13" s="113"/>
      <c r="K13" s="109"/>
      <c r="L13" s="110"/>
      <c r="M13" s="111"/>
      <c r="N13" s="112"/>
      <c r="O13" s="31">
        <f t="shared" si="1"/>
        <v>0</v>
      </c>
      <c r="P13" s="28"/>
      <c r="Q13" s="32">
        <f t="shared" si="2"/>
        <v>0</v>
      </c>
    </row>
    <row r="14" spans="1:17" ht="12.75">
      <c r="A14" s="30">
        <v>59</v>
      </c>
      <c r="B14" s="20"/>
      <c r="C14" s="113"/>
      <c r="D14" s="109"/>
      <c r="E14" s="110"/>
      <c r="F14" s="111"/>
      <c r="G14" s="112"/>
      <c r="H14" s="31">
        <f t="shared" si="0"/>
        <v>0</v>
      </c>
      <c r="I14" s="20"/>
      <c r="J14" s="108"/>
      <c r="K14" s="109"/>
      <c r="L14" s="110"/>
      <c r="M14" s="111"/>
      <c r="N14" s="112"/>
      <c r="O14" s="31">
        <f t="shared" si="1"/>
        <v>0</v>
      </c>
      <c r="P14" s="28"/>
      <c r="Q14" s="32">
        <f t="shared" si="2"/>
        <v>0</v>
      </c>
    </row>
    <row r="15" spans="1:17" ht="12.75">
      <c r="A15" s="99">
        <v>60</v>
      </c>
      <c r="B15" s="20"/>
      <c r="C15" s="108"/>
      <c r="D15" s="109"/>
      <c r="E15" s="110"/>
      <c r="F15" s="116"/>
      <c r="G15" s="112"/>
      <c r="H15" s="31">
        <f t="shared" si="0"/>
        <v>0</v>
      </c>
      <c r="I15" s="20"/>
      <c r="J15" s="108"/>
      <c r="K15" s="109"/>
      <c r="L15" s="110"/>
      <c r="M15" s="116"/>
      <c r="N15" s="112"/>
      <c r="O15" s="31">
        <f t="shared" si="1"/>
        <v>0</v>
      </c>
      <c r="P15" s="28"/>
      <c r="Q15" s="32">
        <f t="shared" si="2"/>
        <v>0</v>
      </c>
    </row>
    <row r="16" spans="1:17" ht="12.75">
      <c r="A16" s="30">
        <v>61</v>
      </c>
      <c r="B16" s="20"/>
      <c r="C16" s="108"/>
      <c r="D16" s="109"/>
      <c r="E16" s="110"/>
      <c r="F16" s="116"/>
      <c r="G16" s="112"/>
      <c r="H16" s="31">
        <f t="shared" si="0"/>
        <v>0</v>
      </c>
      <c r="I16" s="20"/>
      <c r="J16" s="108"/>
      <c r="K16" s="109"/>
      <c r="L16" s="110"/>
      <c r="M16" s="116"/>
      <c r="N16" s="112"/>
      <c r="O16" s="31">
        <f t="shared" si="1"/>
        <v>0</v>
      </c>
      <c r="P16" s="28"/>
      <c r="Q16" s="32">
        <f t="shared" si="2"/>
        <v>0</v>
      </c>
    </row>
    <row r="17" spans="1:17" ht="12.75">
      <c r="A17" s="30">
        <v>62</v>
      </c>
      <c r="B17" s="20"/>
      <c r="C17" s="113"/>
      <c r="D17" s="109"/>
      <c r="E17" s="110"/>
      <c r="F17" s="116"/>
      <c r="G17" s="112"/>
      <c r="H17" s="31">
        <f t="shared" si="0"/>
        <v>0</v>
      </c>
      <c r="I17" s="20"/>
      <c r="J17" s="113"/>
      <c r="K17" s="109"/>
      <c r="L17" s="110"/>
      <c r="M17" s="116"/>
      <c r="N17" s="112"/>
      <c r="O17" s="31">
        <f t="shared" si="1"/>
        <v>0</v>
      </c>
      <c r="P17" s="28"/>
      <c r="Q17" s="32">
        <f t="shared" si="2"/>
        <v>0</v>
      </c>
    </row>
    <row r="18" spans="1:17" ht="12.75">
      <c r="A18" s="99">
        <v>63</v>
      </c>
      <c r="B18" s="20"/>
      <c r="C18" s="117"/>
      <c r="D18" s="109"/>
      <c r="E18" s="110"/>
      <c r="F18" s="111"/>
      <c r="G18" s="112"/>
      <c r="H18" s="31">
        <f t="shared" si="0"/>
        <v>0</v>
      </c>
      <c r="I18" s="20"/>
      <c r="J18" s="108"/>
      <c r="K18" s="109"/>
      <c r="L18" s="110"/>
      <c r="M18" s="111"/>
      <c r="N18" s="112"/>
      <c r="O18" s="31">
        <f t="shared" si="1"/>
        <v>0</v>
      </c>
      <c r="P18" s="28"/>
      <c r="Q18" s="32">
        <f t="shared" si="2"/>
        <v>0</v>
      </c>
    </row>
    <row r="19" spans="1:17" ht="12.75">
      <c r="A19" s="30">
        <v>64</v>
      </c>
      <c r="B19" s="20"/>
      <c r="C19" s="118"/>
      <c r="D19" s="109"/>
      <c r="E19" s="110"/>
      <c r="F19" s="111"/>
      <c r="G19" s="112"/>
      <c r="H19" s="31">
        <f t="shared" si="0"/>
        <v>0</v>
      </c>
      <c r="I19" s="20"/>
      <c r="J19" s="113"/>
      <c r="K19" s="109"/>
      <c r="L19" s="110"/>
      <c r="M19" s="111"/>
      <c r="N19" s="112"/>
      <c r="O19" s="31">
        <f t="shared" si="1"/>
        <v>0</v>
      </c>
      <c r="P19" s="28"/>
      <c r="Q19" s="32">
        <f t="shared" si="2"/>
        <v>0</v>
      </c>
    </row>
    <row r="20" spans="1:17" ht="12.75">
      <c r="A20" s="30">
        <v>65</v>
      </c>
      <c r="B20" s="20"/>
      <c r="C20" s="117"/>
      <c r="D20" s="109"/>
      <c r="E20" s="110"/>
      <c r="F20" s="111"/>
      <c r="G20" s="112"/>
      <c r="H20" s="31">
        <f t="shared" si="0"/>
        <v>0</v>
      </c>
      <c r="I20" s="20"/>
      <c r="J20" s="113"/>
      <c r="K20" s="109"/>
      <c r="L20" s="110"/>
      <c r="M20" s="111"/>
      <c r="N20" s="112"/>
      <c r="O20" s="31">
        <f t="shared" si="1"/>
        <v>0</v>
      </c>
      <c r="P20" s="28"/>
      <c r="Q20" s="32">
        <f t="shared" si="2"/>
        <v>0</v>
      </c>
    </row>
    <row r="21" spans="1:17" ht="12.75">
      <c r="A21" s="99">
        <v>66</v>
      </c>
      <c r="B21" s="20"/>
      <c r="C21" s="119"/>
      <c r="D21" s="109"/>
      <c r="E21" s="110"/>
      <c r="F21" s="111"/>
      <c r="G21" s="112"/>
      <c r="H21" s="31">
        <f t="shared" si="0"/>
        <v>0</v>
      </c>
      <c r="I21" s="20"/>
      <c r="J21" s="113"/>
      <c r="K21" s="109"/>
      <c r="L21" s="110"/>
      <c r="M21" s="111"/>
      <c r="N21" s="112"/>
      <c r="O21" s="31">
        <f t="shared" si="1"/>
        <v>0</v>
      </c>
      <c r="P21" s="28"/>
      <c r="Q21" s="32">
        <f t="shared" si="2"/>
        <v>0</v>
      </c>
    </row>
    <row r="22" spans="1:17" ht="12.75">
      <c r="A22" s="30">
        <v>67</v>
      </c>
      <c r="B22" s="20"/>
      <c r="C22" s="113"/>
      <c r="D22" s="109"/>
      <c r="E22" s="110"/>
      <c r="F22" s="111"/>
      <c r="G22" s="112"/>
      <c r="H22" s="31">
        <f t="shared" si="0"/>
        <v>0</v>
      </c>
      <c r="I22" s="20"/>
      <c r="J22" s="113"/>
      <c r="K22" s="109"/>
      <c r="L22" s="110"/>
      <c r="M22" s="111"/>
      <c r="N22" s="112"/>
      <c r="O22" s="31">
        <f t="shared" si="1"/>
        <v>0</v>
      </c>
      <c r="P22" s="28"/>
      <c r="Q22" s="32">
        <f t="shared" si="2"/>
        <v>0</v>
      </c>
    </row>
    <row r="23" spans="1:17" ht="12.75">
      <c r="A23" s="30">
        <v>68</v>
      </c>
      <c r="B23" s="20"/>
      <c r="C23" s="113"/>
      <c r="D23" s="109"/>
      <c r="E23" s="110"/>
      <c r="F23" s="111"/>
      <c r="G23" s="112"/>
      <c r="H23" s="31">
        <f t="shared" si="0"/>
        <v>0</v>
      </c>
      <c r="I23" s="20"/>
      <c r="J23" s="117"/>
      <c r="K23" s="126"/>
      <c r="L23" s="110"/>
      <c r="M23" s="111"/>
      <c r="N23" s="112"/>
      <c r="O23" s="31">
        <f t="shared" si="1"/>
        <v>0</v>
      </c>
      <c r="P23" s="28"/>
      <c r="Q23" s="32">
        <f t="shared" si="2"/>
        <v>0</v>
      </c>
    </row>
    <row r="24" spans="1:17" ht="12.75">
      <c r="A24" s="99">
        <v>69</v>
      </c>
      <c r="B24" s="20"/>
      <c r="C24" s="120"/>
      <c r="D24" s="121"/>
      <c r="E24" s="110"/>
      <c r="F24" s="122"/>
      <c r="G24" s="112"/>
      <c r="H24" s="52">
        <f t="shared" si="0"/>
        <v>0</v>
      </c>
      <c r="I24" s="33"/>
      <c r="J24" s="127"/>
      <c r="K24" s="121"/>
      <c r="L24" s="110"/>
      <c r="M24" s="122"/>
      <c r="N24" s="112"/>
      <c r="O24" s="52">
        <f t="shared" si="1"/>
        <v>0</v>
      </c>
      <c r="P24" s="53"/>
      <c r="Q24" s="54">
        <f t="shared" si="2"/>
        <v>0</v>
      </c>
    </row>
    <row r="25" spans="1:17" ht="12.75">
      <c r="A25" s="30">
        <v>70</v>
      </c>
      <c r="B25" s="20"/>
      <c r="C25" s="120"/>
      <c r="D25" s="109"/>
      <c r="E25" s="110"/>
      <c r="F25" s="111"/>
      <c r="G25" s="112"/>
      <c r="H25" s="31">
        <f t="shared" si="0"/>
        <v>0</v>
      </c>
      <c r="I25" s="20"/>
      <c r="J25" s="127"/>
      <c r="K25" s="121"/>
      <c r="L25" s="110"/>
      <c r="M25" s="111"/>
      <c r="N25" s="112"/>
      <c r="O25" s="31">
        <f t="shared" si="1"/>
        <v>0</v>
      </c>
      <c r="P25" s="28"/>
      <c r="Q25" s="32">
        <f t="shared" si="2"/>
        <v>0</v>
      </c>
    </row>
    <row r="26" spans="1:17" ht="12.75">
      <c r="A26" s="30">
        <v>71</v>
      </c>
      <c r="B26" s="20"/>
      <c r="C26" s="120"/>
      <c r="D26" s="121"/>
      <c r="E26" s="110"/>
      <c r="F26" s="122"/>
      <c r="G26" s="112"/>
      <c r="H26" s="52">
        <f t="shared" si="0"/>
        <v>0</v>
      </c>
      <c r="I26" s="33"/>
      <c r="J26" s="127"/>
      <c r="K26" s="121"/>
      <c r="L26" s="110"/>
      <c r="M26" s="122"/>
      <c r="N26" s="112"/>
      <c r="O26" s="31">
        <f t="shared" si="1"/>
        <v>0</v>
      </c>
      <c r="P26" s="28"/>
      <c r="Q26" s="32">
        <f t="shared" si="2"/>
        <v>0</v>
      </c>
    </row>
    <row r="27" spans="1:17" ht="12.75">
      <c r="A27" s="99">
        <v>72</v>
      </c>
      <c r="B27" s="20"/>
      <c r="C27" s="113"/>
      <c r="D27" s="109"/>
      <c r="E27" s="110"/>
      <c r="F27" s="111"/>
      <c r="G27" s="112"/>
      <c r="H27" s="31">
        <f t="shared" si="0"/>
        <v>0</v>
      </c>
      <c r="I27" s="20"/>
      <c r="J27" s="117"/>
      <c r="K27" s="121"/>
      <c r="L27" s="110"/>
      <c r="M27" s="111"/>
      <c r="N27" s="112"/>
      <c r="O27" s="31">
        <f t="shared" si="1"/>
        <v>0</v>
      </c>
      <c r="P27" s="28"/>
      <c r="Q27" s="32">
        <f t="shared" si="2"/>
        <v>0</v>
      </c>
    </row>
    <row r="28" spans="1:17" ht="12.75">
      <c r="A28" s="30">
        <v>73</v>
      </c>
      <c r="B28" s="20"/>
      <c r="C28" s="123"/>
      <c r="D28" s="109"/>
      <c r="E28" s="110"/>
      <c r="F28" s="124"/>
      <c r="G28" s="112"/>
      <c r="H28" s="55">
        <f t="shared" si="0"/>
        <v>0</v>
      </c>
      <c r="I28" s="20"/>
      <c r="J28" s="108"/>
      <c r="K28" s="109"/>
      <c r="L28" s="110"/>
      <c r="M28" s="124"/>
      <c r="N28" s="112"/>
      <c r="O28" s="31">
        <f t="shared" si="1"/>
        <v>0</v>
      </c>
      <c r="P28" s="28"/>
      <c r="Q28" s="32">
        <f t="shared" si="2"/>
        <v>0</v>
      </c>
    </row>
    <row r="29" spans="1:17" ht="12.75">
      <c r="A29" s="30">
        <v>74</v>
      </c>
      <c r="B29" s="20"/>
      <c r="C29" s="113"/>
      <c r="D29" s="109"/>
      <c r="E29" s="110"/>
      <c r="F29" s="111"/>
      <c r="G29" s="112"/>
      <c r="H29" s="31">
        <f t="shared" si="0"/>
        <v>0</v>
      </c>
      <c r="I29" s="20"/>
      <c r="J29" s="113"/>
      <c r="K29" s="109"/>
      <c r="L29" s="110"/>
      <c r="M29" s="111"/>
      <c r="N29" s="112"/>
      <c r="O29" s="31">
        <f t="shared" si="1"/>
        <v>0</v>
      </c>
      <c r="P29" s="28"/>
      <c r="Q29" s="32">
        <f t="shared" si="2"/>
        <v>0</v>
      </c>
    </row>
    <row r="30" spans="1:17" ht="12.75">
      <c r="A30" s="99">
        <v>75</v>
      </c>
      <c r="B30" s="20"/>
      <c r="C30" s="113"/>
      <c r="D30" s="109"/>
      <c r="E30" s="110"/>
      <c r="F30" s="111"/>
      <c r="G30" s="112"/>
      <c r="H30" s="31">
        <f t="shared" si="0"/>
        <v>0</v>
      </c>
      <c r="I30" s="20"/>
      <c r="J30" s="108"/>
      <c r="K30" s="109"/>
      <c r="L30" s="110"/>
      <c r="M30" s="111"/>
      <c r="N30" s="112"/>
      <c r="O30" s="31">
        <f t="shared" si="1"/>
        <v>0</v>
      </c>
      <c r="P30" s="28"/>
      <c r="Q30" s="32">
        <f t="shared" si="2"/>
        <v>0</v>
      </c>
    </row>
    <row r="31" spans="1:17" ht="12.75">
      <c r="A31" s="30">
        <v>76</v>
      </c>
      <c r="B31" s="20"/>
      <c r="C31" s="113"/>
      <c r="D31" s="109"/>
      <c r="E31" s="110"/>
      <c r="F31" s="111"/>
      <c r="G31" s="112"/>
      <c r="H31" s="31">
        <f t="shared" si="0"/>
        <v>0</v>
      </c>
      <c r="I31" s="20"/>
      <c r="J31" s="108"/>
      <c r="K31" s="109"/>
      <c r="L31" s="110"/>
      <c r="M31" s="111"/>
      <c r="N31" s="112"/>
      <c r="O31" s="31">
        <f t="shared" si="1"/>
        <v>0</v>
      </c>
      <c r="P31" s="28"/>
      <c r="Q31" s="32">
        <f t="shared" si="2"/>
        <v>0</v>
      </c>
    </row>
    <row r="32" spans="1:17" ht="12.75">
      <c r="A32" s="30">
        <v>77</v>
      </c>
      <c r="B32" s="20"/>
      <c r="C32" s="108"/>
      <c r="D32" s="109"/>
      <c r="E32" s="110"/>
      <c r="F32" s="116"/>
      <c r="G32" s="112"/>
      <c r="H32" s="31">
        <f t="shared" si="0"/>
        <v>0</v>
      </c>
      <c r="I32" s="20"/>
      <c r="J32" s="108"/>
      <c r="K32" s="109"/>
      <c r="L32" s="110"/>
      <c r="M32" s="116"/>
      <c r="N32" s="112"/>
      <c r="O32" s="31">
        <f t="shared" si="1"/>
        <v>0</v>
      </c>
      <c r="P32" s="28"/>
      <c r="Q32" s="32">
        <f t="shared" si="2"/>
        <v>0</v>
      </c>
    </row>
    <row r="33" spans="1:17" ht="12.75">
      <c r="A33" s="99">
        <v>78</v>
      </c>
      <c r="B33" s="20"/>
      <c r="C33" s="108"/>
      <c r="D33" s="109"/>
      <c r="E33" s="110"/>
      <c r="F33" s="116"/>
      <c r="G33" s="112"/>
      <c r="H33" s="31">
        <f t="shared" si="0"/>
        <v>0</v>
      </c>
      <c r="I33" s="20"/>
      <c r="J33" s="108"/>
      <c r="K33" s="109"/>
      <c r="L33" s="110"/>
      <c r="M33" s="116"/>
      <c r="N33" s="112"/>
      <c r="O33" s="31">
        <f t="shared" si="1"/>
        <v>0</v>
      </c>
      <c r="P33" s="28"/>
      <c r="Q33" s="32">
        <f t="shared" si="2"/>
        <v>0</v>
      </c>
    </row>
    <row r="34" spans="1:17" ht="12.75">
      <c r="A34" s="30">
        <v>79</v>
      </c>
      <c r="B34" s="20"/>
      <c r="C34" s="113"/>
      <c r="D34" s="109"/>
      <c r="E34" s="110"/>
      <c r="F34" s="116"/>
      <c r="G34" s="112"/>
      <c r="H34" s="31">
        <f t="shared" si="0"/>
        <v>0</v>
      </c>
      <c r="I34" s="20"/>
      <c r="J34" s="113"/>
      <c r="K34" s="109"/>
      <c r="L34" s="110"/>
      <c r="M34" s="116"/>
      <c r="N34" s="112"/>
      <c r="O34" s="31">
        <f t="shared" si="1"/>
        <v>0</v>
      </c>
      <c r="P34" s="28"/>
      <c r="Q34" s="32">
        <f t="shared" si="2"/>
        <v>0</v>
      </c>
    </row>
    <row r="35" spans="1:17" ht="12.75">
      <c r="A35" s="30">
        <v>80</v>
      </c>
      <c r="B35" s="20"/>
      <c r="C35" s="117"/>
      <c r="D35" s="109"/>
      <c r="E35" s="110"/>
      <c r="F35" s="111"/>
      <c r="G35" s="112"/>
      <c r="H35" s="31">
        <f t="shared" si="0"/>
        <v>0</v>
      </c>
      <c r="I35" s="20"/>
      <c r="J35" s="108"/>
      <c r="K35" s="109"/>
      <c r="L35" s="110"/>
      <c r="M35" s="111"/>
      <c r="N35" s="112"/>
      <c r="O35" s="31">
        <f t="shared" si="1"/>
        <v>0</v>
      </c>
      <c r="P35" s="28"/>
      <c r="Q35" s="32">
        <f t="shared" si="2"/>
        <v>0</v>
      </c>
    </row>
    <row r="36" spans="1:17" ht="12.75">
      <c r="A36" s="99">
        <v>81</v>
      </c>
      <c r="B36" s="20"/>
      <c r="C36" s="118"/>
      <c r="D36" s="109"/>
      <c r="E36" s="110"/>
      <c r="F36" s="111"/>
      <c r="G36" s="112"/>
      <c r="H36" s="31">
        <f t="shared" si="0"/>
        <v>0</v>
      </c>
      <c r="I36" s="20"/>
      <c r="J36" s="113"/>
      <c r="K36" s="109"/>
      <c r="L36" s="110"/>
      <c r="M36" s="111"/>
      <c r="N36" s="112"/>
      <c r="O36" s="31">
        <f t="shared" si="1"/>
        <v>0</v>
      </c>
      <c r="P36" s="28"/>
      <c r="Q36" s="32">
        <f t="shared" si="2"/>
        <v>0</v>
      </c>
    </row>
    <row r="37" spans="1:17" ht="12.75">
      <c r="A37" s="30">
        <v>82</v>
      </c>
      <c r="B37" s="20"/>
      <c r="C37" s="113"/>
      <c r="D37" s="109"/>
      <c r="E37" s="110"/>
      <c r="F37" s="111"/>
      <c r="G37" s="112"/>
      <c r="H37" s="31">
        <f t="shared" si="0"/>
        <v>0</v>
      </c>
      <c r="I37" s="20"/>
      <c r="J37" s="127"/>
      <c r="K37" s="121"/>
      <c r="L37" s="110"/>
      <c r="M37" s="111"/>
      <c r="N37" s="112"/>
      <c r="O37" s="31">
        <f t="shared" si="1"/>
        <v>0</v>
      </c>
      <c r="P37" s="28"/>
      <c r="Q37" s="32">
        <f t="shared" si="2"/>
        <v>0</v>
      </c>
    </row>
    <row r="38" spans="1:17" ht="12.75">
      <c r="A38" s="30">
        <v>83</v>
      </c>
      <c r="B38" s="20"/>
      <c r="C38" s="113"/>
      <c r="D38" s="109"/>
      <c r="E38" s="110"/>
      <c r="F38" s="111"/>
      <c r="G38" s="112"/>
      <c r="H38" s="31">
        <f t="shared" si="0"/>
        <v>0</v>
      </c>
      <c r="I38" s="20"/>
      <c r="J38" s="127"/>
      <c r="K38" s="121"/>
      <c r="L38" s="110"/>
      <c r="M38" s="111"/>
      <c r="N38" s="112"/>
      <c r="O38" s="31">
        <f t="shared" si="1"/>
        <v>0</v>
      </c>
      <c r="P38" s="28"/>
      <c r="Q38" s="32">
        <f t="shared" si="2"/>
        <v>0</v>
      </c>
    </row>
    <row r="39" spans="1:17" ht="12.75">
      <c r="A39" s="99">
        <v>84</v>
      </c>
      <c r="B39" s="20"/>
      <c r="C39" s="113"/>
      <c r="D39" s="109"/>
      <c r="E39" s="110"/>
      <c r="F39" s="111"/>
      <c r="G39" s="112"/>
      <c r="H39" s="31">
        <f t="shared" si="0"/>
        <v>0</v>
      </c>
      <c r="I39" s="20"/>
      <c r="J39" s="127"/>
      <c r="K39" s="121"/>
      <c r="L39" s="110"/>
      <c r="M39" s="111"/>
      <c r="N39" s="112"/>
      <c r="O39" s="31">
        <f t="shared" si="1"/>
        <v>0</v>
      </c>
      <c r="P39" s="28"/>
      <c r="Q39" s="32">
        <f t="shared" si="2"/>
        <v>0</v>
      </c>
    </row>
    <row r="40" spans="1:17" ht="12.75">
      <c r="A40" s="30">
        <v>85</v>
      </c>
      <c r="B40" s="20"/>
      <c r="C40" s="113"/>
      <c r="D40" s="109"/>
      <c r="E40" s="110"/>
      <c r="F40" s="111"/>
      <c r="G40" s="112"/>
      <c r="H40" s="31">
        <f t="shared" si="0"/>
        <v>0</v>
      </c>
      <c r="I40" s="20"/>
      <c r="J40" s="128"/>
      <c r="K40" s="121"/>
      <c r="L40" s="110"/>
      <c r="M40" s="111"/>
      <c r="N40" s="112"/>
      <c r="O40" s="31">
        <f t="shared" si="1"/>
        <v>0</v>
      </c>
      <c r="P40" s="28"/>
      <c r="Q40" s="32">
        <f t="shared" si="2"/>
        <v>0</v>
      </c>
    </row>
    <row r="41" spans="1:17" ht="12.75">
      <c r="A41" s="30">
        <v>86</v>
      </c>
      <c r="B41" s="20"/>
      <c r="C41" s="113"/>
      <c r="D41" s="109"/>
      <c r="E41" s="110"/>
      <c r="F41" s="111"/>
      <c r="G41" s="112"/>
      <c r="H41" s="31">
        <f t="shared" si="0"/>
        <v>0</v>
      </c>
      <c r="I41" s="20"/>
      <c r="J41" s="127"/>
      <c r="K41" s="121"/>
      <c r="L41" s="110"/>
      <c r="M41" s="111"/>
      <c r="N41" s="112"/>
      <c r="O41" s="31">
        <f t="shared" si="1"/>
        <v>0</v>
      </c>
      <c r="P41" s="28"/>
      <c r="Q41" s="32">
        <f t="shared" si="2"/>
        <v>0</v>
      </c>
    </row>
    <row r="42" spans="1:17" ht="12.75">
      <c r="A42" s="99">
        <v>87</v>
      </c>
      <c r="B42" s="20"/>
      <c r="C42" s="113"/>
      <c r="D42" s="109"/>
      <c r="E42" s="110"/>
      <c r="F42" s="111"/>
      <c r="G42" s="112"/>
      <c r="H42" s="31">
        <f t="shared" si="0"/>
        <v>0</v>
      </c>
      <c r="I42" s="20"/>
      <c r="J42" s="127"/>
      <c r="K42" s="121"/>
      <c r="L42" s="110"/>
      <c r="M42" s="111"/>
      <c r="N42" s="112"/>
      <c r="O42" s="31">
        <f t="shared" si="1"/>
        <v>0</v>
      </c>
      <c r="P42" s="28"/>
      <c r="Q42" s="32">
        <f t="shared" si="2"/>
        <v>0</v>
      </c>
    </row>
    <row r="43" spans="1:17" ht="12.75">
      <c r="A43" s="30">
        <v>88</v>
      </c>
      <c r="B43" s="20"/>
      <c r="C43" s="113"/>
      <c r="D43" s="109"/>
      <c r="E43" s="110"/>
      <c r="F43" s="111"/>
      <c r="G43" s="112"/>
      <c r="H43" s="31">
        <f t="shared" si="0"/>
        <v>0</v>
      </c>
      <c r="I43" s="20"/>
      <c r="J43" s="117"/>
      <c r="K43" s="121"/>
      <c r="L43" s="110"/>
      <c r="M43" s="111"/>
      <c r="N43" s="112"/>
      <c r="O43" s="31">
        <f t="shared" si="1"/>
        <v>0</v>
      </c>
      <c r="P43" s="28"/>
      <c r="Q43" s="32">
        <f t="shared" si="2"/>
        <v>0</v>
      </c>
    </row>
    <row r="44" spans="1:17" ht="12.75">
      <c r="A44" s="30">
        <v>89</v>
      </c>
      <c r="B44" s="20"/>
      <c r="C44" s="108"/>
      <c r="D44" s="109"/>
      <c r="E44" s="110"/>
      <c r="F44" s="111"/>
      <c r="G44" s="112"/>
      <c r="H44" s="31">
        <f t="shared" si="0"/>
        <v>0</v>
      </c>
      <c r="I44" s="20"/>
      <c r="J44" s="127"/>
      <c r="K44" s="121"/>
      <c r="L44" s="110"/>
      <c r="M44" s="111"/>
      <c r="N44" s="112"/>
      <c r="O44" s="31">
        <f t="shared" si="1"/>
        <v>0</v>
      </c>
      <c r="P44" s="28"/>
      <c r="Q44" s="32">
        <f t="shared" si="2"/>
        <v>0</v>
      </c>
    </row>
    <row r="45" spans="1:17" ht="12.75">
      <c r="A45" s="99">
        <v>90</v>
      </c>
      <c r="B45" s="20"/>
      <c r="C45" s="117"/>
      <c r="D45" s="121"/>
      <c r="E45" s="110"/>
      <c r="F45" s="122"/>
      <c r="G45" s="112"/>
      <c r="H45" s="52">
        <f t="shared" si="0"/>
        <v>0</v>
      </c>
      <c r="I45" s="20"/>
      <c r="J45" s="108"/>
      <c r="K45" s="109"/>
      <c r="L45" s="110"/>
      <c r="M45" s="122"/>
      <c r="N45" s="112"/>
      <c r="O45" s="31">
        <f t="shared" si="1"/>
        <v>0</v>
      </c>
      <c r="P45" s="28"/>
      <c r="Q45" s="32">
        <f t="shared" si="2"/>
        <v>0</v>
      </c>
    </row>
    <row r="46" spans="1:17" ht="12.75">
      <c r="A46" s="30">
        <v>91</v>
      </c>
      <c r="B46" s="20"/>
      <c r="C46" s="113"/>
      <c r="D46" s="109"/>
      <c r="E46" s="110"/>
      <c r="F46" s="111"/>
      <c r="G46" s="112"/>
      <c r="H46" s="31">
        <f t="shared" si="0"/>
        <v>0</v>
      </c>
      <c r="I46" s="20"/>
      <c r="J46" s="113"/>
      <c r="K46" s="109"/>
      <c r="L46" s="110"/>
      <c r="M46" s="111"/>
      <c r="N46" s="112"/>
      <c r="O46" s="31">
        <f t="shared" si="1"/>
        <v>0</v>
      </c>
      <c r="P46" s="28"/>
      <c r="Q46" s="32">
        <f t="shared" si="2"/>
        <v>0</v>
      </c>
    </row>
    <row r="47" spans="1:17" ht="12.75">
      <c r="A47" s="30">
        <v>92</v>
      </c>
      <c r="B47" s="20"/>
      <c r="C47" s="113"/>
      <c r="D47" s="109"/>
      <c r="E47" s="110"/>
      <c r="F47" s="111"/>
      <c r="G47" s="112"/>
      <c r="H47" s="31">
        <f t="shared" si="0"/>
        <v>0</v>
      </c>
      <c r="I47" s="20"/>
      <c r="J47" s="113"/>
      <c r="K47" s="109"/>
      <c r="L47" s="110"/>
      <c r="M47" s="111"/>
      <c r="N47" s="112"/>
      <c r="O47" s="31">
        <f t="shared" si="1"/>
        <v>0</v>
      </c>
      <c r="P47" s="28"/>
      <c r="Q47" s="32">
        <f t="shared" si="2"/>
        <v>0</v>
      </c>
    </row>
    <row r="48" spans="1:17" ht="12.75">
      <c r="A48" s="99">
        <v>93</v>
      </c>
      <c r="B48" s="20"/>
      <c r="C48" s="113"/>
      <c r="D48" s="109"/>
      <c r="E48" s="110"/>
      <c r="F48" s="111"/>
      <c r="G48" s="112"/>
      <c r="H48" s="31">
        <f t="shared" si="0"/>
        <v>0</v>
      </c>
      <c r="I48" s="20"/>
      <c r="J48" s="108"/>
      <c r="K48" s="109"/>
      <c r="L48" s="110"/>
      <c r="M48" s="111"/>
      <c r="N48" s="112"/>
      <c r="O48" s="31">
        <f t="shared" si="1"/>
        <v>0</v>
      </c>
      <c r="P48" s="28"/>
      <c r="Q48" s="32">
        <f t="shared" si="2"/>
        <v>0</v>
      </c>
    </row>
    <row r="49" spans="1:17" ht="12.75">
      <c r="A49" s="30">
        <v>94</v>
      </c>
      <c r="B49" s="20"/>
      <c r="C49" s="108"/>
      <c r="D49" s="109"/>
      <c r="E49" s="110"/>
      <c r="F49" s="111"/>
      <c r="G49" s="112"/>
      <c r="H49" s="31">
        <f t="shared" si="0"/>
        <v>0</v>
      </c>
      <c r="I49" s="20"/>
      <c r="J49" s="108"/>
      <c r="K49" s="109"/>
      <c r="L49" s="110"/>
      <c r="M49" s="111"/>
      <c r="N49" s="112"/>
      <c r="O49" s="31">
        <f t="shared" si="1"/>
        <v>0</v>
      </c>
      <c r="P49" s="28"/>
      <c r="Q49" s="32">
        <f t="shared" si="2"/>
        <v>0</v>
      </c>
    </row>
    <row r="50" spans="1:17" ht="12.75">
      <c r="A50" s="30">
        <v>95</v>
      </c>
      <c r="B50" s="20"/>
      <c r="C50" s="113"/>
      <c r="D50" s="109"/>
      <c r="E50" s="110"/>
      <c r="F50" s="111"/>
      <c r="G50" s="112"/>
      <c r="H50" s="31">
        <f t="shared" si="0"/>
        <v>0</v>
      </c>
      <c r="I50" s="20"/>
      <c r="J50" s="108"/>
      <c r="K50" s="109"/>
      <c r="L50" s="110"/>
      <c r="M50" s="111"/>
      <c r="N50" s="112"/>
      <c r="O50" s="31">
        <f t="shared" si="1"/>
        <v>0</v>
      </c>
      <c r="P50" s="28"/>
      <c r="Q50" s="32">
        <f t="shared" si="2"/>
        <v>0</v>
      </c>
    </row>
    <row r="51" spans="1:17" ht="12.75">
      <c r="A51" s="99">
        <v>96</v>
      </c>
      <c r="B51" s="20"/>
      <c r="C51" s="113"/>
      <c r="D51" s="109"/>
      <c r="E51" s="110"/>
      <c r="F51" s="111"/>
      <c r="G51" s="112"/>
      <c r="H51" s="31">
        <f t="shared" si="0"/>
        <v>0</v>
      </c>
      <c r="I51" s="20"/>
      <c r="J51" s="108"/>
      <c r="K51" s="109"/>
      <c r="L51" s="110"/>
      <c r="M51" s="111"/>
      <c r="N51" s="112"/>
      <c r="O51" s="31">
        <f t="shared" si="1"/>
        <v>0</v>
      </c>
      <c r="P51" s="28"/>
      <c r="Q51" s="32">
        <f t="shared" si="2"/>
        <v>0</v>
      </c>
    </row>
    <row r="52" spans="1:17" ht="12.75">
      <c r="A52" s="30">
        <v>97</v>
      </c>
      <c r="B52" s="20"/>
      <c r="C52" s="114"/>
      <c r="D52" s="115"/>
      <c r="E52" s="110"/>
      <c r="F52" s="111"/>
      <c r="G52" s="112"/>
      <c r="H52" s="31">
        <f t="shared" si="0"/>
        <v>0</v>
      </c>
      <c r="I52" s="20"/>
      <c r="J52" s="113"/>
      <c r="K52" s="109"/>
      <c r="L52" s="110"/>
      <c r="M52" s="111"/>
      <c r="N52" s="112"/>
      <c r="O52" s="31">
        <f t="shared" si="1"/>
        <v>0</v>
      </c>
      <c r="P52" s="28"/>
      <c r="Q52" s="32">
        <f t="shared" si="2"/>
        <v>0</v>
      </c>
    </row>
    <row r="53" spans="1:17" ht="12.75">
      <c r="A53" s="30">
        <v>98</v>
      </c>
      <c r="B53" s="34"/>
      <c r="C53" s="114"/>
      <c r="D53" s="115"/>
      <c r="E53" s="110"/>
      <c r="F53" s="111"/>
      <c r="G53" s="112"/>
      <c r="H53" s="31">
        <f t="shared" si="0"/>
        <v>0</v>
      </c>
      <c r="I53" s="20"/>
      <c r="J53" s="108"/>
      <c r="K53" s="109"/>
      <c r="L53" s="110"/>
      <c r="M53" s="111"/>
      <c r="N53" s="112"/>
      <c r="O53" s="31">
        <f t="shared" si="1"/>
        <v>0</v>
      </c>
      <c r="P53" s="28"/>
      <c r="Q53" s="32">
        <f t="shared" si="2"/>
        <v>0</v>
      </c>
    </row>
    <row r="54" spans="1:17" ht="12.75">
      <c r="A54" s="99">
        <v>99</v>
      </c>
      <c r="B54" s="34"/>
      <c r="C54" s="125"/>
      <c r="D54" s="115"/>
      <c r="E54" s="110"/>
      <c r="F54" s="111"/>
      <c r="G54" s="112"/>
      <c r="H54" s="31">
        <f t="shared" si="0"/>
        <v>0</v>
      </c>
      <c r="I54" s="20"/>
      <c r="J54" s="108"/>
      <c r="K54" s="109"/>
      <c r="L54" s="110"/>
      <c r="M54" s="111"/>
      <c r="N54" s="112"/>
      <c r="O54" s="31">
        <f t="shared" si="1"/>
        <v>0</v>
      </c>
      <c r="P54" s="28"/>
      <c r="Q54" s="32">
        <f t="shared" si="2"/>
        <v>0</v>
      </c>
    </row>
    <row r="55" spans="1:17" ht="12.75">
      <c r="A55" s="30">
        <v>100</v>
      </c>
      <c r="B55" s="34"/>
      <c r="C55" s="125"/>
      <c r="D55" s="115"/>
      <c r="E55" s="110"/>
      <c r="F55" s="111"/>
      <c r="G55" s="112"/>
      <c r="H55" s="31">
        <f aca="true" t="shared" si="3" ref="H55:H60">E55*G55</f>
        <v>0</v>
      </c>
      <c r="I55" s="20"/>
      <c r="J55" s="108"/>
      <c r="K55" s="109"/>
      <c r="L55" s="110"/>
      <c r="M55" s="111"/>
      <c r="N55" s="112"/>
      <c r="O55" s="31">
        <f aca="true" t="shared" si="4" ref="O55:O60">L55*N55</f>
        <v>0</v>
      </c>
      <c r="P55" s="28"/>
      <c r="Q55" s="32">
        <f aca="true" t="shared" si="5" ref="Q55:Q60">O55+H55</f>
        <v>0</v>
      </c>
    </row>
    <row r="56" spans="1:17" ht="12.75">
      <c r="A56" s="30">
        <v>101</v>
      </c>
      <c r="B56" s="34"/>
      <c r="C56" s="125"/>
      <c r="D56" s="115"/>
      <c r="E56" s="110"/>
      <c r="F56" s="111"/>
      <c r="G56" s="112"/>
      <c r="H56" s="31">
        <f t="shared" si="3"/>
        <v>0</v>
      </c>
      <c r="I56" s="20"/>
      <c r="J56" s="108"/>
      <c r="K56" s="109"/>
      <c r="L56" s="110"/>
      <c r="M56" s="111"/>
      <c r="N56" s="112"/>
      <c r="O56" s="31">
        <f t="shared" si="4"/>
        <v>0</v>
      </c>
      <c r="P56" s="28"/>
      <c r="Q56" s="32">
        <f t="shared" si="5"/>
        <v>0</v>
      </c>
    </row>
    <row r="57" spans="1:17" ht="12.75">
      <c r="A57" s="99">
        <v>102</v>
      </c>
      <c r="B57" s="34"/>
      <c r="C57" s="125"/>
      <c r="D57" s="115"/>
      <c r="E57" s="110"/>
      <c r="F57" s="111"/>
      <c r="G57" s="112"/>
      <c r="H57" s="31">
        <f t="shared" si="3"/>
        <v>0</v>
      </c>
      <c r="I57" s="20"/>
      <c r="J57" s="108"/>
      <c r="K57" s="109"/>
      <c r="L57" s="110"/>
      <c r="M57" s="111"/>
      <c r="N57" s="112"/>
      <c r="O57" s="31">
        <f t="shared" si="4"/>
        <v>0</v>
      </c>
      <c r="P57" s="28"/>
      <c r="Q57" s="32">
        <f t="shared" si="5"/>
        <v>0</v>
      </c>
    </row>
    <row r="58" spans="1:17" ht="12.75">
      <c r="A58" s="30">
        <v>103</v>
      </c>
      <c r="B58" s="34"/>
      <c r="C58" s="125"/>
      <c r="D58" s="115"/>
      <c r="E58" s="110"/>
      <c r="F58" s="111"/>
      <c r="G58" s="112"/>
      <c r="H58" s="31">
        <f t="shared" si="3"/>
        <v>0</v>
      </c>
      <c r="I58" s="20"/>
      <c r="J58" s="108"/>
      <c r="K58" s="109"/>
      <c r="L58" s="110"/>
      <c r="M58" s="111"/>
      <c r="N58" s="112"/>
      <c r="O58" s="31">
        <f t="shared" si="4"/>
        <v>0</v>
      </c>
      <c r="P58" s="28"/>
      <c r="Q58" s="32">
        <f t="shared" si="5"/>
        <v>0</v>
      </c>
    </row>
    <row r="59" spans="1:17" ht="12.75">
      <c r="A59" s="30">
        <v>104</v>
      </c>
      <c r="B59" s="34"/>
      <c r="C59" s="125"/>
      <c r="D59" s="115"/>
      <c r="E59" s="110"/>
      <c r="F59" s="111"/>
      <c r="G59" s="112"/>
      <c r="H59" s="31">
        <f t="shared" si="3"/>
        <v>0</v>
      </c>
      <c r="I59" s="20"/>
      <c r="J59" s="108"/>
      <c r="K59" s="109"/>
      <c r="L59" s="110"/>
      <c r="M59" s="111"/>
      <c r="N59" s="112"/>
      <c r="O59" s="31">
        <f t="shared" si="4"/>
        <v>0</v>
      </c>
      <c r="P59" s="28"/>
      <c r="Q59" s="32">
        <f t="shared" si="5"/>
        <v>0</v>
      </c>
    </row>
    <row r="60" spans="1:17" ht="12.75">
      <c r="A60" s="99">
        <v>105</v>
      </c>
      <c r="B60" s="34"/>
      <c r="C60" s="125"/>
      <c r="D60" s="115"/>
      <c r="E60" s="110"/>
      <c r="F60" s="111"/>
      <c r="G60" s="112"/>
      <c r="H60" s="31">
        <f t="shared" si="3"/>
        <v>0</v>
      </c>
      <c r="I60" s="20"/>
      <c r="J60" s="108"/>
      <c r="K60" s="109"/>
      <c r="L60" s="110"/>
      <c r="M60" s="111"/>
      <c r="N60" s="112"/>
      <c r="O60" s="31">
        <f t="shared" si="4"/>
        <v>0</v>
      </c>
      <c r="P60" s="28"/>
      <c r="Q60" s="32">
        <f t="shared" si="5"/>
        <v>0</v>
      </c>
    </row>
    <row r="61" spans="1:17" ht="12.75">
      <c r="A61" s="30">
        <v>106</v>
      </c>
      <c r="B61" s="34"/>
      <c r="C61" s="125"/>
      <c r="D61" s="115"/>
      <c r="E61" s="110"/>
      <c r="F61" s="111"/>
      <c r="G61" s="112"/>
      <c r="H61" s="31">
        <f>E61*G61</f>
        <v>0</v>
      </c>
      <c r="I61" s="20"/>
      <c r="J61" s="108"/>
      <c r="K61" s="109"/>
      <c r="L61" s="110"/>
      <c r="M61" s="111"/>
      <c r="N61" s="112"/>
      <c r="O61" s="31">
        <f>L61*N61</f>
        <v>0</v>
      </c>
      <c r="P61" s="28"/>
      <c r="Q61" s="32">
        <f>O61+H61</f>
        <v>0</v>
      </c>
    </row>
    <row r="62" spans="1:17" ht="1.5" customHeight="1" thickBot="1">
      <c r="A62" s="37"/>
      <c r="B62" s="35"/>
      <c r="C62" s="38"/>
      <c r="D62" s="35"/>
      <c r="E62" s="39"/>
      <c r="F62" s="40"/>
      <c r="G62" s="41"/>
      <c r="H62" s="42"/>
      <c r="I62" s="36"/>
      <c r="J62" s="38"/>
      <c r="K62" s="35"/>
      <c r="L62" s="100">
        <v>2</v>
      </c>
      <c r="M62" s="43"/>
      <c r="N62" s="44"/>
      <c r="O62" s="45"/>
      <c r="P62" s="46"/>
      <c r="Q62" s="47"/>
    </row>
    <row r="63" spans="1:17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5.75">
      <c r="A64" s="192" t="s">
        <v>22</v>
      </c>
      <c r="B64" s="192"/>
      <c r="C64" s="192"/>
      <c r="D64" s="35"/>
      <c r="E64" s="192" t="s">
        <v>16</v>
      </c>
      <c r="F64" s="192"/>
      <c r="G64" s="192"/>
      <c r="H64" s="48">
        <f>SUM(H9:H63)</f>
        <v>0</v>
      </c>
      <c r="I64" s="35"/>
      <c r="J64" s="35"/>
      <c r="K64" s="35"/>
      <c r="L64" s="192" t="s">
        <v>21</v>
      </c>
      <c r="M64" s="192"/>
      <c r="N64" s="192"/>
      <c r="O64" s="48">
        <f>SUM(O9:O63)</f>
        <v>0</v>
      </c>
      <c r="P64" s="35"/>
      <c r="Q64" s="49">
        <f>SUM(Q9:Q63)</f>
        <v>0</v>
      </c>
    </row>
    <row r="65" spans="1:17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5.75">
      <c r="A66" s="193" t="s">
        <v>12</v>
      </c>
      <c r="B66" s="193"/>
      <c r="C66" s="193"/>
      <c r="D66" s="193"/>
      <c r="E66" s="193"/>
      <c r="F66" s="193"/>
      <c r="G66" s="194">
        <f>H64+O64</f>
        <v>0</v>
      </c>
      <c r="H66" s="194"/>
      <c r="I66" s="35"/>
      <c r="J66" s="192" t="s">
        <v>46</v>
      </c>
      <c r="K66" s="192"/>
      <c r="L66" s="192"/>
      <c r="M66" s="155">
        <f>Q64*1.21</f>
        <v>0</v>
      </c>
      <c r="N66" s="155"/>
      <c r="O66" s="155"/>
      <c r="P66" s="35"/>
      <c r="Q66" s="35"/>
    </row>
    <row r="67" ht="12.75">
      <c r="J67" t="s">
        <v>41</v>
      </c>
    </row>
  </sheetData>
  <sheetProtection/>
  <mergeCells count="16">
    <mergeCell ref="A64:C64"/>
    <mergeCell ref="E64:G64"/>
    <mergeCell ref="L64:N64"/>
    <mergeCell ref="A66:F66"/>
    <mergeCell ref="G66:H66"/>
    <mergeCell ref="J66:L66"/>
    <mergeCell ref="M66:O66"/>
    <mergeCell ref="B1:Q1"/>
    <mergeCell ref="A3:A4"/>
    <mergeCell ref="E3:H3"/>
    <mergeCell ref="L3:O3"/>
    <mergeCell ref="E4:F5"/>
    <mergeCell ref="L4:M5"/>
    <mergeCell ref="A5:A6"/>
    <mergeCell ref="G5:G6"/>
    <mergeCell ref="N5:N6"/>
  </mergeCells>
  <printOptions/>
  <pageMargins left="0.12" right="0.12" top="0.13" bottom="0.2" header="0.17" footer="0.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L9" sqref="L9:N61"/>
    </sheetView>
  </sheetViews>
  <sheetFormatPr defaultColWidth="9.00390625" defaultRowHeight="12.75"/>
  <cols>
    <col min="1" max="1" width="4.375" style="0" customWidth="1"/>
    <col min="2" max="2" width="0.37109375" style="0" customWidth="1"/>
    <col min="3" max="3" width="17.375" style="0" customWidth="1"/>
    <col min="4" max="4" width="0.37109375" style="0" customWidth="1"/>
    <col min="5" max="5" width="6.75390625" style="0" customWidth="1"/>
    <col min="6" max="6" width="4.625" style="0" customWidth="1"/>
    <col min="7" max="7" width="5.375" style="0" customWidth="1"/>
    <col min="9" max="9" width="0.37109375" style="0" customWidth="1"/>
    <col min="10" max="10" width="16.375" style="0" customWidth="1"/>
    <col min="11" max="11" width="0.37109375" style="0" customWidth="1"/>
    <col min="12" max="12" width="6.125" style="0" customWidth="1"/>
    <col min="13" max="13" width="4.00390625" style="0" customWidth="1"/>
    <col min="14" max="14" width="6.25390625" style="0" customWidth="1"/>
    <col min="15" max="15" width="9.875" style="0" customWidth="1"/>
    <col min="16" max="16" width="0.74609375" style="0" customWidth="1"/>
    <col min="17" max="17" width="10.00390625" style="0" customWidth="1"/>
  </cols>
  <sheetData>
    <row r="1" spans="2:17" ht="18">
      <c r="B1" s="156" t="s">
        <v>40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ht="13.5" thickBot="1"/>
    <row r="3" spans="1:17" ht="15">
      <c r="A3" s="157" t="s">
        <v>19</v>
      </c>
      <c r="B3" s="1"/>
      <c r="C3" s="2"/>
      <c r="D3" s="1"/>
      <c r="E3" s="159" t="s">
        <v>9</v>
      </c>
      <c r="F3" s="160"/>
      <c r="G3" s="160"/>
      <c r="H3" s="161"/>
      <c r="I3" s="7"/>
      <c r="J3" s="2"/>
      <c r="K3" s="8"/>
      <c r="L3" s="159" t="s">
        <v>8</v>
      </c>
      <c r="M3" s="160"/>
      <c r="N3" s="160"/>
      <c r="O3" s="161"/>
      <c r="P3" s="3"/>
      <c r="Q3" s="13" t="s">
        <v>0</v>
      </c>
    </row>
    <row r="4" spans="1:17" ht="12.75">
      <c r="A4" s="158"/>
      <c r="B4" s="1"/>
      <c r="C4" s="4" t="s">
        <v>7</v>
      </c>
      <c r="D4" s="1"/>
      <c r="E4" s="162" t="s">
        <v>10</v>
      </c>
      <c r="F4" s="149"/>
      <c r="G4" s="10" t="s">
        <v>5</v>
      </c>
      <c r="H4" s="11" t="s">
        <v>13</v>
      </c>
      <c r="I4" s="9"/>
      <c r="J4" s="4" t="s">
        <v>6</v>
      </c>
      <c r="K4" s="8"/>
      <c r="L4" s="162" t="s">
        <v>10</v>
      </c>
      <c r="M4" s="149"/>
      <c r="N4" s="10" t="s">
        <v>5</v>
      </c>
      <c r="O4" s="11" t="s">
        <v>4</v>
      </c>
      <c r="P4" s="3"/>
      <c r="Q4" s="14" t="s">
        <v>1</v>
      </c>
    </row>
    <row r="5" spans="1:17" ht="12.75">
      <c r="A5" s="150" t="s">
        <v>11</v>
      </c>
      <c r="B5" s="1"/>
      <c r="C5" s="6"/>
      <c r="D5" s="1"/>
      <c r="E5" s="162"/>
      <c r="F5" s="149"/>
      <c r="G5" s="152" t="s">
        <v>2</v>
      </c>
      <c r="H5" s="11" t="s">
        <v>15</v>
      </c>
      <c r="I5" s="9"/>
      <c r="J5" s="4"/>
      <c r="K5" s="8"/>
      <c r="L5" s="162"/>
      <c r="M5" s="149"/>
      <c r="N5" s="152" t="s">
        <v>2</v>
      </c>
      <c r="O5" s="11" t="s">
        <v>3</v>
      </c>
      <c r="P5" s="3"/>
      <c r="Q5" s="14" t="s">
        <v>20</v>
      </c>
    </row>
    <row r="6" spans="1:17" ht="13.5" thickBot="1">
      <c r="A6" s="151"/>
      <c r="B6" s="1"/>
      <c r="C6" s="5"/>
      <c r="D6" s="1"/>
      <c r="E6" s="17" t="s">
        <v>17</v>
      </c>
      <c r="F6" s="16" t="s">
        <v>18</v>
      </c>
      <c r="G6" s="153"/>
      <c r="H6" s="12" t="s">
        <v>14</v>
      </c>
      <c r="I6" s="9"/>
      <c r="J6" s="5"/>
      <c r="K6" s="8"/>
      <c r="L6" s="17" t="s">
        <v>17</v>
      </c>
      <c r="M6" s="16" t="s">
        <v>18</v>
      </c>
      <c r="N6" s="153"/>
      <c r="O6" s="12" t="s">
        <v>14</v>
      </c>
      <c r="P6" s="3"/>
      <c r="Q6" s="15" t="s">
        <v>14</v>
      </c>
    </row>
    <row r="7" ht="6" customHeight="1"/>
    <row r="8" spans="1:17" ht="3.75" customHeight="1">
      <c r="A8" s="19"/>
      <c r="B8" s="20"/>
      <c r="C8" s="50"/>
      <c r="D8" s="20"/>
      <c r="E8" s="21"/>
      <c r="F8" s="22"/>
      <c r="G8" s="23"/>
      <c r="H8" s="24"/>
      <c r="I8" s="25"/>
      <c r="J8" s="51"/>
      <c r="K8" s="20"/>
      <c r="L8" s="26"/>
      <c r="M8" s="27"/>
      <c r="N8" s="23"/>
      <c r="O8" s="24"/>
      <c r="P8" s="28"/>
      <c r="Q8" s="29"/>
    </row>
    <row r="9" spans="1:17" ht="12.75">
      <c r="A9" s="99">
        <v>106</v>
      </c>
      <c r="B9" s="20"/>
      <c r="C9" s="108"/>
      <c r="D9" s="109"/>
      <c r="E9" s="110"/>
      <c r="F9" s="111"/>
      <c r="G9" s="112"/>
      <c r="H9" s="31">
        <f aca="true" t="shared" si="0" ref="H9:H54">E9*G9</f>
        <v>0</v>
      </c>
      <c r="I9" s="20"/>
      <c r="J9" s="108"/>
      <c r="K9" s="109"/>
      <c r="L9" s="110"/>
      <c r="M9" s="111"/>
      <c r="N9" s="112"/>
      <c r="O9" s="31">
        <f aca="true" t="shared" si="1" ref="O9:O54">L9*N9</f>
        <v>0</v>
      </c>
      <c r="P9" s="28"/>
      <c r="Q9" s="32">
        <f aca="true" t="shared" si="2" ref="Q9:Q54">O9+H9</f>
        <v>0</v>
      </c>
    </row>
    <row r="10" spans="1:17" ht="12.75">
      <c r="A10" s="30">
        <v>107</v>
      </c>
      <c r="B10" s="20"/>
      <c r="C10" s="108"/>
      <c r="D10" s="109"/>
      <c r="E10" s="110"/>
      <c r="F10" s="111"/>
      <c r="G10" s="112"/>
      <c r="H10" s="31">
        <f t="shared" si="0"/>
        <v>0</v>
      </c>
      <c r="I10" s="20"/>
      <c r="J10" s="108"/>
      <c r="K10" s="109"/>
      <c r="L10" s="110"/>
      <c r="M10" s="111"/>
      <c r="N10" s="112"/>
      <c r="O10" s="31">
        <f t="shared" si="1"/>
        <v>0</v>
      </c>
      <c r="P10" s="28"/>
      <c r="Q10" s="32">
        <f t="shared" si="2"/>
        <v>0</v>
      </c>
    </row>
    <row r="11" spans="1:17" ht="12.75">
      <c r="A11" s="99">
        <v>108</v>
      </c>
      <c r="B11" s="20"/>
      <c r="C11" s="113"/>
      <c r="D11" s="109"/>
      <c r="E11" s="110"/>
      <c r="F11" s="111"/>
      <c r="G11" s="112"/>
      <c r="H11" s="31">
        <f t="shared" si="0"/>
        <v>0</v>
      </c>
      <c r="I11" s="20"/>
      <c r="J11" s="108"/>
      <c r="K11" s="109"/>
      <c r="L11" s="110"/>
      <c r="M11" s="111"/>
      <c r="N11" s="112"/>
      <c r="O11" s="31">
        <f t="shared" si="1"/>
        <v>0</v>
      </c>
      <c r="P11" s="28"/>
      <c r="Q11" s="32">
        <f t="shared" si="2"/>
        <v>0</v>
      </c>
    </row>
    <row r="12" spans="1:17" ht="12.75">
      <c r="A12" s="30">
        <v>109</v>
      </c>
      <c r="B12" s="20"/>
      <c r="C12" s="113"/>
      <c r="D12" s="109"/>
      <c r="E12" s="110"/>
      <c r="F12" s="111"/>
      <c r="G12" s="112"/>
      <c r="H12" s="31">
        <f t="shared" si="0"/>
        <v>0</v>
      </c>
      <c r="I12" s="20"/>
      <c r="J12" s="108"/>
      <c r="K12" s="109"/>
      <c r="L12" s="110"/>
      <c r="M12" s="111"/>
      <c r="N12" s="112"/>
      <c r="O12" s="31">
        <f t="shared" si="1"/>
        <v>0</v>
      </c>
      <c r="P12" s="28"/>
      <c r="Q12" s="32">
        <f t="shared" si="2"/>
        <v>0</v>
      </c>
    </row>
    <row r="13" spans="1:17" ht="12.75">
      <c r="A13" s="99">
        <v>110</v>
      </c>
      <c r="B13" s="20"/>
      <c r="C13" s="114"/>
      <c r="D13" s="115"/>
      <c r="E13" s="110"/>
      <c r="F13" s="111"/>
      <c r="G13" s="112"/>
      <c r="H13" s="31">
        <f t="shared" si="0"/>
        <v>0</v>
      </c>
      <c r="I13" s="20"/>
      <c r="J13" s="113"/>
      <c r="K13" s="109"/>
      <c r="L13" s="110"/>
      <c r="M13" s="111"/>
      <c r="N13" s="112"/>
      <c r="O13" s="31">
        <f t="shared" si="1"/>
        <v>0</v>
      </c>
      <c r="P13" s="28"/>
      <c r="Q13" s="32">
        <f t="shared" si="2"/>
        <v>0</v>
      </c>
    </row>
    <row r="14" spans="1:17" ht="12.75">
      <c r="A14" s="30">
        <v>111</v>
      </c>
      <c r="B14" s="20"/>
      <c r="C14" s="113"/>
      <c r="D14" s="109"/>
      <c r="E14" s="110"/>
      <c r="F14" s="111"/>
      <c r="G14" s="112"/>
      <c r="H14" s="31">
        <f t="shared" si="0"/>
        <v>0</v>
      </c>
      <c r="I14" s="20"/>
      <c r="J14" s="108"/>
      <c r="K14" s="109"/>
      <c r="L14" s="110"/>
      <c r="M14" s="111"/>
      <c r="N14" s="112"/>
      <c r="O14" s="31">
        <f t="shared" si="1"/>
        <v>0</v>
      </c>
      <c r="P14" s="28"/>
      <c r="Q14" s="32">
        <f t="shared" si="2"/>
        <v>0</v>
      </c>
    </row>
    <row r="15" spans="1:17" ht="12.75">
      <c r="A15" s="99">
        <v>112</v>
      </c>
      <c r="B15" s="20"/>
      <c r="C15" s="108"/>
      <c r="D15" s="109"/>
      <c r="E15" s="110"/>
      <c r="F15" s="116"/>
      <c r="G15" s="112"/>
      <c r="H15" s="31">
        <f t="shared" si="0"/>
        <v>0</v>
      </c>
      <c r="I15" s="20"/>
      <c r="J15" s="108"/>
      <c r="K15" s="109"/>
      <c r="L15" s="110"/>
      <c r="M15" s="116"/>
      <c r="N15" s="112"/>
      <c r="O15" s="31">
        <f t="shared" si="1"/>
        <v>0</v>
      </c>
      <c r="P15" s="28"/>
      <c r="Q15" s="32">
        <f t="shared" si="2"/>
        <v>0</v>
      </c>
    </row>
    <row r="16" spans="1:17" ht="12.75">
      <c r="A16" s="30">
        <v>113</v>
      </c>
      <c r="B16" s="20"/>
      <c r="C16" s="108"/>
      <c r="D16" s="109"/>
      <c r="E16" s="110"/>
      <c r="F16" s="116"/>
      <c r="G16" s="112"/>
      <c r="H16" s="31">
        <f t="shared" si="0"/>
        <v>0</v>
      </c>
      <c r="I16" s="20"/>
      <c r="J16" s="108"/>
      <c r="K16" s="109"/>
      <c r="L16" s="110"/>
      <c r="M16" s="116"/>
      <c r="N16" s="112"/>
      <c r="O16" s="31">
        <f t="shared" si="1"/>
        <v>0</v>
      </c>
      <c r="P16" s="28"/>
      <c r="Q16" s="32">
        <f t="shared" si="2"/>
        <v>0</v>
      </c>
    </row>
    <row r="17" spans="1:17" ht="12.75">
      <c r="A17" s="99">
        <v>114</v>
      </c>
      <c r="B17" s="20"/>
      <c r="C17" s="113"/>
      <c r="D17" s="109"/>
      <c r="E17" s="110"/>
      <c r="F17" s="116"/>
      <c r="G17" s="112"/>
      <c r="H17" s="31">
        <f t="shared" si="0"/>
        <v>0</v>
      </c>
      <c r="I17" s="20"/>
      <c r="J17" s="113"/>
      <c r="K17" s="109"/>
      <c r="L17" s="110"/>
      <c r="M17" s="116"/>
      <c r="N17" s="112"/>
      <c r="O17" s="31">
        <f t="shared" si="1"/>
        <v>0</v>
      </c>
      <c r="P17" s="28"/>
      <c r="Q17" s="32">
        <f t="shared" si="2"/>
        <v>0</v>
      </c>
    </row>
    <row r="18" spans="1:17" ht="12.75">
      <c r="A18" s="30">
        <v>115</v>
      </c>
      <c r="B18" s="20"/>
      <c r="C18" s="117"/>
      <c r="D18" s="109"/>
      <c r="E18" s="110"/>
      <c r="F18" s="111"/>
      <c r="G18" s="112"/>
      <c r="H18" s="31">
        <f t="shared" si="0"/>
        <v>0</v>
      </c>
      <c r="I18" s="20"/>
      <c r="J18" s="108"/>
      <c r="K18" s="109"/>
      <c r="L18" s="110"/>
      <c r="M18" s="111"/>
      <c r="N18" s="112"/>
      <c r="O18" s="31">
        <f t="shared" si="1"/>
        <v>0</v>
      </c>
      <c r="P18" s="28"/>
      <c r="Q18" s="32">
        <f t="shared" si="2"/>
        <v>0</v>
      </c>
    </row>
    <row r="19" spans="1:17" ht="12.75">
      <c r="A19" s="99">
        <v>116</v>
      </c>
      <c r="B19" s="20"/>
      <c r="C19" s="118"/>
      <c r="D19" s="109"/>
      <c r="E19" s="110"/>
      <c r="F19" s="111"/>
      <c r="G19" s="112"/>
      <c r="H19" s="31">
        <f t="shared" si="0"/>
        <v>0</v>
      </c>
      <c r="I19" s="20"/>
      <c r="J19" s="113"/>
      <c r="K19" s="109"/>
      <c r="L19" s="110"/>
      <c r="M19" s="111"/>
      <c r="N19" s="112"/>
      <c r="O19" s="31">
        <f t="shared" si="1"/>
        <v>0</v>
      </c>
      <c r="P19" s="28"/>
      <c r="Q19" s="32">
        <f t="shared" si="2"/>
        <v>0</v>
      </c>
    </row>
    <row r="20" spans="1:17" ht="12.75">
      <c r="A20" s="30">
        <v>117</v>
      </c>
      <c r="B20" s="20"/>
      <c r="C20" s="117"/>
      <c r="D20" s="109"/>
      <c r="E20" s="110"/>
      <c r="F20" s="111"/>
      <c r="G20" s="112"/>
      <c r="H20" s="31">
        <f t="shared" si="0"/>
        <v>0</v>
      </c>
      <c r="I20" s="20"/>
      <c r="J20" s="113"/>
      <c r="K20" s="109"/>
      <c r="L20" s="110"/>
      <c r="M20" s="111"/>
      <c r="N20" s="112"/>
      <c r="O20" s="31">
        <f t="shared" si="1"/>
        <v>0</v>
      </c>
      <c r="P20" s="28"/>
      <c r="Q20" s="32">
        <f t="shared" si="2"/>
        <v>0</v>
      </c>
    </row>
    <row r="21" spans="1:17" ht="12.75">
      <c r="A21" s="99">
        <v>118</v>
      </c>
      <c r="B21" s="20"/>
      <c r="C21" s="119"/>
      <c r="D21" s="109"/>
      <c r="E21" s="110"/>
      <c r="F21" s="111"/>
      <c r="G21" s="112"/>
      <c r="H21" s="31">
        <f t="shared" si="0"/>
        <v>0</v>
      </c>
      <c r="I21" s="20"/>
      <c r="J21" s="113"/>
      <c r="K21" s="109"/>
      <c r="L21" s="110"/>
      <c r="M21" s="111"/>
      <c r="N21" s="112"/>
      <c r="O21" s="31">
        <f t="shared" si="1"/>
        <v>0</v>
      </c>
      <c r="P21" s="28"/>
      <c r="Q21" s="32">
        <f t="shared" si="2"/>
        <v>0</v>
      </c>
    </row>
    <row r="22" spans="1:17" ht="12.75">
      <c r="A22" s="30">
        <v>119</v>
      </c>
      <c r="B22" s="20"/>
      <c r="C22" s="113"/>
      <c r="D22" s="109"/>
      <c r="E22" s="110"/>
      <c r="F22" s="111"/>
      <c r="G22" s="112"/>
      <c r="H22" s="31">
        <f t="shared" si="0"/>
        <v>0</v>
      </c>
      <c r="I22" s="20"/>
      <c r="J22" s="113"/>
      <c r="K22" s="109"/>
      <c r="L22" s="110"/>
      <c r="M22" s="111"/>
      <c r="N22" s="112"/>
      <c r="O22" s="31">
        <f t="shared" si="1"/>
        <v>0</v>
      </c>
      <c r="P22" s="28"/>
      <c r="Q22" s="32">
        <f t="shared" si="2"/>
        <v>0</v>
      </c>
    </row>
    <row r="23" spans="1:17" ht="12.75">
      <c r="A23" s="99">
        <v>120</v>
      </c>
      <c r="B23" s="20"/>
      <c r="C23" s="113"/>
      <c r="D23" s="109"/>
      <c r="E23" s="110"/>
      <c r="F23" s="111"/>
      <c r="G23" s="112"/>
      <c r="H23" s="31">
        <f t="shared" si="0"/>
        <v>0</v>
      </c>
      <c r="I23" s="20"/>
      <c r="J23" s="117"/>
      <c r="K23" s="126"/>
      <c r="L23" s="110"/>
      <c r="M23" s="111"/>
      <c r="N23" s="112"/>
      <c r="O23" s="31">
        <f t="shared" si="1"/>
        <v>0</v>
      </c>
      <c r="P23" s="28"/>
      <c r="Q23" s="32">
        <f t="shared" si="2"/>
        <v>0</v>
      </c>
    </row>
    <row r="24" spans="1:17" ht="12.75">
      <c r="A24" s="30">
        <v>121</v>
      </c>
      <c r="B24" s="20"/>
      <c r="C24" s="120"/>
      <c r="D24" s="121"/>
      <c r="E24" s="110"/>
      <c r="F24" s="122"/>
      <c r="G24" s="112"/>
      <c r="H24" s="52">
        <f t="shared" si="0"/>
        <v>0</v>
      </c>
      <c r="I24" s="33"/>
      <c r="J24" s="127"/>
      <c r="K24" s="121"/>
      <c r="L24" s="110"/>
      <c r="M24" s="122"/>
      <c r="N24" s="112"/>
      <c r="O24" s="52">
        <f t="shared" si="1"/>
        <v>0</v>
      </c>
      <c r="P24" s="53"/>
      <c r="Q24" s="54">
        <f t="shared" si="2"/>
        <v>0</v>
      </c>
    </row>
    <row r="25" spans="1:17" ht="12.75">
      <c r="A25" s="99">
        <v>122</v>
      </c>
      <c r="B25" s="20"/>
      <c r="C25" s="120"/>
      <c r="D25" s="109"/>
      <c r="E25" s="110"/>
      <c r="F25" s="111"/>
      <c r="G25" s="112"/>
      <c r="H25" s="31">
        <f t="shared" si="0"/>
        <v>0</v>
      </c>
      <c r="I25" s="20"/>
      <c r="J25" s="127"/>
      <c r="K25" s="121"/>
      <c r="L25" s="110"/>
      <c r="M25" s="111"/>
      <c r="N25" s="112"/>
      <c r="O25" s="31">
        <f t="shared" si="1"/>
        <v>0</v>
      </c>
      <c r="P25" s="28"/>
      <c r="Q25" s="32">
        <f t="shared" si="2"/>
        <v>0</v>
      </c>
    </row>
    <row r="26" spans="1:17" ht="12.75">
      <c r="A26" s="30">
        <v>123</v>
      </c>
      <c r="B26" s="20"/>
      <c r="C26" s="120"/>
      <c r="D26" s="121"/>
      <c r="E26" s="110"/>
      <c r="F26" s="122"/>
      <c r="G26" s="112"/>
      <c r="H26" s="52">
        <f t="shared" si="0"/>
        <v>0</v>
      </c>
      <c r="I26" s="33"/>
      <c r="J26" s="127"/>
      <c r="K26" s="121"/>
      <c r="L26" s="110"/>
      <c r="M26" s="122"/>
      <c r="N26" s="112"/>
      <c r="O26" s="31">
        <f t="shared" si="1"/>
        <v>0</v>
      </c>
      <c r="P26" s="28"/>
      <c r="Q26" s="32">
        <f t="shared" si="2"/>
        <v>0</v>
      </c>
    </row>
    <row r="27" spans="1:17" ht="12.75">
      <c r="A27" s="99">
        <v>124</v>
      </c>
      <c r="B27" s="20"/>
      <c r="C27" s="113"/>
      <c r="D27" s="109"/>
      <c r="E27" s="110"/>
      <c r="F27" s="111"/>
      <c r="G27" s="112"/>
      <c r="H27" s="31">
        <f t="shared" si="0"/>
        <v>0</v>
      </c>
      <c r="I27" s="20"/>
      <c r="J27" s="117"/>
      <c r="K27" s="121"/>
      <c r="L27" s="110"/>
      <c r="M27" s="111"/>
      <c r="N27" s="112"/>
      <c r="O27" s="31">
        <f t="shared" si="1"/>
        <v>0</v>
      </c>
      <c r="P27" s="28"/>
      <c r="Q27" s="32">
        <f t="shared" si="2"/>
        <v>0</v>
      </c>
    </row>
    <row r="28" spans="1:17" ht="12.75">
      <c r="A28" s="30">
        <v>125</v>
      </c>
      <c r="B28" s="20"/>
      <c r="C28" s="123"/>
      <c r="D28" s="109"/>
      <c r="E28" s="110"/>
      <c r="F28" s="124"/>
      <c r="G28" s="112"/>
      <c r="H28" s="55">
        <f t="shared" si="0"/>
        <v>0</v>
      </c>
      <c r="I28" s="20"/>
      <c r="J28" s="108"/>
      <c r="K28" s="109"/>
      <c r="L28" s="110"/>
      <c r="M28" s="124"/>
      <c r="N28" s="112"/>
      <c r="O28" s="31">
        <f t="shared" si="1"/>
        <v>0</v>
      </c>
      <c r="P28" s="28"/>
      <c r="Q28" s="32">
        <f t="shared" si="2"/>
        <v>0</v>
      </c>
    </row>
    <row r="29" spans="1:17" ht="12.75">
      <c r="A29" s="99">
        <v>126</v>
      </c>
      <c r="B29" s="20"/>
      <c r="C29" s="113"/>
      <c r="D29" s="109"/>
      <c r="E29" s="110"/>
      <c r="F29" s="111"/>
      <c r="G29" s="112"/>
      <c r="H29" s="31">
        <f t="shared" si="0"/>
        <v>0</v>
      </c>
      <c r="I29" s="20"/>
      <c r="J29" s="113"/>
      <c r="K29" s="109"/>
      <c r="L29" s="110"/>
      <c r="M29" s="111"/>
      <c r="N29" s="112"/>
      <c r="O29" s="31">
        <f t="shared" si="1"/>
        <v>0</v>
      </c>
      <c r="P29" s="28"/>
      <c r="Q29" s="32">
        <f t="shared" si="2"/>
        <v>0</v>
      </c>
    </row>
    <row r="30" spans="1:17" ht="12.75">
      <c r="A30" s="30">
        <v>127</v>
      </c>
      <c r="B30" s="20"/>
      <c r="C30" s="113"/>
      <c r="D30" s="109"/>
      <c r="E30" s="110"/>
      <c r="F30" s="111"/>
      <c r="G30" s="112"/>
      <c r="H30" s="31">
        <f t="shared" si="0"/>
        <v>0</v>
      </c>
      <c r="I30" s="20"/>
      <c r="J30" s="108"/>
      <c r="K30" s="109"/>
      <c r="L30" s="110"/>
      <c r="M30" s="111"/>
      <c r="N30" s="112"/>
      <c r="O30" s="31">
        <f t="shared" si="1"/>
        <v>0</v>
      </c>
      <c r="P30" s="28"/>
      <c r="Q30" s="32">
        <f t="shared" si="2"/>
        <v>0</v>
      </c>
    </row>
    <row r="31" spans="1:17" ht="12.75">
      <c r="A31" s="99">
        <v>128</v>
      </c>
      <c r="B31" s="20"/>
      <c r="C31" s="113"/>
      <c r="D31" s="109"/>
      <c r="E31" s="110"/>
      <c r="F31" s="111"/>
      <c r="G31" s="112"/>
      <c r="H31" s="31">
        <f t="shared" si="0"/>
        <v>0</v>
      </c>
      <c r="I31" s="20"/>
      <c r="J31" s="108"/>
      <c r="K31" s="109"/>
      <c r="L31" s="110"/>
      <c r="M31" s="111"/>
      <c r="N31" s="112"/>
      <c r="O31" s="31">
        <f t="shared" si="1"/>
        <v>0</v>
      </c>
      <c r="P31" s="28"/>
      <c r="Q31" s="32">
        <f t="shared" si="2"/>
        <v>0</v>
      </c>
    </row>
    <row r="32" spans="1:17" ht="12.75">
      <c r="A32" s="30">
        <v>129</v>
      </c>
      <c r="B32" s="20"/>
      <c r="C32" s="108"/>
      <c r="D32" s="109"/>
      <c r="E32" s="110"/>
      <c r="F32" s="116"/>
      <c r="G32" s="112"/>
      <c r="H32" s="31">
        <f t="shared" si="0"/>
        <v>0</v>
      </c>
      <c r="I32" s="20"/>
      <c r="J32" s="108"/>
      <c r="K32" s="109"/>
      <c r="L32" s="110"/>
      <c r="M32" s="116"/>
      <c r="N32" s="112"/>
      <c r="O32" s="31">
        <f t="shared" si="1"/>
        <v>0</v>
      </c>
      <c r="P32" s="28"/>
      <c r="Q32" s="32">
        <f t="shared" si="2"/>
        <v>0</v>
      </c>
    </row>
    <row r="33" spans="1:17" ht="12.75">
      <c r="A33" s="99">
        <v>130</v>
      </c>
      <c r="B33" s="20"/>
      <c r="C33" s="108"/>
      <c r="D33" s="109"/>
      <c r="E33" s="110"/>
      <c r="F33" s="116"/>
      <c r="G33" s="112"/>
      <c r="H33" s="31">
        <f t="shared" si="0"/>
        <v>0</v>
      </c>
      <c r="I33" s="20"/>
      <c r="J33" s="108"/>
      <c r="K33" s="109"/>
      <c r="L33" s="110"/>
      <c r="M33" s="116"/>
      <c r="N33" s="112"/>
      <c r="O33" s="31">
        <f t="shared" si="1"/>
        <v>0</v>
      </c>
      <c r="P33" s="28"/>
      <c r="Q33" s="32">
        <f t="shared" si="2"/>
        <v>0</v>
      </c>
    </row>
    <row r="34" spans="1:17" ht="12.75">
      <c r="A34" s="30">
        <v>131</v>
      </c>
      <c r="B34" s="20"/>
      <c r="C34" s="113"/>
      <c r="D34" s="109"/>
      <c r="E34" s="110"/>
      <c r="F34" s="116"/>
      <c r="G34" s="112"/>
      <c r="H34" s="31">
        <f t="shared" si="0"/>
        <v>0</v>
      </c>
      <c r="I34" s="20"/>
      <c r="J34" s="113"/>
      <c r="K34" s="109"/>
      <c r="L34" s="110"/>
      <c r="M34" s="116"/>
      <c r="N34" s="112"/>
      <c r="O34" s="31">
        <f t="shared" si="1"/>
        <v>0</v>
      </c>
      <c r="P34" s="28"/>
      <c r="Q34" s="32">
        <f t="shared" si="2"/>
        <v>0</v>
      </c>
    </row>
    <row r="35" spans="1:17" ht="12.75">
      <c r="A35" s="99">
        <v>132</v>
      </c>
      <c r="B35" s="20"/>
      <c r="C35" s="117"/>
      <c r="D35" s="109"/>
      <c r="E35" s="110"/>
      <c r="F35" s="111"/>
      <c r="G35" s="112"/>
      <c r="H35" s="31">
        <f t="shared" si="0"/>
        <v>0</v>
      </c>
      <c r="I35" s="20"/>
      <c r="J35" s="108"/>
      <c r="K35" s="109"/>
      <c r="L35" s="110"/>
      <c r="M35" s="111"/>
      <c r="N35" s="112"/>
      <c r="O35" s="31">
        <f t="shared" si="1"/>
        <v>0</v>
      </c>
      <c r="P35" s="28"/>
      <c r="Q35" s="32">
        <f t="shared" si="2"/>
        <v>0</v>
      </c>
    </row>
    <row r="36" spans="1:17" ht="12.75">
      <c r="A36" s="30">
        <v>133</v>
      </c>
      <c r="B36" s="20"/>
      <c r="C36" s="118"/>
      <c r="D36" s="109"/>
      <c r="E36" s="110"/>
      <c r="F36" s="111"/>
      <c r="G36" s="112"/>
      <c r="H36" s="31">
        <f t="shared" si="0"/>
        <v>0</v>
      </c>
      <c r="I36" s="20"/>
      <c r="J36" s="113"/>
      <c r="K36" s="109"/>
      <c r="L36" s="110"/>
      <c r="M36" s="111"/>
      <c r="N36" s="112"/>
      <c r="O36" s="31">
        <f t="shared" si="1"/>
        <v>0</v>
      </c>
      <c r="P36" s="28"/>
      <c r="Q36" s="32">
        <f t="shared" si="2"/>
        <v>0</v>
      </c>
    </row>
    <row r="37" spans="1:17" ht="12.75">
      <c r="A37" s="99">
        <v>134</v>
      </c>
      <c r="B37" s="20"/>
      <c r="C37" s="113"/>
      <c r="D37" s="109"/>
      <c r="E37" s="110"/>
      <c r="F37" s="111"/>
      <c r="G37" s="112"/>
      <c r="H37" s="31">
        <f t="shared" si="0"/>
        <v>0</v>
      </c>
      <c r="I37" s="20"/>
      <c r="J37" s="127"/>
      <c r="K37" s="121"/>
      <c r="L37" s="110"/>
      <c r="M37" s="111"/>
      <c r="N37" s="112"/>
      <c r="O37" s="31">
        <f t="shared" si="1"/>
        <v>0</v>
      </c>
      <c r="P37" s="28"/>
      <c r="Q37" s="32">
        <f t="shared" si="2"/>
        <v>0</v>
      </c>
    </row>
    <row r="38" spans="1:17" ht="12.75">
      <c r="A38" s="30">
        <v>135</v>
      </c>
      <c r="B38" s="20"/>
      <c r="C38" s="113"/>
      <c r="D38" s="109"/>
      <c r="E38" s="110"/>
      <c r="F38" s="111"/>
      <c r="G38" s="112"/>
      <c r="H38" s="31">
        <f t="shared" si="0"/>
        <v>0</v>
      </c>
      <c r="I38" s="20"/>
      <c r="J38" s="127"/>
      <c r="K38" s="121"/>
      <c r="L38" s="110"/>
      <c r="M38" s="111"/>
      <c r="N38" s="112"/>
      <c r="O38" s="31">
        <f t="shared" si="1"/>
        <v>0</v>
      </c>
      <c r="P38" s="28"/>
      <c r="Q38" s="32">
        <f t="shared" si="2"/>
        <v>0</v>
      </c>
    </row>
    <row r="39" spans="1:17" ht="12.75">
      <c r="A39" s="99">
        <v>136</v>
      </c>
      <c r="B39" s="20"/>
      <c r="C39" s="113"/>
      <c r="D39" s="109"/>
      <c r="E39" s="110"/>
      <c r="F39" s="111"/>
      <c r="G39" s="112"/>
      <c r="H39" s="31">
        <f t="shared" si="0"/>
        <v>0</v>
      </c>
      <c r="I39" s="20"/>
      <c r="J39" s="127"/>
      <c r="K39" s="121"/>
      <c r="L39" s="110"/>
      <c r="M39" s="111"/>
      <c r="N39" s="112"/>
      <c r="O39" s="31">
        <f t="shared" si="1"/>
        <v>0</v>
      </c>
      <c r="P39" s="28"/>
      <c r="Q39" s="32">
        <f t="shared" si="2"/>
        <v>0</v>
      </c>
    </row>
    <row r="40" spans="1:17" ht="12.75">
      <c r="A40" s="30">
        <v>137</v>
      </c>
      <c r="B40" s="20"/>
      <c r="C40" s="113"/>
      <c r="D40" s="109"/>
      <c r="E40" s="110"/>
      <c r="F40" s="111"/>
      <c r="G40" s="112"/>
      <c r="H40" s="31">
        <f t="shared" si="0"/>
        <v>0</v>
      </c>
      <c r="I40" s="20"/>
      <c r="J40" s="128"/>
      <c r="K40" s="121"/>
      <c r="L40" s="110"/>
      <c r="M40" s="111"/>
      <c r="N40" s="112"/>
      <c r="O40" s="31">
        <f t="shared" si="1"/>
        <v>0</v>
      </c>
      <c r="P40" s="28"/>
      <c r="Q40" s="32">
        <f t="shared" si="2"/>
        <v>0</v>
      </c>
    </row>
    <row r="41" spans="1:17" ht="12.75">
      <c r="A41" s="99">
        <v>138</v>
      </c>
      <c r="B41" s="20"/>
      <c r="C41" s="113"/>
      <c r="D41" s="109"/>
      <c r="E41" s="110"/>
      <c r="F41" s="111"/>
      <c r="G41" s="112"/>
      <c r="H41" s="31">
        <f t="shared" si="0"/>
        <v>0</v>
      </c>
      <c r="I41" s="20"/>
      <c r="J41" s="127"/>
      <c r="K41" s="121"/>
      <c r="L41" s="110"/>
      <c r="M41" s="111"/>
      <c r="N41" s="112"/>
      <c r="O41" s="31">
        <f t="shared" si="1"/>
        <v>0</v>
      </c>
      <c r="P41" s="28"/>
      <c r="Q41" s="32">
        <f t="shared" si="2"/>
        <v>0</v>
      </c>
    </row>
    <row r="42" spans="1:17" ht="12.75">
      <c r="A42" s="30">
        <v>139</v>
      </c>
      <c r="B42" s="20"/>
      <c r="C42" s="113"/>
      <c r="D42" s="109"/>
      <c r="E42" s="110"/>
      <c r="F42" s="111"/>
      <c r="G42" s="112"/>
      <c r="H42" s="31">
        <f t="shared" si="0"/>
        <v>0</v>
      </c>
      <c r="I42" s="20"/>
      <c r="J42" s="127"/>
      <c r="K42" s="121"/>
      <c r="L42" s="110"/>
      <c r="M42" s="111"/>
      <c r="N42" s="112"/>
      <c r="O42" s="31">
        <f t="shared" si="1"/>
        <v>0</v>
      </c>
      <c r="P42" s="28"/>
      <c r="Q42" s="32">
        <f t="shared" si="2"/>
        <v>0</v>
      </c>
    </row>
    <row r="43" spans="1:17" ht="12.75">
      <c r="A43" s="99">
        <v>140</v>
      </c>
      <c r="B43" s="20"/>
      <c r="C43" s="113"/>
      <c r="D43" s="109"/>
      <c r="E43" s="110"/>
      <c r="F43" s="111"/>
      <c r="G43" s="112"/>
      <c r="H43" s="31">
        <f t="shared" si="0"/>
        <v>0</v>
      </c>
      <c r="I43" s="20"/>
      <c r="J43" s="117"/>
      <c r="K43" s="121"/>
      <c r="L43" s="110"/>
      <c r="M43" s="111"/>
      <c r="N43" s="112"/>
      <c r="O43" s="31">
        <f t="shared" si="1"/>
        <v>0</v>
      </c>
      <c r="P43" s="28"/>
      <c r="Q43" s="32">
        <f t="shared" si="2"/>
        <v>0</v>
      </c>
    </row>
    <row r="44" spans="1:17" ht="12.75">
      <c r="A44" s="30">
        <v>141</v>
      </c>
      <c r="B44" s="20"/>
      <c r="C44" s="108"/>
      <c r="D44" s="109"/>
      <c r="E44" s="110"/>
      <c r="F44" s="111"/>
      <c r="G44" s="112"/>
      <c r="H44" s="31">
        <f t="shared" si="0"/>
        <v>0</v>
      </c>
      <c r="I44" s="20"/>
      <c r="J44" s="127"/>
      <c r="K44" s="121"/>
      <c r="L44" s="110"/>
      <c r="M44" s="111"/>
      <c r="N44" s="112"/>
      <c r="O44" s="31">
        <f t="shared" si="1"/>
        <v>0</v>
      </c>
      <c r="P44" s="28"/>
      <c r="Q44" s="32">
        <f t="shared" si="2"/>
        <v>0</v>
      </c>
    </row>
    <row r="45" spans="1:17" ht="12.75">
      <c r="A45" s="99">
        <v>142</v>
      </c>
      <c r="B45" s="20"/>
      <c r="C45" s="117"/>
      <c r="D45" s="121"/>
      <c r="E45" s="110"/>
      <c r="F45" s="122"/>
      <c r="G45" s="112"/>
      <c r="H45" s="52">
        <f t="shared" si="0"/>
        <v>0</v>
      </c>
      <c r="I45" s="20"/>
      <c r="J45" s="108"/>
      <c r="K45" s="109"/>
      <c r="L45" s="110"/>
      <c r="M45" s="122"/>
      <c r="N45" s="112"/>
      <c r="O45" s="31">
        <f t="shared" si="1"/>
        <v>0</v>
      </c>
      <c r="P45" s="28"/>
      <c r="Q45" s="32">
        <f t="shared" si="2"/>
        <v>0</v>
      </c>
    </row>
    <row r="46" spans="1:17" ht="12.75">
      <c r="A46" s="30">
        <v>143</v>
      </c>
      <c r="B46" s="20"/>
      <c r="C46" s="113"/>
      <c r="D46" s="109"/>
      <c r="E46" s="110"/>
      <c r="F46" s="111"/>
      <c r="G46" s="112"/>
      <c r="H46" s="31">
        <f t="shared" si="0"/>
        <v>0</v>
      </c>
      <c r="I46" s="20"/>
      <c r="J46" s="113"/>
      <c r="K46" s="109"/>
      <c r="L46" s="110"/>
      <c r="M46" s="111"/>
      <c r="N46" s="112"/>
      <c r="O46" s="31">
        <f t="shared" si="1"/>
        <v>0</v>
      </c>
      <c r="P46" s="28"/>
      <c r="Q46" s="32">
        <f t="shared" si="2"/>
        <v>0</v>
      </c>
    </row>
    <row r="47" spans="1:17" ht="12.75">
      <c r="A47" s="99">
        <v>144</v>
      </c>
      <c r="B47" s="20"/>
      <c r="C47" s="113"/>
      <c r="D47" s="109"/>
      <c r="E47" s="110"/>
      <c r="F47" s="111"/>
      <c r="G47" s="112"/>
      <c r="H47" s="31">
        <f t="shared" si="0"/>
        <v>0</v>
      </c>
      <c r="I47" s="20"/>
      <c r="J47" s="113"/>
      <c r="K47" s="109"/>
      <c r="L47" s="110"/>
      <c r="M47" s="111"/>
      <c r="N47" s="112"/>
      <c r="O47" s="31">
        <f t="shared" si="1"/>
        <v>0</v>
      </c>
      <c r="P47" s="28"/>
      <c r="Q47" s="32">
        <f t="shared" si="2"/>
        <v>0</v>
      </c>
    </row>
    <row r="48" spans="1:17" ht="12.75">
      <c r="A48" s="30">
        <v>145</v>
      </c>
      <c r="B48" s="20"/>
      <c r="C48" s="113"/>
      <c r="D48" s="109"/>
      <c r="E48" s="110"/>
      <c r="F48" s="111"/>
      <c r="G48" s="112"/>
      <c r="H48" s="31">
        <f t="shared" si="0"/>
        <v>0</v>
      </c>
      <c r="I48" s="20"/>
      <c r="J48" s="108"/>
      <c r="K48" s="109"/>
      <c r="L48" s="110"/>
      <c r="M48" s="111"/>
      <c r="N48" s="112"/>
      <c r="O48" s="31">
        <f t="shared" si="1"/>
        <v>0</v>
      </c>
      <c r="P48" s="28"/>
      <c r="Q48" s="32">
        <f t="shared" si="2"/>
        <v>0</v>
      </c>
    </row>
    <row r="49" spans="1:17" ht="12.75">
      <c r="A49" s="99">
        <v>146</v>
      </c>
      <c r="B49" s="20"/>
      <c r="C49" s="108"/>
      <c r="D49" s="109"/>
      <c r="E49" s="110"/>
      <c r="F49" s="111"/>
      <c r="G49" s="112"/>
      <c r="H49" s="31">
        <f t="shared" si="0"/>
        <v>0</v>
      </c>
      <c r="I49" s="20"/>
      <c r="J49" s="108"/>
      <c r="K49" s="109"/>
      <c r="L49" s="110"/>
      <c r="M49" s="111"/>
      <c r="N49" s="112"/>
      <c r="O49" s="31">
        <f t="shared" si="1"/>
        <v>0</v>
      </c>
      <c r="P49" s="28"/>
      <c r="Q49" s="32">
        <f t="shared" si="2"/>
        <v>0</v>
      </c>
    </row>
    <row r="50" spans="1:17" ht="12.75">
      <c r="A50" s="30">
        <v>147</v>
      </c>
      <c r="B50" s="20"/>
      <c r="C50" s="113"/>
      <c r="D50" s="109"/>
      <c r="E50" s="110"/>
      <c r="F50" s="111"/>
      <c r="G50" s="112"/>
      <c r="H50" s="31">
        <f t="shared" si="0"/>
        <v>0</v>
      </c>
      <c r="I50" s="20"/>
      <c r="J50" s="108"/>
      <c r="K50" s="109"/>
      <c r="L50" s="110"/>
      <c r="M50" s="111"/>
      <c r="N50" s="112"/>
      <c r="O50" s="31">
        <f t="shared" si="1"/>
        <v>0</v>
      </c>
      <c r="P50" s="28"/>
      <c r="Q50" s="32">
        <f t="shared" si="2"/>
        <v>0</v>
      </c>
    </row>
    <row r="51" spans="1:17" ht="12.75">
      <c r="A51" s="99">
        <v>148</v>
      </c>
      <c r="B51" s="20"/>
      <c r="C51" s="113"/>
      <c r="D51" s="109"/>
      <c r="E51" s="110"/>
      <c r="F51" s="111"/>
      <c r="G51" s="112"/>
      <c r="H51" s="31">
        <f t="shared" si="0"/>
        <v>0</v>
      </c>
      <c r="I51" s="20"/>
      <c r="J51" s="108"/>
      <c r="K51" s="109"/>
      <c r="L51" s="110"/>
      <c r="M51" s="111"/>
      <c r="N51" s="112"/>
      <c r="O51" s="31">
        <f t="shared" si="1"/>
        <v>0</v>
      </c>
      <c r="P51" s="28"/>
      <c r="Q51" s="32">
        <f t="shared" si="2"/>
        <v>0</v>
      </c>
    </row>
    <row r="52" spans="1:17" ht="12.75">
      <c r="A52" s="30">
        <v>149</v>
      </c>
      <c r="B52" s="20"/>
      <c r="C52" s="114"/>
      <c r="D52" s="115"/>
      <c r="E52" s="110"/>
      <c r="F52" s="111"/>
      <c r="G52" s="112"/>
      <c r="H52" s="31">
        <f t="shared" si="0"/>
        <v>0</v>
      </c>
      <c r="I52" s="20"/>
      <c r="J52" s="113"/>
      <c r="K52" s="109"/>
      <c r="L52" s="110"/>
      <c r="M52" s="111"/>
      <c r="N52" s="112"/>
      <c r="O52" s="31">
        <f t="shared" si="1"/>
        <v>0</v>
      </c>
      <c r="P52" s="28"/>
      <c r="Q52" s="32">
        <f t="shared" si="2"/>
        <v>0</v>
      </c>
    </row>
    <row r="53" spans="1:17" ht="12.75">
      <c r="A53" s="99">
        <v>150</v>
      </c>
      <c r="B53" s="34"/>
      <c r="C53" s="114"/>
      <c r="D53" s="115"/>
      <c r="E53" s="110"/>
      <c r="F53" s="111"/>
      <c r="G53" s="112"/>
      <c r="H53" s="31">
        <f t="shared" si="0"/>
        <v>0</v>
      </c>
      <c r="I53" s="20"/>
      <c r="J53" s="108"/>
      <c r="K53" s="109"/>
      <c r="L53" s="110"/>
      <c r="M53" s="111"/>
      <c r="N53" s="112"/>
      <c r="O53" s="31">
        <f t="shared" si="1"/>
        <v>0</v>
      </c>
      <c r="P53" s="28"/>
      <c r="Q53" s="32">
        <f t="shared" si="2"/>
        <v>0</v>
      </c>
    </row>
    <row r="54" spans="1:17" ht="12.75">
      <c r="A54" s="30">
        <v>151</v>
      </c>
      <c r="B54" s="34"/>
      <c r="C54" s="125"/>
      <c r="D54" s="115"/>
      <c r="E54" s="110"/>
      <c r="F54" s="111"/>
      <c r="G54" s="112"/>
      <c r="H54" s="31">
        <f t="shared" si="0"/>
        <v>0</v>
      </c>
      <c r="I54" s="20"/>
      <c r="J54" s="108"/>
      <c r="K54" s="109"/>
      <c r="L54" s="110"/>
      <c r="M54" s="111"/>
      <c r="N54" s="112"/>
      <c r="O54" s="31">
        <f t="shared" si="1"/>
        <v>0</v>
      </c>
      <c r="P54" s="28"/>
      <c r="Q54" s="32">
        <f t="shared" si="2"/>
        <v>0</v>
      </c>
    </row>
    <row r="55" spans="1:17" ht="12.75">
      <c r="A55" s="99">
        <v>152</v>
      </c>
      <c r="B55" s="34"/>
      <c r="C55" s="125"/>
      <c r="D55" s="115"/>
      <c r="E55" s="110"/>
      <c r="F55" s="111"/>
      <c r="G55" s="112"/>
      <c r="H55" s="31">
        <f aca="true" t="shared" si="3" ref="H55:H60">E55*G55</f>
        <v>0</v>
      </c>
      <c r="I55" s="20"/>
      <c r="J55" s="108"/>
      <c r="K55" s="109"/>
      <c r="L55" s="110"/>
      <c r="M55" s="111"/>
      <c r="N55" s="112"/>
      <c r="O55" s="31">
        <f aca="true" t="shared" si="4" ref="O55:O60">L55*N55</f>
        <v>0</v>
      </c>
      <c r="P55" s="28"/>
      <c r="Q55" s="32">
        <f aca="true" t="shared" si="5" ref="Q55:Q60">O55+H55</f>
        <v>0</v>
      </c>
    </row>
    <row r="56" spans="1:17" ht="12.75">
      <c r="A56" s="30">
        <v>153</v>
      </c>
      <c r="B56" s="34"/>
      <c r="C56" s="125"/>
      <c r="D56" s="115"/>
      <c r="E56" s="110"/>
      <c r="F56" s="111"/>
      <c r="G56" s="112"/>
      <c r="H56" s="31">
        <f t="shared" si="3"/>
        <v>0</v>
      </c>
      <c r="I56" s="20"/>
      <c r="J56" s="108"/>
      <c r="K56" s="109"/>
      <c r="L56" s="110"/>
      <c r="M56" s="111"/>
      <c r="N56" s="112"/>
      <c r="O56" s="31">
        <f t="shared" si="4"/>
        <v>0</v>
      </c>
      <c r="P56" s="28"/>
      <c r="Q56" s="32">
        <f t="shared" si="5"/>
        <v>0</v>
      </c>
    </row>
    <row r="57" spans="1:17" ht="12.75">
      <c r="A57" s="99">
        <v>154</v>
      </c>
      <c r="B57" s="34"/>
      <c r="C57" s="125"/>
      <c r="D57" s="115"/>
      <c r="E57" s="110"/>
      <c r="F57" s="111"/>
      <c r="G57" s="112"/>
      <c r="H57" s="31">
        <f t="shared" si="3"/>
        <v>0</v>
      </c>
      <c r="I57" s="20"/>
      <c r="J57" s="108"/>
      <c r="K57" s="109"/>
      <c r="L57" s="110"/>
      <c r="M57" s="111"/>
      <c r="N57" s="112"/>
      <c r="O57" s="31">
        <f t="shared" si="4"/>
        <v>0</v>
      </c>
      <c r="P57" s="28"/>
      <c r="Q57" s="32">
        <f t="shared" si="5"/>
        <v>0</v>
      </c>
    </row>
    <row r="58" spans="1:17" ht="12.75">
      <c r="A58" s="30">
        <v>155</v>
      </c>
      <c r="B58" s="34"/>
      <c r="C58" s="125"/>
      <c r="D58" s="115"/>
      <c r="E58" s="110"/>
      <c r="F58" s="111"/>
      <c r="G58" s="112"/>
      <c r="H58" s="31">
        <f t="shared" si="3"/>
        <v>0</v>
      </c>
      <c r="I58" s="20"/>
      <c r="J58" s="108"/>
      <c r="K58" s="109"/>
      <c r="L58" s="110"/>
      <c r="M58" s="111"/>
      <c r="N58" s="112"/>
      <c r="O58" s="31">
        <f t="shared" si="4"/>
        <v>0</v>
      </c>
      <c r="P58" s="28"/>
      <c r="Q58" s="32">
        <f t="shared" si="5"/>
        <v>0</v>
      </c>
    </row>
    <row r="59" spans="1:17" ht="12.75">
      <c r="A59" s="99">
        <v>156</v>
      </c>
      <c r="B59" s="34"/>
      <c r="C59" s="125"/>
      <c r="D59" s="115"/>
      <c r="E59" s="110"/>
      <c r="F59" s="111"/>
      <c r="G59" s="112"/>
      <c r="H59" s="31">
        <f t="shared" si="3"/>
        <v>0</v>
      </c>
      <c r="I59" s="20"/>
      <c r="J59" s="108"/>
      <c r="K59" s="109"/>
      <c r="L59" s="110"/>
      <c r="M59" s="111"/>
      <c r="N59" s="112"/>
      <c r="O59" s="31">
        <f t="shared" si="4"/>
        <v>0</v>
      </c>
      <c r="P59" s="28"/>
      <c r="Q59" s="32">
        <f t="shared" si="5"/>
        <v>0</v>
      </c>
    </row>
    <row r="60" spans="1:17" ht="12.75">
      <c r="A60" s="30">
        <v>157</v>
      </c>
      <c r="B60" s="34"/>
      <c r="C60" s="125"/>
      <c r="D60" s="115"/>
      <c r="E60" s="110"/>
      <c r="F60" s="111"/>
      <c r="G60" s="112"/>
      <c r="H60" s="31">
        <f t="shared" si="3"/>
        <v>0</v>
      </c>
      <c r="I60" s="20"/>
      <c r="J60" s="108"/>
      <c r="K60" s="109"/>
      <c r="L60" s="110"/>
      <c r="M60" s="111"/>
      <c r="N60" s="112"/>
      <c r="O60" s="31">
        <f t="shared" si="4"/>
        <v>0</v>
      </c>
      <c r="P60" s="28"/>
      <c r="Q60" s="32">
        <f t="shared" si="5"/>
        <v>0</v>
      </c>
    </row>
    <row r="61" spans="1:17" ht="12.75">
      <c r="A61" s="99">
        <v>158</v>
      </c>
      <c r="B61" s="34"/>
      <c r="C61" s="125"/>
      <c r="D61" s="115"/>
      <c r="E61" s="110"/>
      <c r="F61" s="111"/>
      <c r="G61" s="112"/>
      <c r="H61" s="31">
        <f>E61*G61</f>
        <v>0</v>
      </c>
      <c r="I61" s="20"/>
      <c r="J61" s="108"/>
      <c r="K61" s="109"/>
      <c r="L61" s="110"/>
      <c r="M61" s="111"/>
      <c r="N61" s="112"/>
      <c r="O61" s="31">
        <f>L61*N61</f>
        <v>0</v>
      </c>
      <c r="P61" s="28"/>
      <c r="Q61" s="32">
        <f>O61+H61</f>
        <v>0</v>
      </c>
    </row>
    <row r="62" spans="1:17" ht="1.5" customHeight="1" thickBot="1">
      <c r="A62" s="37"/>
      <c r="B62" s="35"/>
      <c r="C62" s="38"/>
      <c r="D62" s="35"/>
      <c r="E62" s="39"/>
      <c r="F62" s="40"/>
      <c r="G62" s="41"/>
      <c r="H62" s="42"/>
      <c r="I62" s="36"/>
      <c r="J62" s="38"/>
      <c r="K62" s="35"/>
      <c r="L62" s="100">
        <v>2</v>
      </c>
      <c r="M62" s="43"/>
      <c r="N62" s="44"/>
      <c r="O62" s="45"/>
      <c r="P62" s="46"/>
      <c r="Q62" s="47"/>
    </row>
    <row r="63" spans="1:17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5.75">
      <c r="A64" s="192" t="s">
        <v>22</v>
      </c>
      <c r="B64" s="192"/>
      <c r="C64" s="192"/>
      <c r="D64" s="35"/>
      <c r="E64" s="192" t="s">
        <v>16</v>
      </c>
      <c r="F64" s="192"/>
      <c r="G64" s="192"/>
      <c r="H64" s="48">
        <f>SUM(H9:H63)</f>
        <v>0</v>
      </c>
      <c r="I64" s="35"/>
      <c r="J64" s="35"/>
      <c r="K64" s="35"/>
      <c r="L64" s="192" t="s">
        <v>21</v>
      </c>
      <c r="M64" s="192"/>
      <c r="N64" s="192"/>
      <c r="O64" s="48">
        <f>SUM(O9:O63)</f>
        <v>0</v>
      </c>
      <c r="P64" s="35"/>
      <c r="Q64" s="49">
        <f>SUM(Q9:Q63)</f>
        <v>0</v>
      </c>
    </row>
    <row r="65" spans="1:17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5.75">
      <c r="A66" s="193" t="s">
        <v>12</v>
      </c>
      <c r="B66" s="193"/>
      <c r="C66" s="193"/>
      <c r="D66" s="193"/>
      <c r="E66" s="193"/>
      <c r="F66" s="193"/>
      <c r="G66" s="194">
        <f>H64+O64</f>
        <v>0</v>
      </c>
      <c r="H66" s="194"/>
      <c r="I66" s="35"/>
      <c r="J66" s="192" t="s">
        <v>46</v>
      </c>
      <c r="K66" s="192"/>
      <c r="L66" s="192"/>
      <c r="M66" s="155">
        <f>Q64*1.21</f>
        <v>0</v>
      </c>
      <c r="N66" s="155"/>
      <c r="O66" s="155"/>
      <c r="P66" s="35"/>
      <c r="Q66" s="35"/>
    </row>
    <row r="67" ht="12.75">
      <c r="J67" t="s">
        <v>39</v>
      </c>
    </row>
  </sheetData>
  <sheetProtection password="CF66" sheet="1"/>
  <mergeCells count="16">
    <mergeCell ref="B1:Q1"/>
    <mergeCell ref="A3:A4"/>
    <mergeCell ref="E3:H3"/>
    <mergeCell ref="L3:O3"/>
    <mergeCell ref="E4:F5"/>
    <mergeCell ref="L4:M5"/>
    <mergeCell ref="A5:A6"/>
    <mergeCell ref="G5:G6"/>
    <mergeCell ref="N5:N6"/>
    <mergeCell ref="A64:C64"/>
    <mergeCell ref="E64:G64"/>
    <mergeCell ref="L64:N64"/>
    <mergeCell ref="A66:F66"/>
    <mergeCell ref="G66:H66"/>
    <mergeCell ref="J66:L66"/>
    <mergeCell ref="M66:O66"/>
  </mergeCells>
  <printOptions/>
  <pageMargins left="0.12" right="0.12" top="0.13" bottom="0.2" header="0.17" footer="0.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Záhon</dc:creator>
  <cp:keywords/>
  <dc:description/>
  <cp:lastModifiedBy>kompik doma</cp:lastModifiedBy>
  <cp:lastPrinted>2013-04-14T20:58:21Z</cp:lastPrinted>
  <dcterms:created xsi:type="dcterms:W3CDTF">2004-02-17T09:54:28Z</dcterms:created>
  <dcterms:modified xsi:type="dcterms:W3CDTF">2013-04-14T20:58:52Z</dcterms:modified>
  <cp:category/>
  <cp:version/>
  <cp:contentType/>
  <cp:contentStatus/>
</cp:coreProperties>
</file>