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645" windowWidth="15480" windowHeight="7695"/>
  </bookViews>
  <sheets>
    <sheet name="Položky" sheetId="3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Položky!#REF!</definedName>
    <definedName name="HSV">#REF!</definedName>
    <definedName name="HSV0">Položky!#REF!</definedName>
    <definedName name="HZS">#REF!</definedName>
    <definedName name="HZS0">Položky!#REF!</definedName>
    <definedName name="JKSO">#REF!</definedName>
    <definedName name="MJ">#REF!</definedName>
    <definedName name="Mont">#REF!</definedName>
    <definedName name="Montaz0">Položky!#REF!</definedName>
    <definedName name="NazevDilu">#REF!</definedName>
    <definedName name="nazevobjektu">#REF!</definedName>
    <definedName name="nazevstavby">#REF!</definedName>
    <definedName name="_xlnm.Print_Titles" localSheetId="0">Položky!$8:$9</definedName>
    <definedName name="Objednatel">#REF!</definedName>
    <definedName name="_xlnm.Print_Area" localSheetId="0">Položky!$1:$1048576</definedName>
    <definedName name="PocetMJ">#REF!</definedName>
    <definedName name="Poznamka">#REF!</definedName>
    <definedName name="Projektant">#REF!</definedName>
    <definedName name="PSV">#REF!</definedName>
    <definedName name="PSV0">Položky!#REF!</definedName>
    <definedName name="SazbaDPH1">#REF!</definedName>
    <definedName name="SazbaDPH2">#REF!</definedName>
    <definedName name="SloupecCC">Položky!$G$9</definedName>
    <definedName name="SloupecCisloPol">Položky!$B$9</definedName>
    <definedName name="SloupecJC">Položky!$F$9</definedName>
    <definedName name="SloupecMJ">Položky!$D$9</definedName>
    <definedName name="SloupecMnozstvi">Položky!$E$9</definedName>
    <definedName name="SloupecNazPol">Položky!$C$9</definedName>
    <definedName name="SloupecPC">Položky!$A$9</definedName>
    <definedName name="solver_lin" localSheetId="0" hidden="1">0</definedName>
    <definedName name="solver_num" localSheetId="0" hidden="1">0</definedName>
    <definedName name="solver_opt" localSheetId="0" hidden="1">Položky!#REF!</definedName>
    <definedName name="solver_typ" localSheetId="0" hidden="1">1</definedName>
    <definedName name="solver_val" localSheetId="0" hidden="1">0</definedName>
    <definedName name="Typ">Položky!#REF!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G11" i="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C30"/>
  <c r="G32"/>
  <c r="G33"/>
  <c r="G34"/>
  <c r="G35"/>
  <c r="G36"/>
  <c r="G37"/>
  <c r="G38"/>
  <c r="G39"/>
  <c r="G40"/>
  <c r="G41"/>
  <c r="G42"/>
  <c r="G43"/>
  <c r="G44"/>
  <c r="G45"/>
  <c r="G46"/>
  <c r="G47"/>
  <c r="C48"/>
  <c r="G50"/>
  <c r="G51"/>
  <c r="G52"/>
  <c r="G53"/>
  <c r="C54"/>
  <c r="G56"/>
  <c r="C57"/>
  <c r="G59"/>
  <c r="C60"/>
  <c r="G62"/>
  <c r="C63"/>
  <c r="G65"/>
  <c r="G66"/>
  <c r="G67"/>
  <c r="C68"/>
  <c r="G70"/>
  <c r="G71"/>
  <c r="C72"/>
  <c r="G74"/>
  <c r="G75"/>
  <c r="G76"/>
  <c r="G77"/>
  <c r="G78"/>
  <c r="G79"/>
  <c r="C80"/>
  <c r="G82"/>
  <c r="G83"/>
  <c r="G84"/>
  <c r="G85"/>
  <c r="C86"/>
  <c r="E88" l="1"/>
  <c r="E89" s="1"/>
  <c r="E90" s="1"/>
</calcChain>
</file>

<file path=xl/sharedStrings.xml><?xml version="1.0" encoding="utf-8"?>
<sst xmlns="http://schemas.openxmlformats.org/spreadsheetml/2006/main" count="150" uniqueCount="92">
  <si>
    <t>P.č.</t>
  </si>
  <si>
    <t>Název položky</t>
  </si>
  <si>
    <t>MJ</t>
  </si>
  <si>
    <t>množství</t>
  </si>
  <si>
    <t>cena / MJ</t>
  </si>
  <si>
    <t>celkem (Kč)</t>
  </si>
  <si>
    <t>Zemní práce</t>
  </si>
  <si>
    <t>Celkem za</t>
  </si>
  <si>
    <t>kus</t>
  </si>
  <si>
    <t xml:space="preserve">Odstranění pařezů pod úrovní, o průměru 30 - 50 cm </t>
  </si>
  <si>
    <t xml:space="preserve">Převedení vody potrubím o průměru do DN 600 mm </t>
  </si>
  <si>
    <t>m</t>
  </si>
  <si>
    <t xml:space="preserve">Čerpání vody na výšku do 10 m, přítok do 500 l </t>
  </si>
  <si>
    <t>h</t>
  </si>
  <si>
    <t xml:space="preserve">Pohotovost čerp.soupravy, výška 10 m, přítok 500 l </t>
  </si>
  <si>
    <t>den</t>
  </si>
  <si>
    <t xml:space="preserve">Hloubení rýh pod vodou v hor.3-4 do 1000 m3 </t>
  </si>
  <si>
    <t>m3</t>
  </si>
  <si>
    <t xml:space="preserve">Hloubení zapažených jam v hor.3 do 1000 m3 </t>
  </si>
  <si>
    <t xml:space="preserve">Příplatek za lepivost - hloubení zapaž.jam v hor.3 </t>
  </si>
  <si>
    <t xml:space="preserve">Odstranění paženi stěn rýh - příložné - hl. do 8 m </t>
  </si>
  <si>
    <t>m2</t>
  </si>
  <si>
    <t xml:space="preserve">Pažení stěn výkopu - příložné - hloubky do 8 m </t>
  </si>
  <si>
    <t xml:space="preserve">Rozepření stěn pažení - příložné -  hl. do 8 m </t>
  </si>
  <si>
    <t xml:space="preserve">Svislé přemístění výkopku z hor.1-4 do 6,0 m </t>
  </si>
  <si>
    <t xml:space="preserve">Vodorovné přemístění výkopku z hor.1-4 do 1000 m </t>
  </si>
  <si>
    <t xml:space="preserve">Vodorovné přemístění výkopku z hor.1-4 do 10000 m </t>
  </si>
  <si>
    <t xml:space="preserve">Nakládání výkopku z hor.1-4 v množství do 100 m3 </t>
  </si>
  <si>
    <t xml:space="preserve">Uložení sypaniny na skládku </t>
  </si>
  <si>
    <t xml:space="preserve">Zásyp jam, rýh, šachet se zhutněním </t>
  </si>
  <si>
    <t xml:space="preserve">Poplatek za skladku suti </t>
  </si>
  <si>
    <t>t</t>
  </si>
  <si>
    <t xml:space="preserve">Poplatek za skládku horniny 1- 4 </t>
  </si>
  <si>
    <t>Základy a zvláštní zakládání</t>
  </si>
  <si>
    <t xml:space="preserve">Drenážní trubka, lože, DN 100 mm </t>
  </si>
  <si>
    <t xml:space="preserve">Pomocné konstr.ze dřeva, zvláštní zakl.- zřízení </t>
  </si>
  <si>
    <t xml:space="preserve">Pomocné konstr.ze dřeva, zvláštní zakl.- odstran. </t>
  </si>
  <si>
    <t>Vrty pro injekt.povrch.do 285 mm, hor.3-4 do hl. 4 m</t>
  </si>
  <si>
    <t xml:space="preserve">Polštář základu ze štěrkopísku netříděného </t>
  </si>
  <si>
    <t xml:space="preserve">Beton základových desek prostý C 12/15 (B 12,5) </t>
  </si>
  <si>
    <t xml:space="preserve">Bednění stěn základových desek - zřízení </t>
  </si>
  <si>
    <t xml:space="preserve">Bednění stěn základových desek - odstranění </t>
  </si>
  <si>
    <t xml:space="preserve">Železobeton základových zdí C 16/20  (B 20) </t>
  </si>
  <si>
    <t xml:space="preserve">Bednění stěn základových zdí, oboustranné-zřízení </t>
  </si>
  <si>
    <t xml:space="preserve">Bednění stěn základových zdí, oboustranné-odstran. </t>
  </si>
  <si>
    <t xml:space="preserve">Výztuž základových zdí z betonářské oceli 11375 </t>
  </si>
  <si>
    <t xml:space="preserve">Injektáž mikropilot/kotev s 2obturátor,do 0,6 MPa </t>
  </si>
  <si>
    <t>Úprava komunikace dle PD vč. bet. žlabovky</t>
  </si>
  <si>
    <t>Svislé a kompletní konstrukce</t>
  </si>
  <si>
    <t xml:space="preserve">Železobeton nadzákladových zdí C 30/37  (B 35) </t>
  </si>
  <si>
    <t xml:space="preserve">Bednění nadzákladových zdí oboustranné - zřízení </t>
  </si>
  <si>
    <t xml:space="preserve">Bednění nadzákladových zdí oboustranné-odstranění </t>
  </si>
  <si>
    <t xml:space="preserve">Výztuž nadzákladových zdí z betonářské ocelí 11375 </t>
  </si>
  <si>
    <t>Vodorovné konstrukce</t>
  </si>
  <si>
    <t xml:space="preserve">Rovnanina z lomového kamene s vyplněním spár </t>
  </si>
  <si>
    <t>Komunikace</t>
  </si>
  <si>
    <t xml:space="preserve">Odstranění krytu kamenivo těž -30cm </t>
  </si>
  <si>
    <t>Doplňující práce na komunikaci</t>
  </si>
  <si>
    <t>Svodidlo mostní se zábradlím vč.montáže, dle ČSN</t>
  </si>
  <si>
    <t>Bourání konstrukcí</t>
  </si>
  <si>
    <t xml:space="preserve">Bourání základů z betonu proloženého kamenem </t>
  </si>
  <si>
    <t xml:space="preserve">Bourání zdiva nadzákladového kamenného na MC </t>
  </si>
  <si>
    <t>Staveništní přesun hmot</t>
  </si>
  <si>
    <t xml:space="preserve">Přesun hmot pro piloty betonované na místě </t>
  </si>
  <si>
    <t xml:space="preserve">Přesun hmot pro budovy zděné výšky do 6 m </t>
  </si>
  <si>
    <t>Přesuny suti a vybouraných hmot</t>
  </si>
  <si>
    <t xml:space="preserve">Svislá doprava suti a vybour. hmot za 2.NP a 1.PP </t>
  </si>
  <si>
    <t xml:space="preserve">Odvoz suti a vybour. hmot na skládku do 1 km </t>
  </si>
  <si>
    <t xml:space="preserve">Příplatek k odvozu za každý další 1 km </t>
  </si>
  <si>
    <t xml:space="preserve">Vnitrostaveništní doprava suti do 10 m </t>
  </si>
  <si>
    <t xml:space="preserve">Příplatek k vnitrost. dopravě suti za dalších 5 m </t>
  </si>
  <si>
    <t>soubor</t>
  </si>
  <si>
    <t>Použití elektrocentrály</t>
  </si>
  <si>
    <t xml:space="preserve">                                       Provozní středisko 0736</t>
  </si>
  <si>
    <t xml:space="preserve">                                                                                                      Město Libavá                                                                    </t>
  </si>
  <si>
    <t>Výtisk č.1</t>
  </si>
  <si>
    <t>Věcná specifikace zakázky - "VÚj. Optimal - Oprava zborcené opěrné zdi Libavského potoka"</t>
  </si>
  <si>
    <t>cena celkem bez DPH</t>
  </si>
  <si>
    <t>DPH 21%</t>
  </si>
  <si>
    <t xml:space="preserve">cena celkem s DPH </t>
  </si>
  <si>
    <t>Zřízení objízdné trasy pro dopravu (osazení silničních panelů - včetně dodávky)</t>
  </si>
  <si>
    <t xml:space="preserve">Zařízení staveniště </t>
  </si>
  <si>
    <t xml:space="preserve">Trubkové mikropiloty z oc.11 523, hladké D 100 mm </t>
  </si>
  <si>
    <t>ŠCM tl.200, Postřik živičný 0,5kg/m2 ACL 16+50mm, spojovací nátěr 0,5kg/m2, ACO 11</t>
  </si>
  <si>
    <t>Ostatní náklady</t>
  </si>
  <si>
    <t>P + M norné stěny do potoka</t>
  </si>
  <si>
    <t>Dodávka havarijní soupravy pro záchyt nebezpečných látek</t>
  </si>
  <si>
    <t>k ev.č. 325-147/2015-6440/0736</t>
  </si>
  <si>
    <t>Ve Městě Libavá dne 20.5.2015</t>
  </si>
  <si>
    <t>Frézování vozovky asfaltové, likvidace suti na skládce</t>
  </si>
  <si>
    <t xml:space="preserve">Hlavy mikropilot tlakových D do 100 mm </t>
  </si>
  <si>
    <t xml:space="preserve">Počet listů: 3  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</si>
</sst>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7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MS Sans Serif"/>
      <charset val="1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4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67">
    <xf numFmtId="0" fontId="0" fillId="0" borderId="0" xfId="0"/>
    <xf numFmtId="0" fontId="19" fillId="0" borderId="0" xfId="28" applyFont="1"/>
    <xf numFmtId="0" fontId="19" fillId="0" borderId="0" xfId="28" applyFont="1" applyAlignment="1">
      <alignment horizontal="right"/>
    </xf>
    <xf numFmtId="0" fontId="19" fillId="0" borderId="0" xfId="28" applyFont="1" applyAlignment="1"/>
    <xf numFmtId="49" fontId="19" fillId="18" borderId="10" xfId="28" applyNumberFormat="1" applyFont="1" applyFill="1" applyBorder="1"/>
    <xf numFmtId="0" fontId="19" fillId="18" borderId="11" xfId="28" applyFont="1" applyFill="1" applyBorder="1" applyAlignment="1">
      <alignment horizontal="center"/>
    </xf>
    <xf numFmtId="0" fontId="19" fillId="18" borderId="11" xfId="28" applyNumberFormat="1" applyFont="1" applyFill="1" applyBorder="1" applyAlignment="1">
      <alignment horizontal="center"/>
    </xf>
    <xf numFmtId="0" fontId="19" fillId="18" borderId="10" xfId="28" applyFont="1" applyFill="1" applyBorder="1" applyAlignment="1">
      <alignment horizontal="center"/>
    </xf>
    <xf numFmtId="0" fontId="20" fillId="0" borderId="12" xfId="28" applyFont="1" applyBorder="1" applyAlignment="1">
      <alignment horizontal="center"/>
    </xf>
    <xf numFmtId="49" fontId="20" fillId="0" borderId="12" xfId="28" applyNumberFormat="1" applyFont="1" applyBorder="1" applyAlignment="1">
      <alignment horizontal="left"/>
    </xf>
    <xf numFmtId="0" fontId="20" fillId="0" borderId="13" xfId="28" applyFont="1" applyBorder="1"/>
    <xf numFmtId="0" fontId="19" fillId="0" borderId="14" xfId="28" applyFont="1" applyBorder="1" applyAlignment="1">
      <alignment horizontal="center"/>
    </xf>
    <xf numFmtId="0" fontId="19" fillId="0" borderId="14" xfId="28" applyNumberFormat="1" applyFont="1" applyBorder="1" applyAlignment="1">
      <alignment horizontal="right"/>
    </xf>
    <xf numFmtId="0" fontId="19" fillId="0" borderId="11" xfId="28" applyNumberFormat="1" applyFont="1" applyBorder="1"/>
    <xf numFmtId="0" fontId="19" fillId="0" borderId="0" xfId="28" applyNumberFormat="1" applyFont="1"/>
    <xf numFmtId="0" fontId="21" fillId="0" borderId="0" xfId="28" applyFont="1"/>
    <xf numFmtId="0" fontId="19" fillId="0" borderId="15" xfId="28" applyFont="1" applyBorder="1" applyAlignment="1">
      <alignment horizontal="center" vertical="top"/>
    </xf>
    <xf numFmtId="49" fontId="19" fillId="0" borderId="15" xfId="28" applyNumberFormat="1" applyFont="1" applyBorder="1" applyAlignment="1">
      <alignment horizontal="left" vertical="top"/>
    </xf>
    <xf numFmtId="0" fontId="19" fillId="0" borderId="15" xfId="28" applyFont="1" applyBorder="1" applyAlignment="1">
      <alignment vertical="top" wrapText="1"/>
    </xf>
    <xf numFmtId="49" fontId="19" fillId="0" borderId="15" xfId="28" applyNumberFormat="1" applyFont="1" applyBorder="1" applyAlignment="1">
      <alignment horizontal="center" shrinkToFit="1"/>
    </xf>
    <xf numFmtId="4" fontId="19" fillId="0" borderId="15" xfId="28" applyNumberFormat="1" applyFont="1" applyBorder="1" applyAlignment="1">
      <alignment horizontal="right"/>
    </xf>
    <xf numFmtId="4" fontId="19" fillId="19" borderId="15" xfId="28" applyNumberFormat="1" applyFont="1" applyFill="1" applyBorder="1" applyAlignment="1">
      <alignment horizontal="right"/>
    </xf>
    <xf numFmtId="4" fontId="19" fillId="0" borderId="15" xfId="28" applyNumberFormat="1" applyFont="1" applyBorder="1"/>
    <xf numFmtId="49" fontId="22" fillId="18" borderId="10" xfId="28" applyNumberFormat="1" applyFont="1" applyFill="1" applyBorder="1" applyAlignment="1">
      <alignment horizontal="left"/>
    </xf>
    <xf numFmtId="0" fontId="22" fillId="18" borderId="13" xfId="28" applyFont="1" applyFill="1" applyBorder="1"/>
    <xf numFmtId="0" fontId="19" fillId="18" borderId="14" xfId="28" applyFont="1" applyFill="1" applyBorder="1" applyAlignment="1">
      <alignment horizontal="center"/>
    </xf>
    <xf numFmtId="4" fontId="19" fillId="18" borderId="14" xfId="28" applyNumberFormat="1" applyFont="1" applyFill="1" applyBorder="1" applyAlignment="1">
      <alignment horizontal="right"/>
    </xf>
    <xf numFmtId="4" fontId="19" fillId="18" borderId="11" xfId="28" applyNumberFormat="1" applyFont="1" applyFill="1" applyBorder="1" applyAlignment="1">
      <alignment horizontal="right"/>
    </xf>
    <xf numFmtId="4" fontId="20" fillId="18" borderId="10" xfId="28" applyNumberFormat="1" applyFont="1" applyFill="1" applyBorder="1"/>
    <xf numFmtId="3" fontId="19" fillId="0" borderId="0" xfId="28" applyNumberFormat="1" applyFont="1"/>
    <xf numFmtId="49" fontId="19" fillId="0" borderId="10" xfId="28" applyNumberFormat="1" applyFont="1" applyBorder="1" applyAlignment="1">
      <alignment horizontal="left" vertical="top"/>
    </xf>
    <xf numFmtId="0" fontId="19" fillId="0" borderId="10" xfId="28" applyFont="1" applyBorder="1" applyAlignment="1">
      <alignment vertical="top" wrapText="1"/>
    </xf>
    <xf numFmtId="49" fontId="19" fillId="0" borderId="10" xfId="28" applyNumberFormat="1" applyFont="1" applyBorder="1" applyAlignment="1">
      <alignment horizontal="center" shrinkToFit="1"/>
    </xf>
    <xf numFmtId="4" fontId="19" fillId="0" borderId="10" xfId="28" applyNumberFormat="1" applyFont="1" applyBorder="1" applyAlignment="1">
      <alignment horizontal="right"/>
    </xf>
    <xf numFmtId="4" fontId="19" fillId="19" borderId="10" xfId="28" applyNumberFormat="1" applyFont="1" applyFill="1" applyBorder="1" applyAlignment="1">
      <alignment horizontal="right"/>
    </xf>
    <xf numFmtId="0" fontId="19" fillId="0" borderId="0" xfId="28" applyFont="1" applyBorder="1"/>
    <xf numFmtId="0" fontId="23" fillId="0" borderId="0" xfId="28" applyFont="1" applyAlignment="1"/>
    <xf numFmtId="0" fontId="23" fillId="0" borderId="0" xfId="28" applyFont="1" applyBorder="1"/>
    <xf numFmtId="3" fontId="23" fillId="0" borderId="0" xfId="28" applyNumberFormat="1" applyFont="1" applyBorder="1" applyAlignment="1">
      <alignment horizontal="right"/>
    </xf>
    <xf numFmtId="4" fontId="23" fillId="0" borderId="0" xfId="28" applyNumberFormat="1" applyFont="1" applyBorder="1"/>
    <xf numFmtId="0" fontId="23" fillId="0" borderId="0" xfId="28" applyFont="1" applyBorder="1" applyAlignment="1"/>
    <xf numFmtId="0" fontId="19" fillId="0" borderId="0" xfId="28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5" fillId="0" borderId="16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17" xfId="0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49" fontId="25" fillId="0" borderId="19" xfId="0" applyNumberFormat="1" applyFont="1" applyFill="1" applyBorder="1" applyAlignment="1">
      <alignment horizontal="left"/>
    </xf>
    <xf numFmtId="49" fontId="25" fillId="0" borderId="20" xfId="0" applyNumberFormat="1" applyFont="1" applyFill="1" applyBorder="1" applyAlignment="1">
      <alignment horizontal="left"/>
    </xf>
    <xf numFmtId="2" fontId="19" fillId="0" borderId="0" xfId="0" applyNumberFormat="1" applyFont="1" applyFill="1" applyAlignment="1">
      <alignment wrapText="1"/>
    </xf>
    <xf numFmtId="0" fontId="24" fillId="0" borderId="0" xfId="0" applyFont="1" applyFill="1" applyAlignment="1"/>
    <xf numFmtId="0" fontId="0" fillId="0" borderId="0" xfId="0" applyAlignment="1"/>
    <xf numFmtId="44" fontId="25" fillId="0" borderId="21" xfId="0" applyNumberFormat="1" applyFont="1" applyFill="1" applyBorder="1" applyAlignment="1">
      <alignment horizontal="right"/>
    </xf>
    <xf numFmtId="44" fontId="25" fillId="0" borderId="22" xfId="0" applyNumberFormat="1" applyFont="1" applyFill="1" applyBorder="1" applyAlignment="1">
      <alignment horizontal="right"/>
    </xf>
    <xf numFmtId="44" fontId="25" fillId="0" borderId="23" xfId="0" applyNumberFormat="1" applyFont="1" applyFill="1" applyBorder="1" applyAlignment="1">
      <alignment horizontal="right"/>
    </xf>
    <xf numFmtId="44" fontId="25" fillId="0" borderId="13" xfId="0" applyNumberFormat="1" applyFont="1" applyFill="1" applyBorder="1" applyAlignment="1">
      <alignment horizontal="right"/>
    </xf>
    <xf numFmtId="44" fontId="25" fillId="0" borderId="14" xfId="0" applyNumberFormat="1" applyFont="1" applyFill="1" applyBorder="1" applyAlignment="1">
      <alignment horizontal="right"/>
    </xf>
    <xf numFmtId="44" fontId="25" fillId="0" borderId="24" xfId="0" applyNumberFormat="1" applyFont="1" applyFill="1" applyBorder="1" applyAlignment="1">
      <alignment horizontal="right"/>
    </xf>
    <xf numFmtId="44" fontId="25" fillId="0" borderId="25" xfId="0" applyNumberFormat="1" applyFont="1" applyFill="1" applyBorder="1" applyAlignment="1">
      <alignment horizontal="right"/>
    </xf>
    <xf numFmtId="44" fontId="25" fillId="0" borderId="26" xfId="0" applyNumberFormat="1" applyFont="1" applyFill="1" applyBorder="1" applyAlignment="1">
      <alignment horizontal="right"/>
    </xf>
    <xf numFmtId="44" fontId="25" fillId="0" borderId="27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OL.XLS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B154"/>
  <sheetViews>
    <sheetView showGridLines="0" showZeros="0" tabSelected="1" zoomScaleNormal="100" workbookViewId="0">
      <selection activeCell="F11" sqref="F11"/>
    </sheetView>
  </sheetViews>
  <sheetFormatPr defaultRowHeight="15.75"/>
  <cols>
    <col min="1" max="1" width="4.42578125" style="1" customWidth="1"/>
    <col min="2" max="2" width="6.140625" style="1" customWidth="1"/>
    <col min="3" max="3" width="40.42578125" style="1" customWidth="1"/>
    <col min="4" max="4" width="5.5703125" style="1" customWidth="1"/>
    <col min="5" max="5" width="10.7109375" style="2" customWidth="1"/>
    <col min="6" max="6" width="11.42578125" style="1" customWidth="1"/>
    <col min="7" max="7" width="14.7109375" style="1" customWidth="1"/>
    <col min="8" max="11" width="9.140625" style="1"/>
    <col min="12" max="12" width="75.42578125" style="1" customWidth="1"/>
    <col min="13" max="13" width="45.28515625" style="1" customWidth="1"/>
    <col min="14" max="16384" width="9.140625" style="1"/>
  </cols>
  <sheetData>
    <row r="1" spans="1:80" s="45" customFormat="1">
      <c r="A1" s="42" t="s">
        <v>73</v>
      </c>
      <c r="B1" s="43"/>
      <c r="C1" s="44"/>
      <c r="D1" s="44"/>
      <c r="E1" s="44"/>
    </row>
    <row r="2" spans="1:80" s="45" customFormat="1">
      <c r="A2" s="42" t="s">
        <v>74</v>
      </c>
      <c r="B2" s="43"/>
      <c r="E2" s="44" t="s">
        <v>88</v>
      </c>
    </row>
    <row r="3" spans="1:80" s="45" customFormat="1">
      <c r="A3" s="53" t="s">
        <v>87</v>
      </c>
      <c r="B3" s="54"/>
      <c r="C3" s="55"/>
      <c r="E3" s="44" t="s">
        <v>75</v>
      </c>
    </row>
    <row r="4" spans="1:80" s="45" customFormat="1">
      <c r="E4" s="44" t="s">
        <v>91</v>
      </c>
    </row>
    <row r="5" spans="1:80" s="45" customFormat="1" ht="6" customHeight="1"/>
    <row r="6" spans="1:80" s="45" customFormat="1" ht="29.25" customHeight="1">
      <c r="A6" s="65" t="s">
        <v>76</v>
      </c>
      <c r="B6" s="66"/>
      <c r="C6" s="66"/>
      <c r="D6" s="66"/>
      <c r="E6" s="66"/>
      <c r="F6" s="66"/>
    </row>
    <row r="8" spans="1:80">
      <c r="G8" s="3"/>
    </row>
    <row r="9" spans="1:80">
      <c r="A9" s="4" t="s">
        <v>0</v>
      </c>
      <c r="B9" s="5"/>
      <c r="C9" s="5" t="s">
        <v>1</v>
      </c>
      <c r="D9" s="5" t="s">
        <v>2</v>
      </c>
      <c r="E9" s="6" t="s">
        <v>3</v>
      </c>
      <c r="F9" s="5" t="s">
        <v>4</v>
      </c>
      <c r="G9" s="7" t="s">
        <v>5</v>
      </c>
    </row>
    <row r="10" spans="1:80">
      <c r="A10" s="8"/>
      <c r="B10" s="9"/>
      <c r="C10" s="10" t="s">
        <v>6</v>
      </c>
      <c r="D10" s="11"/>
      <c r="E10" s="12"/>
      <c r="F10" s="12"/>
      <c r="G10" s="13"/>
      <c r="H10" s="14"/>
      <c r="I10" s="14"/>
      <c r="O10" s="15"/>
    </row>
    <row r="11" spans="1:80" ht="31.5">
      <c r="A11" s="16">
        <v>1</v>
      </c>
      <c r="B11" s="17"/>
      <c r="C11" s="18" t="s">
        <v>9</v>
      </c>
      <c r="D11" s="19" t="s">
        <v>8</v>
      </c>
      <c r="E11" s="20">
        <v>10</v>
      </c>
      <c r="F11" s="21"/>
      <c r="G11" s="22">
        <f t="shared" ref="G11:G29" si="0">E11*F11</f>
        <v>0</v>
      </c>
      <c r="O11" s="15"/>
      <c r="CA11" s="15"/>
      <c r="CB11" s="15"/>
    </row>
    <row r="12" spans="1:80" ht="31.5">
      <c r="A12" s="16">
        <v>2</v>
      </c>
      <c r="B12" s="17"/>
      <c r="C12" s="18" t="s">
        <v>10</v>
      </c>
      <c r="D12" s="19" t="s">
        <v>11</v>
      </c>
      <c r="E12" s="20">
        <v>400</v>
      </c>
      <c r="F12" s="21"/>
      <c r="G12" s="22">
        <f t="shared" si="0"/>
        <v>0</v>
      </c>
      <c r="O12" s="15"/>
      <c r="CA12" s="15"/>
      <c r="CB12" s="15"/>
    </row>
    <row r="13" spans="1:80" ht="31.5">
      <c r="A13" s="16">
        <v>3</v>
      </c>
      <c r="B13" s="17"/>
      <c r="C13" s="18" t="s">
        <v>12</v>
      </c>
      <c r="D13" s="19" t="s">
        <v>13</v>
      </c>
      <c r="E13" s="20">
        <v>1080</v>
      </c>
      <c r="F13" s="21"/>
      <c r="G13" s="22">
        <f t="shared" si="0"/>
        <v>0</v>
      </c>
      <c r="O13" s="15"/>
      <c r="CA13" s="15"/>
      <c r="CB13" s="15"/>
    </row>
    <row r="14" spans="1:80" ht="31.5">
      <c r="A14" s="16">
        <v>4</v>
      </c>
      <c r="B14" s="17"/>
      <c r="C14" s="18" t="s">
        <v>14</v>
      </c>
      <c r="D14" s="19" t="s">
        <v>15</v>
      </c>
      <c r="E14" s="20">
        <v>45.36</v>
      </c>
      <c r="F14" s="21"/>
      <c r="G14" s="22">
        <f t="shared" si="0"/>
        <v>0</v>
      </c>
      <c r="O14" s="15"/>
      <c r="CA14" s="15"/>
      <c r="CB14" s="15"/>
    </row>
    <row r="15" spans="1:80" ht="31.5">
      <c r="A15" s="16">
        <v>5</v>
      </c>
      <c r="B15" s="17"/>
      <c r="C15" s="18" t="s">
        <v>16</v>
      </c>
      <c r="D15" s="19" t="s">
        <v>17</v>
      </c>
      <c r="E15" s="20">
        <v>255</v>
      </c>
      <c r="F15" s="21"/>
      <c r="G15" s="22">
        <f t="shared" si="0"/>
        <v>0</v>
      </c>
      <c r="O15" s="15"/>
      <c r="CA15" s="15"/>
      <c r="CB15" s="15"/>
    </row>
    <row r="16" spans="1:80" ht="31.5">
      <c r="A16" s="16">
        <v>6</v>
      </c>
      <c r="B16" s="17"/>
      <c r="C16" s="18" t="s">
        <v>18</v>
      </c>
      <c r="D16" s="19" t="s">
        <v>17</v>
      </c>
      <c r="E16" s="20">
        <v>512</v>
      </c>
      <c r="F16" s="21"/>
      <c r="G16" s="22">
        <f t="shared" si="0"/>
        <v>0</v>
      </c>
      <c r="O16" s="15"/>
      <c r="CA16" s="15"/>
      <c r="CB16" s="15"/>
    </row>
    <row r="17" spans="1:80" ht="31.5">
      <c r="A17" s="16">
        <v>7</v>
      </c>
      <c r="B17" s="17"/>
      <c r="C17" s="18" t="s">
        <v>19</v>
      </c>
      <c r="D17" s="19" t="s">
        <v>17</v>
      </c>
      <c r="E17" s="20">
        <v>512</v>
      </c>
      <c r="F17" s="21"/>
      <c r="G17" s="22">
        <f t="shared" si="0"/>
        <v>0</v>
      </c>
      <c r="O17" s="15"/>
      <c r="CA17" s="15"/>
      <c r="CB17" s="15"/>
    </row>
    <row r="18" spans="1:80" ht="31.5">
      <c r="A18" s="16">
        <v>8</v>
      </c>
      <c r="B18" s="17"/>
      <c r="C18" s="18" t="s">
        <v>20</v>
      </c>
      <c r="D18" s="19" t="s">
        <v>21</v>
      </c>
      <c r="E18" s="20">
        <v>102.4</v>
      </c>
      <c r="F18" s="21"/>
      <c r="G18" s="22">
        <f t="shared" si="0"/>
        <v>0</v>
      </c>
      <c r="O18" s="15"/>
      <c r="CA18" s="15"/>
      <c r="CB18" s="15"/>
    </row>
    <row r="19" spans="1:80" ht="31.5">
      <c r="A19" s="16">
        <v>9</v>
      </c>
      <c r="B19" s="17"/>
      <c r="C19" s="18" t="s">
        <v>22</v>
      </c>
      <c r="D19" s="19" t="s">
        <v>21</v>
      </c>
      <c r="E19" s="20">
        <v>102.4</v>
      </c>
      <c r="F19" s="21"/>
      <c r="G19" s="22">
        <f t="shared" si="0"/>
        <v>0</v>
      </c>
      <c r="O19" s="15"/>
      <c r="CA19" s="15"/>
      <c r="CB19" s="15"/>
    </row>
    <row r="20" spans="1:80" ht="31.5">
      <c r="A20" s="16">
        <v>10</v>
      </c>
      <c r="B20" s="17"/>
      <c r="C20" s="18" t="s">
        <v>23</v>
      </c>
      <c r="D20" s="19" t="s">
        <v>17</v>
      </c>
      <c r="E20" s="20">
        <v>512</v>
      </c>
      <c r="F20" s="21"/>
      <c r="G20" s="22">
        <f t="shared" si="0"/>
        <v>0</v>
      </c>
      <c r="O20" s="15"/>
      <c r="CA20" s="15"/>
      <c r="CB20" s="15"/>
    </row>
    <row r="21" spans="1:80" ht="31.5">
      <c r="A21" s="16">
        <v>11</v>
      </c>
      <c r="B21" s="17"/>
      <c r="C21" s="18" t="s">
        <v>24</v>
      </c>
      <c r="D21" s="19" t="s">
        <v>17</v>
      </c>
      <c r="E21" s="20">
        <v>122.88</v>
      </c>
      <c r="F21" s="21"/>
      <c r="G21" s="22">
        <f t="shared" si="0"/>
        <v>0</v>
      </c>
      <c r="O21" s="15"/>
      <c r="CA21" s="15"/>
      <c r="CB21" s="15"/>
    </row>
    <row r="22" spans="1:80" ht="31.5">
      <c r="A22" s="16">
        <v>12</v>
      </c>
      <c r="B22" s="17"/>
      <c r="C22" s="18" t="s">
        <v>25</v>
      </c>
      <c r="D22" s="19" t="s">
        <v>17</v>
      </c>
      <c r="E22" s="20">
        <v>512</v>
      </c>
      <c r="F22" s="21"/>
      <c r="G22" s="22">
        <f t="shared" si="0"/>
        <v>0</v>
      </c>
      <c r="O22" s="15"/>
      <c r="CA22" s="15"/>
      <c r="CB22" s="15"/>
    </row>
    <row r="23" spans="1:80" ht="31.5">
      <c r="A23" s="16">
        <v>13</v>
      </c>
      <c r="B23" s="17"/>
      <c r="C23" s="18" t="s">
        <v>26</v>
      </c>
      <c r="D23" s="19" t="s">
        <v>17</v>
      </c>
      <c r="E23" s="20">
        <v>512</v>
      </c>
      <c r="F23" s="21"/>
      <c r="G23" s="22">
        <f t="shared" si="0"/>
        <v>0</v>
      </c>
      <c r="O23" s="15"/>
      <c r="CA23" s="15"/>
      <c r="CB23" s="15"/>
    </row>
    <row r="24" spans="1:80" ht="31.5">
      <c r="A24" s="16">
        <v>14</v>
      </c>
      <c r="B24" s="17"/>
      <c r="C24" s="18" t="s">
        <v>27</v>
      </c>
      <c r="D24" s="19" t="s">
        <v>17</v>
      </c>
      <c r="E24" s="20">
        <v>512</v>
      </c>
      <c r="F24" s="21"/>
      <c r="G24" s="22">
        <f t="shared" si="0"/>
        <v>0</v>
      </c>
      <c r="O24" s="15"/>
      <c r="CA24" s="15"/>
      <c r="CB24" s="15"/>
    </row>
    <row r="25" spans="1:80" ht="31.5">
      <c r="A25" s="16">
        <v>15</v>
      </c>
      <c r="B25" s="17"/>
      <c r="C25" s="18" t="s">
        <v>89</v>
      </c>
      <c r="D25" s="19" t="s">
        <v>21</v>
      </c>
      <c r="E25" s="20">
        <v>165</v>
      </c>
      <c r="F25" s="21"/>
      <c r="G25" s="22">
        <f t="shared" si="0"/>
        <v>0</v>
      </c>
    </row>
    <row r="26" spans="1:80">
      <c r="A26" s="16">
        <v>16</v>
      </c>
      <c r="B26" s="17"/>
      <c r="C26" s="18" t="s">
        <v>28</v>
      </c>
      <c r="D26" s="19" t="s">
        <v>17</v>
      </c>
      <c r="E26" s="20">
        <v>512</v>
      </c>
      <c r="F26" s="21"/>
      <c r="G26" s="22">
        <f t="shared" si="0"/>
        <v>0</v>
      </c>
      <c r="O26" s="15"/>
      <c r="CA26" s="15"/>
      <c r="CB26" s="15"/>
    </row>
    <row r="27" spans="1:80">
      <c r="A27" s="16">
        <v>17</v>
      </c>
      <c r="B27" s="17"/>
      <c r="C27" s="18" t="s">
        <v>29</v>
      </c>
      <c r="D27" s="19" t="s">
        <v>17</v>
      </c>
      <c r="E27" s="20">
        <v>512</v>
      </c>
      <c r="F27" s="21"/>
      <c r="G27" s="22">
        <f t="shared" si="0"/>
        <v>0</v>
      </c>
      <c r="O27" s="15"/>
      <c r="CA27" s="15"/>
      <c r="CB27" s="15"/>
    </row>
    <row r="28" spans="1:80">
      <c r="A28" s="16">
        <v>18</v>
      </c>
      <c r="B28" s="17"/>
      <c r="C28" s="18" t="s">
        <v>30</v>
      </c>
      <c r="D28" s="19" t="s">
        <v>31</v>
      </c>
      <c r="E28" s="20">
        <v>444.4</v>
      </c>
      <c r="F28" s="21"/>
      <c r="G28" s="22">
        <f t="shared" si="0"/>
        <v>0</v>
      </c>
      <c r="O28" s="15"/>
      <c r="CA28" s="15"/>
      <c r="CB28" s="15"/>
    </row>
    <row r="29" spans="1:80">
      <c r="A29" s="16">
        <v>19</v>
      </c>
      <c r="B29" s="17"/>
      <c r="C29" s="18" t="s">
        <v>32</v>
      </c>
      <c r="D29" s="19" t="s">
        <v>31</v>
      </c>
      <c r="E29" s="20">
        <v>500</v>
      </c>
      <c r="F29" s="21"/>
      <c r="G29" s="22">
        <f t="shared" si="0"/>
        <v>0</v>
      </c>
      <c r="O29" s="15"/>
      <c r="CA29" s="15"/>
      <c r="CB29" s="15"/>
    </row>
    <row r="30" spans="1:80">
      <c r="A30" s="23" t="s">
        <v>7</v>
      </c>
      <c r="B30" s="23"/>
      <c r="C30" s="24" t="str">
        <f>CONCATENATE(B10," ",C10)</f>
        <v xml:space="preserve"> Zemní práce</v>
      </c>
      <c r="D30" s="25"/>
      <c r="E30" s="26"/>
      <c r="F30" s="27"/>
      <c r="G30" s="28"/>
      <c r="O30" s="15"/>
      <c r="BA30" s="29"/>
      <c r="BB30" s="29"/>
      <c r="BC30" s="29"/>
      <c r="BD30" s="29"/>
      <c r="BE30" s="29"/>
    </row>
    <row r="31" spans="1:80">
      <c r="A31" s="8"/>
      <c r="B31" s="9"/>
      <c r="C31" s="10" t="s">
        <v>33</v>
      </c>
      <c r="D31" s="11"/>
      <c r="E31" s="12"/>
      <c r="F31" s="12"/>
      <c r="G31" s="13"/>
      <c r="H31" s="14"/>
      <c r="I31" s="14"/>
      <c r="O31" s="15"/>
    </row>
    <row r="32" spans="1:80">
      <c r="A32" s="16">
        <v>20</v>
      </c>
      <c r="B32" s="17"/>
      <c r="C32" s="18" t="s">
        <v>34</v>
      </c>
      <c r="D32" s="19" t="s">
        <v>11</v>
      </c>
      <c r="E32" s="20">
        <v>250</v>
      </c>
      <c r="F32" s="21"/>
      <c r="G32" s="22">
        <f t="shared" ref="G32:G47" si="1">E32*F32</f>
        <v>0</v>
      </c>
      <c r="O32" s="15"/>
      <c r="CA32" s="15"/>
      <c r="CB32" s="15"/>
    </row>
    <row r="33" spans="1:80" ht="31.5">
      <c r="A33" s="16">
        <v>21</v>
      </c>
      <c r="B33" s="17"/>
      <c r="C33" s="18" t="s">
        <v>82</v>
      </c>
      <c r="D33" s="19" t="s">
        <v>11</v>
      </c>
      <c r="E33" s="20">
        <v>100</v>
      </c>
      <c r="F33" s="21"/>
      <c r="G33" s="22">
        <f t="shared" si="1"/>
        <v>0</v>
      </c>
      <c r="O33" s="15"/>
      <c r="CA33" s="15"/>
      <c r="CB33" s="15"/>
    </row>
    <row r="34" spans="1:80">
      <c r="A34" s="16">
        <v>22</v>
      </c>
      <c r="B34" s="17"/>
      <c r="C34" s="18" t="s">
        <v>90</v>
      </c>
      <c r="D34" s="19" t="s">
        <v>8</v>
      </c>
      <c r="E34" s="20">
        <v>20</v>
      </c>
      <c r="F34" s="21"/>
      <c r="G34" s="22">
        <f t="shared" si="1"/>
        <v>0</v>
      </c>
      <c r="O34" s="15"/>
      <c r="CA34" s="15"/>
      <c r="CB34" s="15"/>
    </row>
    <row r="35" spans="1:80" ht="31.5">
      <c r="A35" s="16">
        <v>23</v>
      </c>
      <c r="B35" s="17"/>
      <c r="C35" s="18" t="s">
        <v>35</v>
      </c>
      <c r="D35" s="19" t="s">
        <v>17</v>
      </c>
      <c r="E35" s="20">
        <v>1.33</v>
      </c>
      <c r="F35" s="21"/>
      <c r="G35" s="22">
        <f t="shared" si="1"/>
        <v>0</v>
      </c>
      <c r="O35" s="15"/>
      <c r="CA35" s="15"/>
      <c r="CB35" s="15"/>
    </row>
    <row r="36" spans="1:80" ht="31.5">
      <c r="A36" s="16">
        <v>24</v>
      </c>
      <c r="B36" s="17"/>
      <c r="C36" s="18" t="s">
        <v>36</v>
      </c>
      <c r="D36" s="19" t="s">
        <v>17</v>
      </c>
      <c r="E36" s="20">
        <v>1.33</v>
      </c>
      <c r="F36" s="21"/>
      <c r="G36" s="22">
        <f t="shared" si="1"/>
        <v>0</v>
      </c>
      <c r="O36" s="15"/>
      <c r="CA36" s="15"/>
      <c r="CB36" s="15"/>
    </row>
    <row r="37" spans="1:80" ht="31.5">
      <c r="A37" s="16">
        <v>25</v>
      </c>
      <c r="B37" s="17"/>
      <c r="C37" s="18" t="s">
        <v>37</v>
      </c>
      <c r="D37" s="19" t="s">
        <v>11</v>
      </c>
      <c r="E37" s="20">
        <v>50</v>
      </c>
      <c r="F37" s="21"/>
      <c r="G37" s="22">
        <f t="shared" si="1"/>
        <v>0</v>
      </c>
      <c r="O37" s="15"/>
      <c r="CA37" s="15"/>
      <c r="CB37" s="15"/>
    </row>
    <row r="38" spans="1:80">
      <c r="A38" s="16">
        <v>26</v>
      </c>
      <c r="B38" s="17"/>
      <c r="C38" s="18" t="s">
        <v>38</v>
      </c>
      <c r="D38" s="19" t="s">
        <v>17</v>
      </c>
      <c r="E38" s="20">
        <v>41.247</v>
      </c>
      <c r="F38" s="21"/>
      <c r="G38" s="22">
        <f t="shared" si="1"/>
        <v>0</v>
      </c>
      <c r="O38" s="15"/>
      <c r="CA38" s="15"/>
      <c r="CB38" s="15"/>
    </row>
    <row r="39" spans="1:80" ht="31.5">
      <c r="A39" s="16">
        <v>27</v>
      </c>
      <c r="B39" s="17"/>
      <c r="C39" s="18" t="s">
        <v>39</v>
      </c>
      <c r="D39" s="19" t="s">
        <v>17</v>
      </c>
      <c r="E39" s="20">
        <v>25.5</v>
      </c>
      <c r="F39" s="21"/>
      <c r="G39" s="22">
        <f t="shared" si="1"/>
        <v>0</v>
      </c>
      <c r="O39" s="15"/>
      <c r="CA39" s="15"/>
      <c r="CB39" s="15"/>
    </row>
    <row r="40" spans="1:80">
      <c r="A40" s="16">
        <v>28</v>
      </c>
      <c r="B40" s="17"/>
      <c r="C40" s="18" t="s">
        <v>40</v>
      </c>
      <c r="D40" s="19" t="s">
        <v>21</v>
      </c>
      <c r="E40" s="20">
        <v>10.71</v>
      </c>
      <c r="F40" s="21"/>
      <c r="G40" s="22">
        <f t="shared" si="1"/>
        <v>0</v>
      </c>
      <c r="O40" s="15"/>
      <c r="CA40" s="15"/>
      <c r="CB40" s="15"/>
    </row>
    <row r="41" spans="1:80" ht="31.5">
      <c r="A41" s="16">
        <v>29</v>
      </c>
      <c r="B41" s="17"/>
      <c r="C41" s="18" t="s">
        <v>41</v>
      </c>
      <c r="D41" s="19" t="s">
        <v>21</v>
      </c>
      <c r="E41" s="20">
        <v>10.71</v>
      </c>
      <c r="F41" s="21"/>
      <c r="G41" s="22">
        <f t="shared" si="1"/>
        <v>0</v>
      </c>
      <c r="O41" s="15"/>
      <c r="CA41" s="15"/>
      <c r="CB41" s="15"/>
    </row>
    <row r="42" spans="1:80" ht="31.5">
      <c r="A42" s="16">
        <v>30</v>
      </c>
      <c r="B42" s="17"/>
      <c r="C42" s="18" t="s">
        <v>42</v>
      </c>
      <c r="D42" s="19" t="s">
        <v>17</v>
      </c>
      <c r="E42" s="20">
        <v>78.72</v>
      </c>
      <c r="F42" s="21"/>
      <c r="G42" s="22">
        <f t="shared" si="1"/>
        <v>0</v>
      </c>
      <c r="O42" s="15"/>
      <c r="CA42" s="15"/>
      <c r="CB42" s="15"/>
    </row>
    <row r="43" spans="1:80" ht="31.5">
      <c r="A43" s="16">
        <v>31</v>
      </c>
      <c r="B43" s="17"/>
      <c r="C43" s="18" t="s">
        <v>43</v>
      </c>
      <c r="D43" s="19" t="s">
        <v>21</v>
      </c>
      <c r="E43" s="20">
        <v>262.39999999999998</v>
      </c>
      <c r="F43" s="21"/>
      <c r="G43" s="22">
        <f t="shared" si="1"/>
        <v>0</v>
      </c>
      <c r="O43" s="15"/>
      <c r="CA43" s="15"/>
      <c r="CB43" s="15"/>
    </row>
    <row r="44" spans="1:80" ht="31.5">
      <c r="A44" s="16">
        <v>32</v>
      </c>
      <c r="B44" s="17"/>
      <c r="C44" s="18" t="s">
        <v>44</v>
      </c>
      <c r="D44" s="19" t="s">
        <v>21</v>
      </c>
      <c r="E44" s="20">
        <v>262.39999999999998</v>
      </c>
      <c r="F44" s="21"/>
      <c r="G44" s="22">
        <f t="shared" si="1"/>
        <v>0</v>
      </c>
      <c r="O44" s="15"/>
      <c r="CA44" s="15"/>
      <c r="CB44" s="15"/>
    </row>
    <row r="45" spans="1:80" ht="31.5">
      <c r="A45" s="16">
        <v>33</v>
      </c>
      <c r="B45" s="17"/>
      <c r="C45" s="18" t="s">
        <v>45</v>
      </c>
      <c r="D45" s="19" t="s">
        <v>31</v>
      </c>
      <c r="E45" s="20">
        <v>11.808</v>
      </c>
      <c r="F45" s="21"/>
      <c r="G45" s="22">
        <f t="shared" si="1"/>
        <v>0</v>
      </c>
      <c r="O45" s="15"/>
      <c r="CA45" s="15"/>
      <c r="CB45" s="15"/>
    </row>
    <row r="46" spans="1:80" ht="31.5">
      <c r="A46" s="16">
        <v>34</v>
      </c>
      <c r="B46" s="17"/>
      <c r="C46" s="18" t="s">
        <v>46</v>
      </c>
      <c r="D46" s="19" t="s">
        <v>13</v>
      </c>
      <c r="E46" s="20">
        <v>10</v>
      </c>
      <c r="F46" s="21"/>
      <c r="G46" s="22">
        <f t="shared" si="1"/>
        <v>0</v>
      </c>
      <c r="O46" s="15"/>
      <c r="CA46" s="15"/>
      <c r="CB46" s="15"/>
    </row>
    <row r="47" spans="1:80" ht="31.5">
      <c r="A47" s="16">
        <v>35</v>
      </c>
      <c r="B47" s="17"/>
      <c r="C47" s="18" t="s">
        <v>47</v>
      </c>
      <c r="D47" s="19" t="s">
        <v>21</v>
      </c>
      <c r="E47" s="20">
        <v>190</v>
      </c>
      <c r="F47" s="21"/>
      <c r="G47" s="22">
        <f t="shared" si="1"/>
        <v>0</v>
      </c>
      <c r="O47" s="15"/>
      <c r="CA47" s="15"/>
      <c r="CB47" s="15"/>
    </row>
    <row r="48" spans="1:80">
      <c r="A48" s="23" t="s">
        <v>7</v>
      </c>
      <c r="B48" s="23"/>
      <c r="C48" s="24" t="str">
        <f>CONCATENATE(B31," ",C31)</f>
        <v xml:space="preserve"> Základy a zvláštní zakládání</v>
      </c>
      <c r="D48" s="25"/>
      <c r="E48" s="26"/>
      <c r="F48" s="27"/>
      <c r="G48" s="28"/>
      <c r="O48" s="15"/>
      <c r="BA48" s="29"/>
      <c r="BB48" s="29"/>
      <c r="BC48" s="29"/>
      <c r="BD48" s="29"/>
      <c r="BE48" s="29"/>
    </row>
    <row r="49" spans="1:80">
      <c r="A49" s="8"/>
      <c r="B49" s="9"/>
      <c r="C49" s="10" t="s">
        <v>48</v>
      </c>
      <c r="D49" s="11"/>
      <c r="E49" s="12"/>
      <c r="F49" s="12"/>
      <c r="G49" s="13"/>
      <c r="H49" s="14"/>
      <c r="I49" s="14"/>
      <c r="O49" s="15"/>
    </row>
    <row r="50" spans="1:80" ht="31.5">
      <c r="A50" s="16">
        <v>36</v>
      </c>
      <c r="B50" s="17"/>
      <c r="C50" s="18" t="s">
        <v>49</v>
      </c>
      <c r="D50" s="19" t="s">
        <v>17</v>
      </c>
      <c r="E50" s="20">
        <v>50.05</v>
      </c>
      <c r="F50" s="21"/>
      <c r="G50" s="22">
        <f>E50*F50</f>
        <v>0</v>
      </c>
      <c r="O50" s="15"/>
      <c r="CA50" s="15"/>
      <c r="CB50" s="15"/>
    </row>
    <row r="51" spans="1:80" ht="31.5">
      <c r="A51" s="16">
        <v>37</v>
      </c>
      <c r="B51" s="17"/>
      <c r="C51" s="18" t="s">
        <v>50</v>
      </c>
      <c r="D51" s="19" t="s">
        <v>21</v>
      </c>
      <c r="E51" s="20">
        <v>387</v>
      </c>
      <c r="F51" s="21"/>
      <c r="G51" s="22">
        <f>E51*F51</f>
        <v>0</v>
      </c>
      <c r="O51" s="15"/>
      <c r="CA51" s="15"/>
      <c r="CB51" s="15"/>
    </row>
    <row r="52" spans="1:80" ht="31.5">
      <c r="A52" s="16">
        <v>38</v>
      </c>
      <c r="B52" s="17"/>
      <c r="C52" s="18" t="s">
        <v>51</v>
      </c>
      <c r="D52" s="19" t="s">
        <v>21</v>
      </c>
      <c r="E52" s="20">
        <v>387</v>
      </c>
      <c r="F52" s="21"/>
      <c r="G52" s="22">
        <f>E52*F52</f>
        <v>0</v>
      </c>
      <c r="O52" s="15"/>
      <c r="CA52" s="15"/>
      <c r="CB52" s="15"/>
    </row>
    <row r="53" spans="1:80" ht="31.5">
      <c r="A53" s="16">
        <v>39</v>
      </c>
      <c r="B53" s="17"/>
      <c r="C53" s="18" t="s">
        <v>52</v>
      </c>
      <c r="D53" s="19" t="s">
        <v>31</v>
      </c>
      <c r="E53" s="20">
        <v>7.5075000000000003</v>
      </c>
      <c r="F53" s="21"/>
      <c r="G53" s="22">
        <f>E53*F53</f>
        <v>0</v>
      </c>
      <c r="O53" s="15"/>
      <c r="CA53" s="15"/>
      <c r="CB53" s="15"/>
    </row>
    <row r="54" spans="1:80">
      <c r="A54" s="23" t="s">
        <v>7</v>
      </c>
      <c r="B54" s="23"/>
      <c r="C54" s="24" t="str">
        <f>CONCATENATE(B49," ",C49)</f>
        <v xml:space="preserve"> Svislé a kompletní konstrukce</v>
      </c>
      <c r="D54" s="25"/>
      <c r="E54" s="26"/>
      <c r="F54" s="27"/>
      <c r="G54" s="28"/>
      <c r="O54" s="15"/>
      <c r="BA54" s="29"/>
      <c r="BB54" s="29"/>
      <c r="BC54" s="29"/>
      <c r="BD54" s="29"/>
      <c r="BE54" s="29"/>
    </row>
    <row r="55" spans="1:80">
      <c r="A55" s="8"/>
      <c r="B55" s="9"/>
      <c r="C55" s="10" t="s">
        <v>53</v>
      </c>
      <c r="D55" s="11"/>
      <c r="E55" s="12"/>
      <c r="F55" s="12"/>
      <c r="G55" s="13"/>
      <c r="H55" s="14"/>
      <c r="I55" s="14"/>
      <c r="O55" s="15"/>
    </row>
    <row r="56" spans="1:80" ht="31.5">
      <c r="A56" s="16">
        <v>40</v>
      </c>
      <c r="B56" s="17"/>
      <c r="C56" s="18" t="s">
        <v>54</v>
      </c>
      <c r="D56" s="19" t="s">
        <v>17</v>
      </c>
      <c r="E56" s="20">
        <v>255</v>
      </c>
      <c r="F56" s="21"/>
      <c r="G56" s="22">
        <f>E56*F56</f>
        <v>0</v>
      </c>
      <c r="O56" s="15"/>
      <c r="CA56" s="15"/>
      <c r="CB56" s="15"/>
    </row>
    <row r="57" spans="1:80">
      <c r="A57" s="23" t="s">
        <v>7</v>
      </c>
      <c r="B57" s="23"/>
      <c r="C57" s="24" t="str">
        <f>CONCATENATE(B55," ",C55)</f>
        <v xml:space="preserve"> Vodorovné konstrukce</v>
      </c>
      <c r="D57" s="25"/>
      <c r="E57" s="26"/>
      <c r="F57" s="27"/>
      <c r="G57" s="28"/>
      <c r="O57" s="15"/>
      <c r="BA57" s="29"/>
      <c r="BB57" s="29"/>
      <c r="BC57" s="29"/>
      <c r="BD57" s="29"/>
      <c r="BE57" s="29"/>
    </row>
    <row r="58" spans="1:80">
      <c r="A58" s="8"/>
      <c r="B58" s="9"/>
      <c r="C58" s="10" t="s">
        <v>55</v>
      </c>
      <c r="D58" s="11"/>
      <c r="E58" s="12"/>
      <c r="F58" s="12"/>
      <c r="G58" s="13"/>
      <c r="H58" s="14"/>
      <c r="I58" s="14"/>
      <c r="O58" s="15"/>
    </row>
    <row r="59" spans="1:80">
      <c r="A59" s="16">
        <v>41</v>
      </c>
      <c r="B59" s="17"/>
      <c r="C59" s="18" t="s">
        <v>56</v>
      </c>
      <c r="D59" s="19" t="s">
        <v>21</v>
      </c>
      <c r="E59" s="20">
        <v>165</v>
      </c>
      <c r="F59" s="21"/>
      <c r="G59" s="22">
        <f>E59*F59</f>
        <v>0</v>
      </c>
      <c r="O59" s="15"/>
      <c r="CA59" s="15"/>
      <c r="CB59" s="15"/>
    </row>
    <row r="60" spans="1:80">
      <c r="A60" s="23" t="s">
        <v>7</v>
      </c>
      <c r="B60" s="23"/>
      <c r="C60" s="24" t="str">
        <f>CONCATENATE(B58," ",C58)</f>
        <v xml:space="preserve"> Komunikace</v>
      </c>
      <c r="D60" s="25"/>
      <c r="E60" s="26"/>
      <c r="F60" s="27"/>
      <c r="G60" s="28"/>
      <c r="O60" s="15"/>
      <c r="BA60" s="29"/>
      <c r="BB60" s="29"/>
      <c r="BC60" s="29"/>
      <c r="BD60" s="29"/>
      <c r="BE60" s="29"/>
    </row>
    <row r="61" spans="1:80">
      <c r="A61" s="8"/>
      <c r="B61" s="9"/>
      <c r="C61" s="10" t="s">
        <v>57</v>
      </c>
      <c r="D61" s="11"/>
      <c r="E61" s="12"/>
      <c r="F61" s="12"/>
      <c r="G61" s="13"/>
      <c r="H61" s="14"/>
      <c r="I61" s="14"/>
      <c r="O61" s="15"/>
    </row>
    <row r="62" spans="1:80" ht="31.5">
      <c r="A62" s="16">
        <v>42</v>
      </c>
      <c r="B62" s="17"/>
      <c r="C62" s="18" t="s">
        <v>58</v>
      </c>
      <c r="D62" s="19" t="s">
        <v>11</v>
      </c>
      <c r="E62" s="20">
        <v>110</v>
      </c>
      <c r="F62" s="21"/>
      <c r="G62" s="22">
        <f>E62*F62</f>
        <v>0</v>
      </c>
      <c r="O62" s="15"/>
      <c r="CA62" s="15"/>
      <c r="CB62" s="15"/>
    </row>
    <row r="63" spans="1:80">
      <c r="A63" s="23" t="s">
        <v>7</v>
      </c>
      <c r="B63" s="23"/>
      <c r="C63" s="24" t="str">
        <f>CONCATENATE(B61," ",C61)</f>
        <v xml:space="preserve"> Doplňující práce na komunikaci</v>
      </c>
      <c r="D63" s="25"/>
      <c r="E63" s="26"/>
      <c r="F63" s="27"/>
      <c r="G63" s="28"/>
      <c r="O63" s="15"/>
      <c r="BA63" s="29"/>
      <c r="BB63" s="29"/>
      <c r="BC63" s="29"/>
      <c r="BD63" s="29"/>
      <c r="BE63" s="29"/>
    </row>
    <row r="64" spans="1:80">
      <c r="A64" s="8"/>
      <c r="B64" s="9"/>
      <c r="C64" s="10" t="s">
        <v>59</v>
      </c>
      <c r="D64" s="11"/>
      <c r="E64" s="12"/>
      <c r="F64" s="12"/>
      <c r="G64" s="13"/>
      <c r="H64" s="14"/>
      <c r="I64" s="14"/>
      <c r="O64" s="15"/>
    </row>
    <row r="65" spans="1:80" ht="47.25">
      <c r="A65" s="16">
        <v>43</v>
      </c>
      <c r="B65" s="17"/>
      <c r="C65" s="18" t="s">
        <v>83</v>
      </c>
      <c r="D65" s="19" t="s">
        <v>21</v>
      </c>
      <c r="E65" s="20">
        <v>165</v>
      </c>
      <c r="F65" s="21"/>
      <c r="G65" s="22">
        <f>E65*F65</f>
        <v>0</v>
      </c>
      <c r="H65" s="14"/>
      <c r="I65" s="14"/>
      <c r="O65" s="15"/>
    </row>
    <row r="66" spans="1:80" ht="31.5">
      <c r="A66" s="16">
        <v>44</v>
      </c>
      <c r="B66" s="17"/>
      <c r="C66" s="18" t="s">
        <v>60</v>
      </c>
      <c r="D66" s="19" t="s">
        <v>17</v>
      </c>
      <c r="E66" s="20">
        <v>70</v>
      </c>
      <c r="F66" s="21"/>
      <c r="G66" s="22">
        <f>E66*F66</f>
        <v>0</v>
      </c>
      <c r="O66" s="15"/>
      <c r="CA66" s="15"/>
      <c r="CB66" s="15"/>
    </row>
    <row r="67" spans="1:80" ht="31.5">
      <c r="A67" s="16">
        <v>45</v>
      </c>
      <c r="B67" s="17"/>
      <c r="C67" s="18" t="s">
        <v>61</v>
      </c>
      <c r="D67" s="19" t="s">
        <v>17</v>
      </c>
      <c r="E67" s="20">
        <v>132</v>
      </c>
      <c r="F67" s="21"/>
      <c r="G67" s="22">
        <f>E67*F67</f>
        <v>0</v>
      </c>
      <c r="O67" s="15"/>
      <c r="CA67" s="15"/>
      <c r="CB67" s="15"/>
    </row>
    <row r="68" spans="1:80">
      <c r="A68" s="23" t="s">
        <v>7</v>
      </c>
      <c r="B68" s="23"/>
      <c r="C68" s="24" t="str">
        <f>CONCATENATE(B64," ",C64)</f>
        <v xml:space="preserve"> Bourání konstrukcí</v>
      </c>
      <c r="D68" s="25"/>
      <c r="E68" s="26"/>
      <c r="F68" s="27"/>
      <c r="G68" s="28"/>
      <c r="O68" s="15"/>
      <c r="BA68" s="29"/>
      <c r="BB68" s="29"/>
      <c r="BC68" s="29"/>
      <c r="BD68" s="29"/>
      <c r="BE68" s="29"/>
    </row>
    <row r="69" spans="1:80">
      <c r="A69" s="8"/>
      <c r="B69" s="9"/>
      <c r="C69" s="10" t="s">
        <v>62</v>
      </c>
      <c r="D69" s="11"/>
      <c r="E69" s="12"/>
      <c r="F69" s="12"/>
      <c r="G69" s="13"/>
      <c r="H69" s="14"/>
      <c r="I69" s="14"/>
      <c r="O69" s="15"/>
    </row>
    <row r="70" spans="1:80">
      <c r="A70" s="16">
        <v>46</v>
      </c>
      <c r="B70" s="17"/>
      <c r="C70" s="18" t="s">
        <v>63</v>
      </c>
      <c r="D70" s="19" t="s">
        <v>31</v>
      </c>
      <c r="E70" s="20">
        <v>1164.0727088149999</v>
      </c>
      <c r="F70" s="21"/>
      <c r="G70" s="22">
        <f>E70*F70</f>
        <v>0</v>
      </c>
      <c r="O70" s="15"/>
      <c r="CA70" s="15"/>
      <c r="CB70" s="15"/>
    </row>
    <row r="71" spans="1:80" ht="31.5">
      <c r="A71" s="16">
        <v>47</v>
      </c>
      <c r="B71" s="17"/>
      <c r="C71" s="18" t="s">
        <v>64</v>
      </c>
      <c r="D71" s="19" t="s">
        <v>31</v>
      </c>
      <c r="E71" s="20">
        <v>1164.0727088149999</v>
      </c>
      <c r="F71" s="21"/>
      <c r="G71" s="22">
        <f>E71*F71</f>
        <v>0</v>
      </c>
      <c r="O71" s="15"/>
      <c r="CA71" s="15"/>
      <c r="CB71" s="15"/>
    </row>
    <row r="72" spans="1:80">
      <c r="A72" s="23" t="s">
        <v>7</v>
      </c>
      <c r="B72" s="23"/>
      <c r="C72" s="24" t="str">
        <f>CONCATENATE(B69," ",C69)</f>
        <v xml:space="preserve"> Staveništní přesun hmot</v>
      </c>
      <c r="D72" s="25"/>
      <c r="E72" s="26"/>
      <c r="F72" s="27"/>
      <c r="G72" s="28"/>
      <c r="O72" s="15"/>
      <c r="BA72" s="29"/>
      <c r="BB72" s="29"/>
      <c r="BC72" s="29"/>
      <c r="BD72" s="29"/>
      <c r="BE72" s="29"/>
    </row>
    <row r="73" spans="1:80">
      <c r="A73" s="8"/>
      <c r="B73" s="9"/>
      <c r="C73" s="10" t="s">
        <v>65</v>
      </c>
      <c r="D73" s="11"/>
      <c r="E73" s="12"/>
      <c r="F73" s="12"/>
      <c r="G73" s="13"/>
      <c r="H73" s="14"/>
      <c r="I73" s="14"/>
      <c r="O73" s="15"/>
    </row>
    <row r="74" spans="1:80" ht="31.5">
      <c r="A74" s="16">
        <v>48</v>
      </c>
      <c r="B74" s="17"/>
      <c r="C74" s="18" t="s">
        <v>66</v>
      </c>
      <c r="D74" s="19" t="s">
        <v>31</v>
      </c>
      <c r="E74" s="20">
        <v>484</v>
      </c>
      <c r="F74" s="21"/>
      <c r="G74" s="22">
        <f t="shared" ref="G74:G79" si="2">E74*F74</f>
        <v>0</v>
      </c>
      <c r="O74" s="15"/>
      <c r="CA74" s="15"/>
      <c r="CB74" s="15"/>
    </row>
    <row r="75" spans="1:80" ht="31.5">
      <c r="A75" s="16">
        <v>49</v>
      </c>
      <c r="B75" s="17"/>
      <c r="C75" s="18" t="s">
        <v>67</v>
      </c>
      <c r="D75" s="19" t="s">
        <v>31</v>
      </c>
      <c r="E75" s="20">
        <v>484</v>
      </c>
      <c r="F75" s="21"/>
      <c r="G75" s="22">
        <f t="shared" si="2"/>
        <v>0</v>
      </c>
      <c r="O75" s="15"/>
      <c r="CA75" s="15"/>
      <c r="CB75" s="15"/>
    </row>
    <row r="76" spans="1:80">
      <c r="A76" s="16">
        <v>50</v>
      </c>
      <c r="B76" s="17"/>
      <c r="C76" s="18" t="s">
        <v>68</v>
      </c>
      <c r="D76" s="19" t="s">
        <v>31</v>
      </c>
      <c r="E76" s="20">
        <v>4356</v>
      </c>
      <c r="F76" s="21"/>
      <c r="G76" s="22">
        <f t="shared" si="2"/>
        <v>0</v>
      </c>
      <c r="O76" s="15"/>
      <c r="CA76" s="15"/>
      <c r="CB76" s="15"/>
    </row>
    <row r="77" spans="1:80">
      <c r="A77" s="16">
        <v>51</v>
      </c>
      <c r="B77" s="17"/>
      <c r="C77" s="18" t="s">
        <v>69</v>
      </c>
      <c r="D77" s="19" t="s">
        <v>31</v>
      </c>
      <c r="E77" s="20">
        <v>484</v>
      </c>
      <c r="F77" s="21"/>
      <c r="G77" s="22">
        <f t="shared" si="2"/>
        <v>0</v>
      </c>
      <c r="O77" s="15"/>
      <c r="CA77" s="15"/>
      <c r="CB77" s="15"/>
    </row>
    <row r="78" spans="1:80" ht="31.5">
      <c r="A78" s="16">
        <v>52</v>
      </c>
      <c r="B78" s="17"/>
      <c r="C78" s="18" t="s">
        <v>70</v>
      </c>
      <c r="D78" s="19" t="s">
        <v>31</v>
      </c>
      <c r="E78" s="20">
        <v>1936</v>
      </c>
      <c r="F78" s="21"/>
      <c r="G78" s="22">
        <f t="shared" si="2"/>
        <v>0</v>
      </c>
      <c r="O78" s="15"/>
      <c r="CA78" s="15"/>
      <c r="CB78" s="15"/>
    </row>
    <row r="79" spans="1:80">
      <c r="A79" s="16">
        <v>53</v>
      </c>
      <c r="B79" s="30"/>
      <c r="C79" s="31" t="s">
        <v>72</v>
      </c>
      <c r="D79" s="32" t="s">
        <v>71</v>
      </c>
      <c r="E79" s="33">
        <v>1</v>
      </c>
      <c r="F79" s="34"/>
      <c r="G79" s="22">
        <f t="shared" si="2"/>
        <v>0</v>
      </c>
      <c r="O79" s="15"/>
      <c r="CA79" s="15"/>
      <c r="CB79" s="15"/>
    </row>
    <row r="80" spans="1:80">
      <c r="A80" s="23" t="s">
        <v>7</v>
      </c>
      <c r="B80" s="23"/>
      <c r="C80" s="24" t="str">
        <f>CONCATENATE(B73," ",C73)</f>
        <v xml:space="preserve"> Přesuny suti a vybouraných hmot</v>
      </c>
      <c r="D80" s="25"/>
      <c r="E80" s="26"/>
      <c r="F80" s="27"/>
      <c r="G80" s="28"/>
      <c r="O80" s="15"/>
      <c r="BA80" s="29"/>
      <c r="BB80" s="29"/>
      <c r="BC80" s="29"/>
      <c r="BD80" s="29"/>
      <c r="BE80" s="29"/>
    </row>
    <row r="81" spans="1:80">
      <c r="A81" s="8"/>
      <c r="B81" s="9"/>
      <c r="C81" s="10" t="s">
        <v>84</v>
      </c>
      <c r="D81" s="11"/>
      <c r="E81" s="12"/>
      <c r="F81" s="12"/>
      <c r="G81" s="13"/>
      <c r="H81" s="14"/>
      <c r="I81" s="14"/>
      <c r="O81" s="15"/>
    </row>
    <row r="82" spans="1:80">
      <c r="A82" s="16">
        <v>54</v>
      </c>
      <c r="B82" s="17"/>
      <c r="C82" s="18" t="s">
        <v>85</v>
      </c>
      <c r="D82" s="19" t="s">
        <v>71</v>
      </c>
      <c r="E82" s="20">
        <v>1</v>
      </c>
      <c r="F82" s="21"/>
      <c r="G82" s="22">
        <f>E82*F82</f>
        <v>0</v>
      </c>
      <c r="O82" s="15"/>
      <c r="CA82" s="15"/>
      <c r="CB82" s="15"/>
    </row>
    <row r="83" spans="1:80" ht="31.5">
      <c r="A83" s="16">
        <v>55</v>
      </c>
      <c r="B83" s="17"/>
      <c r="C83" s="18" t="s">
        <v>86</v>
      </c>
      <c r="D83" s="19" t="s">
        <v>71</v>
      </c>
      <c r="E83" s="20">
        <v>1</v>
      </c>
      <c r="F83" s="21"/>
      <c r="G83" s="22">
        <f>E83*F83</f>
        <v>0</v>
      </c>
      <c r="O83" s="15"/>
      <c r="CA83" s="15"/>
      <c r="CB83" s="15"/>
    </row>
    <row r="84" spans="1:80">
      <c r="A84" s="16">
        <v>56</v>
      </c>
      <c r="B84" s="17"/>
      <c r="C84" s="18" t="s">
        <v>81</v>
      </c>
      <c r="D84" s="19" t="s">
        <v>71</v>
      </c>
      <c r="E84" s="20">
        <v>1</v>
      </c>
      <c r="F84" s="21"/>
      <c r="G84" s="22">
        <f>E84*F84</f>
        <v>0</v>
      </c>
      <c r="O84" s="15"/>
      <c r="CA84" s="15"/>
      <c r="CB84" s="15"/>
    </row>
    <row r="85" spans="1:80" ht="31.5">
      <c r="A85" s="16">
        <v>57</v>
      </c>
      <c r="B85" s="17"/>
      <c r="C85" s="18" t="s">
        <v>80</v>
      </c>
      <c r="D85" s="19" t="s">
        <v>71</v>
      </c>
      <c r="E85" s="20">
        <v>1</v>
      </c>
      <c r="F85" s="21"/>
      <c r="G85" s="22">
        <f>E85*F85</f>
        <v>0</v>
      </c>
      <c r="O85" s="15"/>
      <c r="CA85" s="15"/>
      <c r="CB85" s="15"/>
    </row>
    <row r="86" spans="1:80">
      <c r="A86" s="23" t="s">
        <v>7</v>
      </c>
      <c r="B86" s="23"/>
      <c r="C86" s="24" t="str">
        <f>CONCATENATE(B81," ",C81)</f>
        <v xml:space="preserve"> Ostatní náklady</v>
      </c>
      <c r="D86" s="25"/>
      <c r="E86" s="26"/>
      <c r="F86" s="27"/>
      <c r="G86" s="28"/>
      <c r="O86" s="15"/>
      <c r="BA86" s="29"/>
      <c r="BB86" s="29"/>
      <c r="BC86" s="29"/>
      <c r="BD86" s="29"/>
      <c r="BE86" s="29"/>
    </row>
    <row r="87" spans="1:80" ht="16.5" thickBot="1">
      <c r="E87" s="1"/>
    </row>
    <row r="88" spans="1:80" s="47" customFormat="1" ht="24.75" customHeight="1">
      <c r="A88" s="46"/>
      <c r="B88" s="52" t="s">
        <v>77</v>
      </c>
      <c r="C88" s="52"/>
      <c r="D88" s="52"/>
      <c r="E88" s="56">
        <f>SUM(G11:G86)</f>
        <v>0</v>
      </c>
      <c r="F88" s="57"/>
      <c r="G88" s="58"/>
    </row>
    <row r="89" spans="1:80" s="47" customFormat="1" ht="24.75" customHeight="1">
      <c r="A89" s="48"/>
      <c r="B89" s="49" t="s">
        <v>78</v>
      </c>
      <c r="C89" s="49"/>
      <c r="D89" s="49"/>
      <c r="E89" s="59">
        <f>E88*0.21</f>
        <v>0</v>
      </c>
      <c r="F89" s="60"/>
      <c r="G89" s="61"/>
    </row>
    <row r="90" spans="1:80" s="47" customFormat="1" ht="24.75" customHeight="1" thickBot="1">
      <c r="A90" s="50"/>
      <c r="B90" s="51" t="s">
        <v>79</v>
      </c>
      <c r="C90" s="51"/>
      <c r="D90" s="51"/>
      <c r="E90" s="62">
        <f>SUM(E88+E89)</f>
        <v>0</v>
      </c>
      <c r="F90" s="63"/>
      <c r="G90" s="64"/>
    </row>
    <row r="91" spans="1:80">
      <c r="E91" s="1"/>
    </row>
    <row r="92" spans="1:80">
      <c r="E92" s="1"/>
    </row>
    <row r="93" spans="1:80">
      <c r="E93" s="1"/>
    </row>
    <row r="94" spans="1:80">
      <c r="E94" s="1"/>
    </row>
    <row r="95" spans="1:80">
      <c r="E95" s="1"/>
    </row>
    <row r="96" spans="1:80">
      <c r="E96" s="1"/>
    </row>
    <row r="97" spans="1:7">
      <c r="E97" s="1"/>
    </row>
    <row r="98" spans="1:7">
      <c r="E98" s="1"/>
    </row>
    <row r="99" spans="1:7">
      <c r="E99" s="1"/>
    </row>
    <row r="100" spans="1:7">
      <c r="E100" s="1"/>
    </row>
    <row r="101" spans="1:7">
      <c r="E101" s="1"/>
    </row>
    <row r="102" spans="1:7">
      <c r="E102" s="1"/>
    </row>
    <row r="103" spans="1:7">
      <c r="E103" s="1"/>
    </row>
    <row r="104" spans="1:7">
      <c r="E104" s="1"/>
    </row>
    <row r="105" spans="1:7">
      <c r="A105" s="35"/>
      <c r="B105" s="35"/>
      <c r="C105" s="35"/>
      <c r="D105" s="35"/>
      <c r="E105" s="35"/>
      <c r="F105" s="35"/>
      <c r="G105" s="35"/>
    </row>
    <row r="106" spans="1:7">
      <c r="A106" s="35"/>
      <c r="B106" s="35"/>
      <c r="C106" s="35"/>
      <c r="D106" s="35"/>
      <c r="E106" s="35"/>
      <c r="F106" s="35"/>
      <c r="G106" s="35"/>
    </row>
    <row r="107" spans="1:7">
      <c r="A107" s="35"/>
      <c r="B107" s="35"/>
      <c r="C107" s="35"/>
      <c r="D107" s="35"/>
      <c r="E107" s="35"/>
      <c r="F107" s="35"/>
      <c r="G107" s="35"/>
    </row>
    <row r="108" spans="1:7">
      <c r="A108" s="35"/>
      <c r="B108" s="35"/>
      <c r="C108" s="35"/>
      <c r="D108" s="35"/>
      <c r="E108" s="35"/>
      <c r="F108" s="35"/>
      <c r="G108" s="35"/>
    </row>
    <row r="109" spans="1:7">
      <c r="E109" s="1"/>
    </row>
    <row r="110" spans="1:7">
      <c r="E110" s="1"/>
    </row>
    <row r="111" spans="1:7">
      <c r="E111" s="1"/>
    </row>
    <row r="112" spans="1:7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1:7">
      <c r="E129" s="1"/>
    </row>
    <row r="130" spans="1:7">
      <c r="E130" s="1"/>
    </row>
    <row r="131" spans="1:7">
      <c r="E131" s="1"/>
    </row>
    <row r="132" spans="1:7">
      <c r="E132" s="1"/>
    </row>
    <row r="133" spans="1:7">
      <c r="E133" s="1"/>
    </row>
    <row r="134" spans="1:7">
      <c r="E134" s="1"/>
    </row>
    <row r="135" spans="1:7">
      <c r="E135" s="1"/>
    </row>
    <row r="136" spans="1:7">
      <c r="E136" s="1"/>
    </row>
    <row r="137" spans="1:7">
      <c r="E137" s="1"/>
    </row>
    <row r="138" spans="1:7">
      <c r="E138" s="1"/>
    </row>
    <row r="139" spans="1:7">
      <c r="E139" s="1"/>
    </row>
    <row r="140" spans="1:7">
      <c r="A140" s="36"/>
      <c r="B140" s="36"/>
    </row>
    <row r="141" spans="1:7">
      <c r="A141" s="35"/>
      <c r="B141" s="35"/>
      <c r="C141" s="37"/>
      <c r="D141" s="37"/>
      <c r="E141" s="38"/>
      <c r="F141" s="37"/>
      <c r="G141" s="39"/>
    </row>
    <row r="142" spans="1:7">
      <c r="A142" s="40"/>
      <c r="B142" s="40"/>
      <c r="C142" s="35"/>
      <c r="D142" s="35"/>
      <c r="E142" s="41"/>
      <c r="F142" s="35"/>
      <c r="G142" s="35"/>
    </row>
    <row r="143" spans="1:7">
      <c r="A143" s="35"/>
      <c r="B143" s="35"/>
      <c r="C143" s="35"/>
      <c r="D143" s="35"/>
      <c r="E143" s="41"/>
      <c r="F143" s="35"/>
      <c r="G143" s="35"/>
    </row>
    <row r="144" spans="1:7">
      <c r="A144" s="35"/>
      <c r="B144" s="35"/>
      <c r="C144" s="35"/>
      <c r="D144" s="35"/>
      <c r="E144" s="41"/>
      <c r="F144" s="35"/>
      <c r="G144" s="35"/>
    </row>
    <row r="145" spans="1:7">
      <c r="A145" s="35"/>
      <c r="B145" s="35"/>
      <c r="C145" s="35"/>
      <c r="D145" s="35"/>
      <c r="E145" s="41"/>
      <c r="F145" s="35"/>
      <c r="G145" s="35"/>
    </row>
    <row r="146" spans="1:7">
      <c r="A146" s="35"/>
      <c r="B146" s="35"/>
      <c r="C146" s="35"/>
      <c r="D146" s="35"/>
      <c r="E146" s="41"/>
      <c r="F146" s="35"/>
      <c r="G146" s="35"/>
    </row>
    <row r="147" spans="1:7">
      <c r="A147" s="35"/>
      <c r="B147" s="35"/>
      <c r="C147" s="35"/>
      <c r="D147" s="35"/>
      <c r="E147" s="41"/>
      <c r="F147" s="35"/>
      <c r="G147" s="35"/>
    </row>
    <row r="148" spans="1:7">
      <c r="A148" s="35"/>
      <c r="B148" s="35"/>
      <c r="C148" s="35"/>
      <c r="D148" s="35"/>
      <c r="E148" s="41"/>
      <c r="F148" s="35"/>
      <c r="G148" s="35"/>
    </row>
    <row r="149" spans="1:7">
      <c r="A149" s="35"/>
      <c r="B149" s="35"/>
      <c r="C149" s="35"/>
      <c r="D149" s="35"/>
      <c r="E149" s="41"/>
      <c r="F149" s="35"/>
      <c r="G149" s="35"/>
    </row>
    <row r="150" spans="1:7">
      <c r="A150" s="35"/>
      <c r="B150" s="35"/>
      <c r="C150" s="35"/>
      <c r="D150" s="35"/>
      <c r="E150" s="41"/>
      <c r="F150" s="35"/>
      <c r="G150" s="35"/>
    </row>
    <row r="151" spans="1:7">
      <c r="A151" s="35"/>
      <c r="B151" s="35"/>
      <c r="C151" s="35"/>
      <c r="D151" s="35"/>
      <c r="E151" s="41"/>
      <c r="F151" s="35"/>
      <c r="G151" s="35"/>
    </row>
    <row r="152" spans="1:7">
      <c r="A152" s="35"/>
      <c r="B152" s="35"/>
      <c r="C152" s="35"/>
      <c r="D152" s="35"/>
      <c r="E152" s="41"/>
      <c r="F152" s="35"/>
      <c r="G152" s="35"/>
    </row>
    <row r="153" spans="1:7">
      <c r="A153" s="35"/>
      <c r="B153" s="35"/>
      <c r="C153" s="35"/>
      <c r="D153" s="35"/>
      <c r="E153" s="41"/>
      <c r="F153" s="35"/>
      <c r="G153" s="35"/>
    </row>
    <row r="154" spans="1:7">
      <c r="A154" s="35"/>
      <c r="B154" s="35"/>
      <c r="C154" s="35"/>
      <c r="D154" s="35"/>
      <c r="E154" s="41"/>
      <c r="F154" s="35"/>
      <c r="G154" s="35"/>
    </row>
  </sheetData>
  <mergeCells count="5">
    <mergeCell ref="A3:C3"/>
    <mergeCell ref="E88:G88"/>
    <mergeCell ref="E89:G89"/>
    <mergeCell ref="E90:G90"/>
    <mergeCell ref="A6:F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Položky</vt:lpstr>
      <vt:lpstr>Položky!Názvy_tisku</vt:lpstr>
      <vt:lpstr>Položky!Oblast_tisku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</vt:vector>
  </TitlesOfParts>
  <Company>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NERADIL</dc:creator>
  <cp:lastModifiedBy>zbyňa</cp:lastModifiedBy>
  <cp:lastPrinted>2015-05-21T07:59:13Z</cp:lastPrinted>
  <dcterms:created xsi:type="dcterms:W3CDTF">2014-07-20T07:22:29Z</dcterms:created>
  <dcterms:modified xsi:type="dcterms:W3CDTF">2015-07-14T11:17:46Z</dcterms:modified>
</cp:coreProperties>
</file>