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42" firstSheet="0" activeTab="0"/>
  </bookViews>
  <sheets>
    <sheet name="Lis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<sst xmlns="http://schemas.openxmlformats.org/spreadsheetml/2006/main" count="308" uniqueCount="144">
  <si>
    <t>Poř.</t>
  </si>
  <si>
    <t>Typ</t>
  </si>
  <si>
    <t>Kód</t>
  </si>
  <si>
    <t>Popis</t>
  </si>
  <si>
    <t>MJ</t>
  </si>
  <si>
    <t>Výměra bez ztr.</t>
  </si>
  <si>
    <t>Ztratné</t>
  </si>
  <si>
    <t>Výměra</t>
  </si>
  <si>
    <t>Jedn. cena</t>
  </si>
  <si>
    <t>Cena</t>
  </si>
  <si>
    <t>Jedn. hmotn.</t>
  </si>
  <si>
    <t>Hmotnost</t>
  </si>
  <si>
    <t>Jedn. suť</t>
  </si>
  <si>
    <t>Suť</t>
  </si>
  <si>
    <t>Sazba DPH</t>
  </si>
  <si>
    <t>DPH</t>
  </si>
  <si>
    <t>Cena s DPH</t>
  </si>
  <si>
    <t>Komentář</t>
  </si>
  <si>
    <t>000: Společné práce</t>
  </si>
  <si>
    <t>SP</t>
  </si>
  <si>
    <t>-40Aa0010-010</t>
  </si>
  <si>
    <t>Práce - Vytýčení stavby geodetem</t>
  </si>
  <si>
    <t>soubor</t>
  </si>
  <si>
    <t>Plný popis:</t>
  </si>
  <si>
    <t>X1</t>
  </si>
  <si>
    <t>Lavičková-ní vytýčení tras pomocné geodetické práce</t>
  </si>
  <si>
    <t>hod</t>
  </si>
  <si>
    <t>_</t>
  </si>
  <si>
    <t>H: Oddíly prací HSV</t>
  </si>
  <si>
    <t>001: Zemní práce</t>
  </si>
  <si>
    <t>122Cc0020-002</t>
  </si>
  <si>
    <t>Sejmutí ornice nebo lesní půdy s vodorovným přemístěním - do 50 m</t>
  </si>
  <si>
    <t>m3</t>
  </si>
  <si>
    <t>8,87*12,3*0,350</t>
  </si>
  <si>
    <t>123Cc0100-010</t>
  </si>
  <si>
    <t>Hloubení rýh šířky přes 600 do 2 000 mm - hornina 3, množství do 100 m3</t>
  </si>
  <si>
    <t>(7,37+12,3+7,37+12,3+0,97)*0,740*1,200</t>
  </si>
  <si>
    <t>123Cc0110-002</t>
  </si>
  <si>
    <t>Příplatek k cenám hloubení rýh šířky přes 600 do 2 000 mm za lepivost horniny - hornina 3</t>
  </si>
  <si>
    <t>123Cc0080-006</t>
  </si>
  <si>
    <t>Hloubení rýh šířky do 600 mm - hornina 3, množství do 100 m3</t>
  </si>
  <si>
    <t>1,9*0,55*0,750</t>
  </si>
  <si>
    <t>(3,99+0,93+0,6+0,55)*0,550*0,750</t>
  </si>
  <si>
    <t>123Cc0090-002</t>
  </si>
  <si>
    <t>Příplatek k cenám hloubení rýh šířky do 600 mm za lepivost horniny - hornina 3</t>
  </si>
  <si>
    <t>123Cc0130-006</t>
  </si>
  <si>
    <t>Hloubení šachet - hornina 3, množství do 100 m3</t>
  </si>
  <si>
    <t>výkop zkl patek</t>
  </si>
  <si>
    <t>(0,97+1,5)*0,550*1,200</t>
  </si>
  <si>
    <t>123Cc0140-002</t>
  </si>
  <si>
    <t>Příplatek k cenám hloubení šachet za lepivost horniny - hornina 3</t>
  </si>
  <si>
    <t>123Cc0111-006</t>
  </si>
  <si>
    <t>Hloubení rýh ručním nebo pneum. nářadím do šířky 600 mm - hornina 3, soudržná</t>
  </si>
  <si>
    <t>výkop pro ležatou kanalizaci pod zkl deskou</t>
  </si>
  <si>
    <t>(3,97+2,4+2,16+2,25+2,16+1,13+5)*0,4*0,3</t>
  </si>
  <si>
    <t>123Cc0112-002</t>
  </si>
  <si>
    <t>Příplatek k cenám hloubení rýh ručním nebo pneum. nářadím do šířky 600 mm za lepivost horniny - hornina 3</t>
  </si>
  <si>
    <t>127Cc0070-002</t>
  </si>
  <si>
    <t>Obsyp potrubí - bez prohození sypaniny</t>
  </si>
  <si>
    <t>(3,97+2,4+2,16+2,25+2,16+1,13+5)*0,3*0,3</t>
  </si>
  <si>
    <t>127Cc0080-002</t>
  </si>
  <si>
    <t>Příplatek k ceně obsypu potrubí - za prohození sypaniny</t>
  </si>
  <si>
    <t>126Ac0040-004</t>
  </si>
  <si>
    <t>Vodorovné přemístění výkopku po suchu - hornina 1 až 4, přes 20 do 50 m</t>
  </si>
  <si>
    <t>911Cc0010-006</t>
  </si>
  <si>
    <t>Rozprostření a urovnání ornice v rovině nebo ve svahu sklonu do 1 : 5 - souvislá plocha do 500 m2, tloušťka vrstvy přes 150 do 200 mm</t>
  </si>
  <si>
    <t>m2</t>
  </si>
  <si>
    <t>odhad výměry</t>
  </si>
  <si>
    <t>150</t>
  </si>
  <si>
    <t>002: Základy</t>
  </si>
  <si>
    <t>182Ri2010-022</t>
  </si>
  <si>
    <t>Bednění kotevních otvorů a prostupů v základových konstrukcích - průřez přes 0,10 do 0,17 m2, hloubka přes 1,00</t>
  </si>
  <si>
    <t>kus</t>
  </si>
  <si>
    <t>182Eq4010-008</t>
  </si>
  <si>
    <t>Beton základových konstrukcí - beton prostý, prostředí běžné, třída B 15</t>
  </si>
  <si>
    <t>(7,37+12,3+7,37+12,3+0,97)*0,740*0,700</t>
  </si>
  <si>
    <t>1,9*0,55*0,500</t>
  </si>
  <si>
    <t>(3,99+0,93+0,6+0,55)*0,550*0,500</t>
  </si>
  <si>
    <t>(0,97+1,5)*0,550*0,700</t>
  </si>
  <si>
    <t>182Ri4025-002</t>
  </si>
  <si>
    <t>Bednění ztracené stěn základových pásů</t>
  </si>
  <si>
    <t>(7,37+12,3+7,37+12,3+0,97)*0,500</t>
  </si>
  <si>
    <t>1,9*0,250</t>
  </si>
  <si>
    <t>(3,99+0,93+0,6+0,55)*0,250</t>
  </si>
  <si>
    <t>(0,97+1,5)*0,500</t>
  </si>
  <si>
    <t>H</t>
  </si>
  <si>
    <t>211Ff2124-03</t>
  </si>
  <si>
    <t>Bednění ztracené Best - 40, L×B×H 500×400×250 mm, barva přírodní</t>
  </si>
  <si>
    <t>23,383*8</t>
  </si>
  <si>
    <t>182Eq4030-010</t>
  </si>
  <si>
    <t>Beton základových zdí do ztraceného bednění z desek - beton prostý, třída C 16/20, tl. zdi přes 250 do 360 mm, jádro přes 200 do 300 mm - Cemex</t>
  </si>
  <si>
    <t>(7,37+12,3+7,37+12,3+0,97)*0,5*0,350</t>
  </si>
  <si>
    <t>1,9*0,250*0,35</t>
  </si>
  <si>
    <t>(3,99+0,93+0,6+0,55)*0,25*0,350</t>
  </si>
  <si>
    <t>(0,97+1,5)*0,5*0,350</t>
  </si>
  <si>
    <t>182Hh2060-006</t>
  </si>
  <si>
    <t>Výztuž základových pásů - tyč - ocel 10 505</t>
  </si>
  <si>
    <t>t</t>
  </si>
  <si>
    <t>8,184*30/1000</t>
  </si>
  <si>
    <t>182Eq4048-006</t>
  </si>
  <si>
    <t>Základové desky z betonu železového - třída C 16/20 - Cemex</t>
  </si>
  <si>
    <t>7,37*12,3*0,150</t>
  </si>
  <si>
    <t>7,8*0,97*0,150</t>
  </si>
  <si>
    <t>1,55*0,55*0,150</t>
  </si>
  <si>
    <t>0,97*0,55*0,150</t>
  </si>
  <si>
    <t>182Hh2040-006</t>
  </si>
  <si>
    <t>Výztuž základových desek - KARI síť</t>
  </si>
  <si>
    <t>14,94*38/1000</t>
  </si>
  <si>
    <t>182Ri4010-002</t>
  </si>
  <si>
    <t>Bednění základových konstrukcí, včetně případných vzpěr - zřízení</t>
  </si>
  <si>
    <t>(7,37+12,3+7,37+12,3+0,97+0,97+0,55+0,97+1,5+1,5+0,55)*0,250</t>
  </si>
  <si>
    <t>182Ri4010-004</t>
  </si>
  <si>
    <t>Bednění základových konstrukcí, včetně případných vzpěr - odstranění</t>
  </si>
  <si>
    <t>000Hi2076-04</t>
  </si>
  <si>
    <t>Řezivo - prkno ASKO - prizmovaná, materiál smrk, tl. 22-25 mm, šířka 80+ mm, délka 3-5 m</t>
  </si>
  <si>
    <t>(7,37+12,3+7,37+12,3+0,97+0,97+0,55+0,97+1,5+1,5+0,55)*0,250*0,120</t>
  </si>
  <si>
    <t>279Zt6010-002</t>
  </si>
  <si>
    <t>Spojovací a ochranné prostředky - svory, prkna, hřebíky, pásová ocel, vruty, impregnace</t>
  </si>
  <si>
    <t>219Ka0010-002</t>
  </si>
  <si>
    <t>Montáž tepelné izolace běžných stavebních konstrukcí stěn - Lepením</t>
  </si>
  <si>
    <t>(7,37+12,3+7,37+12,3+0,97+0,97+0,55+0,97+1,5+1,5+0,55)*(0,5+0,150+0,250)</t>
  </si>
  <si>
    <t>415Pq3128-01</t>
  </si>
  <si>
    <t>Lepidlo a základní omítka pro izolant EPS LEPICÍ MALTA - neobsahuje vlákna, barva obal žlutý, balení 20 kg</t>
  </si>
  <si>
    <t>kg</t>
  </si>
  <si>
    <t>(7,37+12,3+7,37+12,3+0,97+0,97+0,55+0,97+1,5+1,5+0,55)*(0,5+0,150+0,250)*4</t>
  </si>
  <si>
    <t>189Kn6002-05</t>
  </si>
  <si>
    <t>EPS - perimetrická deska DEKPERIMETER (1250/600) - 60mm (6m2/bal)</t>
  </si>
  <si>
    <t>(7,37+12,3+7,37+12,3+0,97+0,97+0,55+0,97+1,5+1,5+0,55)*(0,5+0,150+0,250)*0,06</t>
  </si>
  <si>
    <t>0021: Úprava podloží a základové spáry</t>
  </si>
  <si>
    <t>127Cc0050-004</t>
  </si>
  <si>
    <t>Zásyp sypaninou z jakékoliv horniny s ukládáním ve vrstvách - uzavřené prostory s urovnáním povrchu zásypu, se zhutněním</t>
  </si>
  <si>
    <t>5,89*5,17*0,250</t>
  </si>
  <si>
    <t>1,35*1,15*0,250</t>
  </si>
  <si>
    <t>5,1*3,99*0,250</t>
  </si>
  <si>
    <t>3,95*0,93*0,250</t>
  </si>
  <si>
    <t>133Cp1010-004</t>
  </si>
  <si>
    <t>Polštáře zhutněné pod základy - z kameniva hrubého drceného, frakce 16 - 63 mm</t>
  </si>
  <si>
    <t>5,89*5,17*0,100</t>
  </si>
  <si>
    <t>1,35*1,15*0,100</t>
  </si>
  <si>
    <t>5,1*3,99*0,100</t>
  </si>
  <si>
    <t>3,95*0,93*0,100</t>
  </si>
  <si>
    <t>133Cp1010-008</t>
  </si>
  <si>
    <t>Polštáře zhutněné pod základy - ze štěrkopísku netříděného</t>
  </si>
  <si>
    <t>(3,97+2,4+2,16+2,25+2,16+1,13+5)*0,2*0,3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</si>
</sst>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_(#,##0\._);;;_(@_)"/>
    <numFmt numFmtId="167" formatCode="_(#,##0.0??;&quot;- &quot;#,##0.0??;\–???;_(@_)"/>
    <numFmt numFmtId="168" formatCode="_(#,##0.00_);[RED]&quot;- &quot;#,##0.00_);\–??;_(@_)"/>
    <numFmt numFmtId="169" formatCode="_(#,##0_);[RED]&quot;- &quot;#,##0_);\–??;_(@_)"/>
    <numFmt numFmtId="170" formatCode="_(#,##0.00000_);[RED]&quot;- &quot;#,##0.00000_);\–??;_(@_)"/>
    <numFmt numFmtId="171" formatCode="_(#,##0.0_);[RED]&quot;- &quot;#,##0.0_);\–??;_(@_)"/>
    <numFmt numFmtId="172" formatCode="#"/>
  </numFmts>
  <fonts count="1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9"/>
      <color rgb="FF000080"/>
      <name val="Calibri"/>
      <family val="2"/>
      <charset val="238"/>
    </font>
    <font>
      <b val="true"/>
      <sz val="9"/>
      <color rgb="FF333399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i val="true"/>
      <sz val="8"/>
      <color rgb="FF808080"/>
      <name val="Calibri"/>
      <family val="2"/>
      <charset val="238"/>
    </font>
    <font>
      <b val="true"/>
      <i val="true"/>
      <sz val="1"/>
      <color rgb="FFFFFFFF"/>
      <name val="Calibri"/>
      <family val="2"/>
      <charset val="238"/>
    </font>
    <font>
      <b val="true"/>
      <sz val="10"/>
      <color rgb="FF800000"/>
      <name val="Calibri"/>
      <family val="2"/>
      <charset val="238"/>
    </font>
    <font>
      <sz val="8"/>
      <color rgb="FF008000"/>
      <name val="Calibri"/>
      <family val="2"/>
      <charset val="238"/>
    </font>
    <font>
      <b val="true"/>
      <sz val="8"/>
      <color rgb="FF339966"/>
      <name val="Calibri"/>
      <family val="2"/>
      <charset val="238"/>
    </font>
    <font>
      <sz val="8"/>
      <color rgb="FFFFFFFF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1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6" fillId="2" borderId="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6" fillId="2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6" fillId="2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6" fillId="2" borderId="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6" fillId="2" borderId="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6" fillId="2" borderId="2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6" fillId="3" borderId="2" xfId="0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9" fontId="6" fillId="2" borderId="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0" fontId="6" fillId="2" borderId="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1" fontId="6" fillId="2" borderId="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4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6" fillId="4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70" fontId="6" fillId="4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1" fontId="6" fillId="4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9" fontId="6" fillId="4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4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7" fontId="6" fillId="4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6" fillId="4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6" fillId="4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6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2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1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0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1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11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true">
      <alignment horizontal="right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8" fontId="11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7" fontId="12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9" fontId="11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70" fontId="11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72" fontId="13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1:167"/>
  <sheetViews>
    <sheetView windowProtection="false" showFormulas="false" showGridLines="true" showRowColHeaders="true" showZeros="true" rightToLeft="false" tabSelected="true" showOutlineSymbols="true" defaultGridColor="true" view="normal" topLeftCell="A118" colorId="64" zoomScale="100" zoomScaleNormal="100" zoomScalePageLayoutView="100" workbookViewId="0">
      <selection pane="topLeft" activeCell="S6" activeCellId="0" sqref="S6"/>
    </sheetView>
  </sheetViews>
  <sheetFormatPr defaultRowHeight="12.8"/>
  <cols>
    <col collapsed="false" hidden="false" max="3" min="1" style="0" width="11.5204081632653"/>
    <col collapsed="false" hidden="false" max="4" min="4" style="0" width="36.25"/>
    <col collapsed="false" hidden="false" max="1025" min="5" style="0" width="11.5204081632653"/>
  </cols>
  <sheetData>
    <row r="1" s="3" customFormat="true" ht="12.8" hidden="false" customHeight="true" outlineLevel="0" collapsed="false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AMD1" s="0"/>
      <c r="AME1" s="0"/>
      <c r="AMF1" s="0"/>
      <c r="AMG1" s="0"/>
      <c r="AMH1" s="0"/>
      <c r="AMI1" s="0"/>
      <c r="AMJ1" s="0"/>
    </row>
    <row r="2" s="3" customFormat="true" ht="16.5" hidden="false" customHeight="true" outlineLevel="0" collapsed="false">
      <c r="A2" s="4"/>
      <c r="B2" s="5"/>
      <c r="C2" s="6"/>
      <c r="D2" s="6" t="s">
        <v>18</v>
      </c>
      <c r="E2" s="5"/>
      <c r="F2" s="7"/>
      <c r="G2" s="8"/>
      <c r="H2" s="7"/>
      <c r="I2" s="8"/>
      <c r="J2" s="9" t="n">
        <f aca="false">SUBTOTAL(9,J3:J9)</f>
        <v>0</v>
      </c>
      <c r="K2" s="10"/>
      <c r="L2" s="11" t="n">
        <f aca="false">SUBTOTAL(9,L3:L9)</f>
        <v>0</v>
      </c>
      <c r="M2" s="8"/>
      <c r="N2" s="11" t="n">
        <f aca="false">SUBTOTAL(9,N3:N9)</f>
        <v>0</v>
      </c>
      <c r="O2" s="12"/>
      <c r="P2" s="9" t="n">
        <f aca="false">SUBTOTAL(9,P3:P9)</f>
        <v>0</v>
      </c>
      <c r="Q2" s="9" t="n">
        <f aca="false">SUBTOTAL(9,Q3:Q9)</f>
        <v>0</v>
      </c>
      <c r="R2" s="13"/>
      <c r="AMD2" s="0"/>
      <c r="AME2" s="0"/>
      <c r="AMF2" s="0"/>
      <c r="AMG2" s="0"/>
      <c r="AMH2" s="0"/>
      <c r="AMI2" s="0"/>
      <c r="AMJ2" s="0"/>
    </row>
    <row r="3" s="25" customFormat="true" ht="13.45" hidden="false" customHeight="false" outlineLevel="0" collapsed="false">
      <c r="A3" s="14" t="n">
        <v>1</v>
      </c>
      <c r="B3" s="15" t="s">
        <v>19</v>
      </c>
      <c r="C3" s="16" t="s">
        <v>20</v>
      </c>
      <c r="D3" s="17" t="s">
        <v>21</v>
      </c>
      <c r="E3" s="15" t="s">
        <v>22</v>
      </c>
      <c r="F3" s="18" t="n">
        <v>1</v>
      </c>
      <c r="G3" s="19"/>
      <c r="H3" s="20" t="n">
        <v>1</v>
      </c>
      <c r="I3" s="21"/>
      <c r="J3" s="22" t="n">
        <f aca="false">H3*I3</f>
        <v>0</v>
      </c>
      <c r="K3" s="23"/>
      <c r="L3" s="24" t="n">
        <f aca="false">H3*K3</f>
        <v>0</v>
      </c>
      <c r="M3" s="23"/>
      <c r="N3" s="24" t="n">
        <f aca="false">H3*M3</f>
        <v>0</v>
      </c>
      <c r="O3" s="22" t="n">
        <v>15</v>
      </c>
      <c r="P3" s="22" t="n">
        <f aca="false">J3*(O3/100)</f>
        <v>0</v>
      </c>
      <c r="Q3" s="22" t="n">
        <f aca="false">J3+P3</f>
        <v>0</v>
      </c>
      <c r="R3" s="17"/>
      <c r="AMD3" s="0"/>
      <c r="AME3" s="0"/>
      <c r="AMF3" s="0"/>
      <c r="AMG3" s="0"/>
      <c r="AMH3" s="0"/>
      <c r="AMI3" s="0"/>
      <c r="AMJ3" s="0"/>
    </row>
    <row r="4" s="34" customFormat="true" ht="13.45" hidden="false" customHeight="false" outlineLevel="0" collapsed="false">
      <c r="A4" s="26"/>
      <c r="B4" s="27"/>
      <c r="C4" s="28" t="s">
        <v>23</v>
      </c>
      <c r="D4" s="29"/>
      <c r="E4" s="29"/>
      <c r="F4" s="29"/>
      <c r="G4" s="29"/>
      <c r="H4" s="29"/>
      <c r="I4" s="29"/>
      <c r="J4" s="29"/>
      <c r="K4" s="30"/>
      <c r="L4" s="31"/>
      <c r="M4" s="30"/>
      <c r="N4" s="31"/>
      <c r="O4" s="32"/>
      <c r="P4" s="32"/>
      <c r="Q4" s="32"/>
      <c r="R4" s="33"/>
      <c r="AMD4" s="0"/>
      <c r="AME4" s="0"/>
      <c r="AMF4" s="0"/>
      <c r="AMG4" s="0"/>
      <c r="AMH4" s="0"/>
      <c r="AMI4" s="0"/>
      <c r="AMJ4" s="0"/>
    </row>
    <row r="5" s="34" customFormat="true" ht="6" hidden="false" customHeight="true" outlineLevel="0" collapsed="false">
      <c r="A5" s="26"/>
      <c r="B5" s="27"/>
      <c r="C5" s="35"/>
      <c r="D5" s="33"/>
      <c r="E5" s="27"/>
      <c r="F5" s="36"/>
      <c r="G5" s="37"/>
      <c r="H5" s="38"/>
      <c r="I5" s="37"/>
      <c r="J5" s="32"/>
      <c r="K5" s="30"/>
      <c r="L5" s="31"/>
      <c r="M5" s="30"/>
      <c r="N5" s="31"/>
      <c r="O5" s="32"/>
      <c r="P5" s="32"/>
      <c r="Q5" s="32"/>
      <c r="R5" s="33"/>
      <c r="AMD5" s="0"/>
      <c r="AME5" s="0"/>
      <c r="AMF5" s="0"/>
      <c r="AMG5" s="0"/>
      <c r="AMH5" s="0"/>
      <c r="AMI5" s="0"/>
      <c r="AMJ5" s="0"/>
    </row>
    <row r="6" s="25" customFormat="true" ht="23.85" hidden="false" customHeight="false" outlineLevel="0" collapsed="false">
      <c r="A6" s="14" t="n">
        <v>2</v>
      </c>
      <c r="B6" s="15" t="s">
        <v>19</v>
      </c>
      <c r="C6" s="16" t="s">
        <v>24</v>
      </c>
      <c r="D6" s="17" t="s">
        <v>25</v>
      </c>
      <c r="E6" s="15" t="s">
        <v>26</v>
      </c>
      <c r="F6" s="18" t="n">
        <v>12</v>
      </c>
      <c r="G6" s="19"/>
      <c r="H6" s="20" t="n">
        <v>12</v>
      </c>
      <c r="I6" s="21"/>
      <c r="J6" s="22" t="n">
        <f aca="false">H6*I6</f>
        <v>0</v>
      </c>
      <c r="K6" s="23"/>
      <c r="L6" s="24" t="n">
        <f aca="false">H6*K6</f>
        <v>0</v>
      </c>
      <c r="M6" s="23"/>
      <c r="N6" s="24" t="n">
        <f aca="false">H6*M6</f>
        <v>0</v>
      </c>
      <c r="O6" s="22" t="n">
        <v>15</v>
      </c>
      <c r="P6" s="22" t="n">
        <f aca="false">J6*(O6/100)</f>
        <v>0</v>
      </c>
      <c r="Q6" s="22" t="n">
        <f aca="false">J6+P6</f>
        <v>0</v>
      </c>
      <c r="R6" s="17"/>
      <c r="AMD6" s="0"/>
      <c r="AME6" s="0"/>
      <c r="AMF6" s="0"/>
      <c r="AMG6" s="0"/>
      <c r="AMH6" s="0"/>
      <c r="AMI6" s="0"/>
      <c r="AMJ6" s="0"/>
    </row>
    <row r="7" s="34" customFormat="true" ht="13.45" hidden="false" customHeight="false" outlineLevel="0" collapsed="false">
      <c r="A7" s="26"/>
      <c r="B7" s="27"/>
      <c r="C7" s="28" t="s">
        <v>23</v>
      </c>
      <c r="D7" s="29"/>
      <c r="E7" s="29"/>
      <c r="F7" s="29"/>
      <c r="G7" s="29"/>
      <c r="H7" s="29"/>
      <c r="I7" s="29"/>
      <c r="J7" s="29"/>
      <c r="K7" s="30"/>
      <c r="L7" s="31"/>
      <c r="M7" s="30"/>
      <c r="N7" s="31"/>
      <c r="O7" s="32"/>
      <c r="P7" s="32"/>
      <c r="Q7" s="32"/>
      <c r="R7" s="33"/>
      <c r="AMD7" s="0"/>
      <c r="AME7" s="0"/>
      <c r="AMF7" s="0"/>
      <c r="AMG7" s="0"/>
      <c r="AMH7" s="0"/>
      <c r="AMI7" s="0"/>
      <c r="AMJ7" s="0"/>
    </row>
    <row r="8" s="34" customFormat="true" ht="6" hidden="false" customHeight="true" outlineLevel="0" collapsed="false">
      <c r="A8" s="26"/>
      <c r="B8" s="27"/>
      <c r="C8" s="35"/>
      <c r="D8" s="33"/>
      <c r="E8" s="27"/>
      <c r="F8" s="36"/>
      <c r="G8" s="37"/>
      <c r="H8" s="38"/>
      <c r="I8" s="37"/>
      <c r="J8" s="32"/>
      <c r="K8" s="30"/>
      <c r="L8" s="31"/>
      <c r="M8" s="30"/>
      <c r="N8" s="31"/>
      <c r="O8" s="32"/>
      <c r="P8" s="32"/>
      <c r="Q8" s="32"/>
      <c r="R8" s="33"/>
      <c r="AMD8" s="0"/>
      <c r="AME8" s="0"/>
      <c r="AMF8" s="0"/>
      <c r="AMG8" s="0"/>
      <c r="AMH8" s="0"/>
      <c r="AMI8" s="0"/>
      <c r="AMJ8" s="0"/>
    </row>
    <row r="9" s="47" customFormat="true" ht="12.75" hidden="false" customHeight="true" outlineLevel="0" collapsed="false">
      <c r="A9" s="39"/>
      <c r="B9" s="40"/>
      <c r="C9" s="40"/>
      <c r="D9" s="41"/>
      <c r="E9" s="40"/>
      <c r="F9" s="42"/>
      <c r="G9" s="43"/>
      <c r="H9" s="42"/>
      <c r="I9" s="43"/>
      <c r="J9" s="44"/>
      <c r="K9" s="45"/>
      <c r="L9" s="43"/>
      <c r="M9" s="43"/>
      <c r="N9" s="43"/>
      <c r="O9" s="46" t="s">
        <v>27</v>
      </c>
      <c r="P9" s="43"/>
      <c r="Q9" s="43"/>
      <c r="R9" s="43"/>
      <c r="AMD9" s="0"/>
      <c r="AME9" s="0"/>
      <c r="AMF9" s="0"/>
      <c r="AMG9" s="0"/>
      <c r="AMH9" s="0"/>
      <c r="AMI9" s="0"/>
      <c r="AMJ9" s="0"/>
    </row>
    <row r="10" s="47" customFormat="true" ht="12.75" hidden="false" customHeight="true" outlineLevel="0" collapsed="false">
      <c r="A10" s="39"/>
      <c r="B10" s="40"/>
      <c r="C10" s="40"/>
      <c r="D10" s="41"/>
      <c r="E10" s="40"/>
      <c r="F10" s="42"/>
      <c r="G10" s="43"/>
      <c r="H10" s="42"/>
      <c r="I10" s="43"/>
      <c r="J10" s="44"/>
      <c r="K10" s="45"/>
      <c r="L10" s="43"/>
      <c r="M10" s="43"/>
      <c r="N10" s="43"/>
      <c r="O10" s="46" t="s">
        <v>27</v>
      </c>
      <c r="P10" s="43"/>
      <c r="Q10" s="43"/>
      <c r="R10" s="43"/>
      <c r="AMD10" s="0"/>
      <c r="AME10" s="0"/>
      <c r="AMF10" s="0"/>
      <c r="AMG10" s="0"/>
      <c r="AMH10" s="0"/>
      <c r="AMI10" s="0"/>
      <c r="AMJ10" s="0"/>
    </row>
    <row r="11" s="58" customFormat="true" ht="18.75" hidden="false" customHeight="true" outlineLevel="0" collapsed="false">
      <c r="A11" s="48"/>
      <c r="B11" s="49"/>
      <c r="C11" s="50"/>
      <c r="D11" s="50" t="s">
        <v>28</v>
      </c>
      <c r="E11" s="49"/>
      <c r="F11" s="51"/>
      <c r="G11" s="52"/>
      <c r="H11" s="51"/>
      <c r="I11" s="52"/>
      <c r="J11" s="53" t="n">
        <f aca="false">SUBTOTAL(9,J12:J692)</f>
        <v>0</v>
      </c>
      <c r="K11" s="54"/>
      <c r="L11" s="55" t="n">
        <f aca="false">SUBTOTAL(9,L12:L692)</f>
        <v>125.93890036385</v>
      </c>
      <c r="M11" s="52"/>
      <c r="N11" s="55" t="n">
        <f aca="false">SUBTOTAL(9,N12:N692)</f>
        <v>0</v>
      </c>
      <c r="O11" s="56"/>
      <c r="P11" s="53" t="n">
        <f aca="false">SUBTOTAL(9,P12:P692)</f>
        <v>0</v>
      </c>
      <c r="Q11" s="53" t="n">
        <f aca="false">SUBTOTAL(9,Q12:Q692)</f>
        <v>0</v>
      </c>
      <c r="R11" s="57"/>
      <c r="AMD11" s="0"/>
      <c r="AME11" s="0"/>
      <c r="AMF11" s="0"/>
      <c r="AMG11" s="0"/>
      <c r="AMH11" s="0"/>
      <c r="AMI11" s="0"/>
      <c r="AMJ11" s="0"/>
    </row>
    <row r="12" s="3" customFormat="true" ht="16.5" hidden="false" customHeight="true" outlineLevel="0" collapsed="false">
      <c r="A12" s="4"/>
      <c r="B12" s="5"/>
      <c r="C12" s="6"/>
      <c r="D12" s="6" t="s">
        <v>29</v>
      </c>
      <c r="E12" s="5"/>
      <c r="F12" s="7"/>
      <c r="G12" s="8"/>
      <c r="H12" s="7"/>
      <c r="I12" s="8"/>
      <c r="J12" s="9" t="n">
        <f aca="false">SUBTOTAL(9,J13:J75)</f>
        <v>0</v>
      </c>
      <c r="K12" s="10"/>
      <c r="L12" s="11" t="n">
        <f aca="false">SUBTOTAL(9,L13:L75)</f>
        <v>0</v>
      </c>
      <c r="M12" s="8"/>
      <c r="N12" s="11" t="n">
        <f aca="false">SUBTOTAL(9,N13:N75)</f>
        <v>0</v>
      </c>
      <c r="O12" s="12"/>
      <c r="P12" s="9" t="n">
        <f aca="false">SUBTOTAL(9,P13:P75)</f>
        <v>0</v>
      </c>
      <c r="Q12" s="9" t="n">
        <f aca="false">SUBTOTAL(9,Q13:Q75)</f>
        <v>0</v>
      </c>
      <c r="R12" s="13"/>
      <c r="AMD12" s="0"/>
      <c r="AME12" s="0"/>
      <c r="AMF12" s="0"/>
      <c r="AMG12" s="0"/>
      <c r="AMH12" s="0"/>
      <c r="AMI12" s="0"/>
      <c r="AMJ12" s="0"/>
    </row>
    <row r="13" s="25" customFormat="true" ht="23.85" hidden="false" customHeight="false" outlineLevel="0" collapsed="false">
      <c r="A13" s="14" t="n">
        <v>3</v>
      </c>
      <c r="B13" s="15" t="s">
        <v>19</v>
      </c>
      <c r="C13" s="16" t="s">
        <v>30</v>
      </c>
      <c r="D13" s="17" t="s">
        <v>31</v>
      </c>
      <c r="E13" s="15" t="s">
        <v>32</v>
      </c>
      <c r="F13" s="18" t="n">
        <v>38.18535</v>
      </c>
      <c r="G13" s="19"/>
      <c r="H13" s="20" t="n">
        <v>38.18535</v>
      </c>
      <c r="I13" s="21"/>
      <c r="J13" s="22" t="n">
        <f aca="false">H13*I13</f>
        <v>0</v>
      </c>
      <c r="K13" s="23"/>
      <c r="L13" s="24" t="n">
        <f aca="false">H13*K13</f>
        <v>0</v>
      </c>
      <c r="M13" s="23"/>
      <c r="N13" s="24" t="n">
        <f aca="false">H13*M13</f>
        <v>0</v>
      </c>
      <c r="O13" s="22" t="n">
        <v>15</v>
      </c>
      <c r="P13" s="22" t="n">
        <f aca="false">J13*(O13/100)</f>
        <v>0</v>
      </c>
      <c r="Q13" s="22" t="n">
        <f aca="false">J13+P13</f>
        <v>0</v>
      </c>
      <c r="R13" s="17"/>
      <c r="AMD13" s="0"/>
      <c r="AME13" s="0"/>
      <c r="AMF13" s="0"/>
      <c r="AMG13" s="0"/>
      <c r="AMH13" s="0"/>
      <c r="AMI13" s="0"/>
      <c r="AMJ13" s="0"/>
    </row>
    <row r="14" s="34" customFormat="true" ht="13.45" hidden="false" customHeight="false" outlineLevel="0" collapsed="false">
      <c r="A14" s="26"/>
      <c r="B14" s="27"/>
      <c r="C14" s="28" t="s">
        <v>23</v>
      </c>
      <c r="D14" s="29"/>
      <c r="E14" s="29"/>
      <c r="F14" s="29"/>
      <c r="G14" s="29"/>
      <c r="H14" s="29"/>
      <c r="I14" s="29"/>
      <c r="J14" s="29"/>
      <c r="K14" s="30"/>
      <c r="L14" s="31"/>
      <c r="M14" s="30"/>
      <c r="N14" s="31"/>
      <c r="O14" s="32"/>
      <c r="P14" s="32"/>
      <c r="Q14" s="32"/>
      <c r="R14" s="33"/>
      <c r="AMD14" s="0"/>
      <c r="AME14" s="0"/>
      <c r="AMF14" s="0"/>
      <c r="AMG14" s="0"/>
      <c r="AMH14" s="0"/>
      <c r="AMI14" s="0"/>
      <c r="AMJ14" s="0"/>
    </row>
    <row r="15" s="34" customFormat="true" ht="6" hidden="false" customHeight="true" outlineLevel="0" collapsed="false">
      <c r="A15" s="26"/>
      <c r="B15" s="27"/>
      <c r="C15" s="35"/>
      <c r="D15" s="33"/>
      <c r="E15" s="27"/>
      <c r="F15" s="36"/>
      <c r="G15" s="37"/>
      <c r="H15" s="38"/>
      <c r="I15" s="37"/>
      <c r="J15" s="32"/>
      <c r="K15" s="30"/>
      <c r="L15" s="31"/>
      <c r="M15" s="30"/>
      <c r="N15" s="31"/>
      <c r="O15" s="32"/>
      <c r="P15" s="32"/>
      <c r="Q15" s="32"/>
      <c r="R15" s="33"/>
      <c r="AMD15" s="0"/>
      <c r="AME15" s="0"/>
      <c r="AMF15" s="0"/>
      <c r="AMG15" s="0"/>
      <c r="AMH15" s="0"/>
      <c r="AMI15" s="0"/>
      <c r="AMJ15" s="0"/>
    </row>
    <row r="16" s="63" customFormat="true" ht="12.8" hidden="false" customHeight="false" outlineLevel="0" collapsed="false">
      <c r="A16" s="59"/>
      <c r="B16" s="60"/>
      <c r="C16" s="61" t="str">
        <f aca="false">IF(AND(C15&lt;&gt;"Výkaz výměr:",D15=""),"Výkaz výměr:","")</f>
        <v>Výkaz výměr:</v>
      </c>
      <c r="D16" s="62" t="s">
        <v>33</v>
      </c>
      <c r="E16" s="60"/>
      <c r="G16" s="64"/>
      <c r="H16" s="65" t="n">
        <v>38.18535</v>
      </c>
      <c r="I16" s="64"/>
      <c r="J16" s="66"/>
      <c r="K16" s="67"/>
      <c r="L16" s="64"/>
      <c r="M16" s="64"/>
      <c r="N16" s="64"/>
      <c r="O16" s="68" t="s">
        <v>27</v>
      </c>
      <c r="P16" s="64"/>
      <c r="Q16" s="64"/>
      <c r="R16" s="69"/>
      <c r="AMD16" s="0"/>
      <c r="AME16" s="0"/>
      <c r="AMF16" s="0"/>
      <c r="AMG16" s="0"/>
      <c r="AMH16" s="0"/>
      <c r="AMI16" s="0"/>
      <c r="AMJ16" s="0"/>
    </row>
    <row r="17" s="25" customFormat="true" ht="23.85" hidden="false" customHeight="false" outlineLevel="0" collapsed="false">
      <c r="A17" s="14" t="n">
        <v>4</v>
      </c>
      <c r="B17" s="15" t="s">
        <v>19</v>
      </c>
      <c r="C17" s="16" t="s">
        <v>34</v>
      </c>
      <c r="D17" s="17" t="s">
        <v>35</v>
      </c>
      <c r="E17" s="15" t="s">
        <v>32</v>
      </c>
      <c r="F17" s="18" t="n">
        <v>35.79528</v>
      </c>
      <c r="G17" s="19" t="n">
        <v>0</v>
      </c>
      <c r="H17" s="20" t="n">
        <v>35.79528</v>
      </c>
      <c r="I17" s="21"/>
      <c r="J17" s="22" t="n">
        <f aca="false">H17*I17</f>
        <v>0</v>
      </c>
      <c r="K17" s="23"/>
      <c r="L17" s="24" t="n">
        <f aca="false">H17*K17</f>
        <v>0</v>
      </c>
      <c r="M17" s="23"/>
      <c r="N17" s="24" t="n">
        <f aca="false">H17*M17</f>
        <v>0</v>
      </c>
      <c r="O17" s="22" t="n">
        <v>15</v>
      </c>
      <c r="P17" s="22" t="n">
        <f aca="false">J17*(O17/100)</f>
        <v>0</v>
      </c>
      <c r="Q17" s="22" t="n">
        <f aca="false">J17+P17</f>
        <v>0</v>
      </c>
      <c r="R17" s="17"/>
      <c r="AMD17" s="0"/>
      <c r="AME17" s="0"/>
      <c r="AMF17" s="0"/>
      <c r="AMG17" s="0"/>
      <c r="AMH17" s="0"/>
      <c r="AMI17" s="0"/>
      <c r="AMJ17" s="0"/>
    </row>
    <row r="18" s="34" customFormat="true" ht="13.45" hidden="false" customHeight="false" outlineLevel="0" collapsed="false">
      <c r="A18" s="26"/>
      <c r="B18" s="27"/>
      <c r="C18" s="28" t="s">
        <v>23</v>
      </c>
      <c r="D18" s="29"/>
      <c r="E18" s="29"/>
      <c r="F18" s="29"/>
      <c r="G18" s="29"/>
      <c r="H18" s="29"/>
      <c r="I18" s="29"/>
      <c r="J18" s="29"/>
      <c r="K18" s="30"/>
      <c r="L18" s="31"/>
      <c r="M18" s="30"/>
      <c r="N18" s="31"/>
      <c r="O18" s="32"/>
      <c r="P18" s="32"/>
      <c r="Q18" s="32"/>
      <c r="R18" s="33"/>
      <c r="AMD18" s="0"/>
      <c r="AME18" s="0"/>
      <c r="AMF18" s="0"/>
      <c r="AMG18" s="0"/>
      <c r="AMH18" s="0"/>
      <c r="AMI18" s="0"/>
      <c r="AMJ18" s="0"/>
    </row>
    <row r="19" s="34" customFormat="true" ht="6" hidden="false" customHeight="true" outlineLevel="0" collapsed="false">
      <c r="A19" s="26"/>
      <c r="B19" s="27"/>
      <c r="C19" s="35"/>
      <c r="D19" s="33"/>
      <c r="E19" s="27"/>
      <c r="F19" s="36"/>
      <c r="G19" s="37"/>
      <c r="H19" s="38"/>
      <c r="I19" s="37"/>
      <c r="J19" s="32"/>
      <c r="K19" s="30"/>
      <c r="L19" s="31"/>
      <c r="M19" s="30"/>
      <c r="N19" s="31"/>
      <c r="O19" s="32"/>
      <c r="P19" s="32"/>
      <c r="Q19" s="32"/>
      <c r="R19" s="33"/>
      <c r="AMD19" s="0"/>
      <c r="AME19" s="0"/>
      <c r="AMF19" s="0"/>
      <c r="AMG19" s="0"/>
      <c r="AMH19" s="0"/>
      <c r="AMI19" s="0"/>
      <c r="AMJ19" s="0"/>
    </row>
    <row r="20" s="63" customFormat="true" ht="12.8" hidden="false" customHeight="false" outlineLevel="0" collapsed="false">
      <c r="A20" s="59"/>
      <c r="B20" s="60"/>
      <c r="C20" s="61" t="str">
        <f aca="false">IF(AND(C19&lt;&gt;"Výkaz výměr:",D19=""),"Výkaz výměr:","")</f>
        <v>Výkaz výměr:</v>
      </c>
      <c r="D20" s="62" t="s">
        <v>36</v>
      </c>
      <c r="E20" s="60"/>
      <c r="G20" s="64"/>
      <c r="H20" s="65" t="n">
        <v>35.79528</v>
      </c>
      <c r="I20" s="64"/>
      <c r="J20" s="66"/>
      <c r="K20" s="67"/>
      <c r="L20" s="64"/>
      <c r="M20" s="64"/>
      <c r="N20" s="64"/>
      <c r="O20" s="68" t="s">
        <v>27</v>
      </c>
      <c r="P20" s="64"/>
      <c r="Q20" s="64"/>
      <c r="R20" s="69"/>
      <c r="AMD20" s="0"/>
      <c r="AME20" s="0"/>
      <c r="AMF20" s="0"/>
      <c r="AMG20" s="0"/>
      <c r="AMH20" s="0"/>
      <c r="AMI20" s="0"/>
      <c r="AMJ20" s="0"/>
    </row>
    <row r="21" s="25" customFormat="true" ht="23.85" hidden="false" customHeight="false" outlineLevel="0" collapsed="false">
      <c r="A21" s="14" t="n">
        <v>5</v>
      </c>
      <c r="B21" s="15" t="s">
        <v>19</v>
      </c>
      <c r="C21" s="16" t="s">
        <v>37</v>
      </c>
      <c r="D21" s="17" t="s">
        <v>38</v>
      </c>
      <c r="E21" s="15" t="s">
        <v>32</v>
      </c>
      <c r="F21" s="18" t="n">
        <v>35.79528</v>
      </c>
      <c r="G21" s="19" t="n">
        <v>0</v>
      </c>
      <c r="H21" s="20" t="n">
        <v>35.79528</v>
      </c>
      <c r="I21" s="21"/>
      <c r="J21" s="22" t="n">
        <f aca="false">H21*I21</f>
        <v>0</v>
      </c>
      <c r="K21" s="23"/>
      <c r="L21" s="24" t="n">
        <f aca="false">H21*K21</f>
        <v>0</v>
      </c>
      <c r="M21" s="23"/>
      <c r="N21" s="24" t="n">
        <f aca="false">H21*M21</f>
        <v>0</v>
      </c>
      <c r="O21" s="22" t="n">
        <v>15</v>
      </c>
      <c r="P21" s="22" t="n">
        <f aca="false">J21*(O21/100)</f>
        <v>0</v>
      </c>
      <c r="Q21" s="22" t="n">
        <f aca="false">J21+P21</f>
        <v>0</v>
      </c>
      <c r="R21" s="17"/>
      <c r="AMD21" s="0"/>
      <c r="AME21" s="0"/>
      <c r="AMF21" s="0"/>
      <c r="AMG21" s="0"/>
      <c r="AMH21" s="0"/>
      <c r="AMI21" s="0"/>
      <c r="AMJ21" s="0"/>
    </row>
    <row r="22" s="34" customFormat="true" ht="13.45" hidden="false" customHeight="false" outlineLevel="0" collapsed="false">
      <c r="A22" s="26"/>
      <c r="B22" s="27"/>
      <c r="C22" s="28" t="s">
        <v>23</v>
      </c>
      <c r="D22" s="29"/>
      <c r="E22" s="29"/>
      <c r="F22" s="29"/>
      <c r="G22" s="29"/>
      <c r="H22" s="29"/>
      <c r="I22" s="29"/>
      <c r="J22" s="29"/>
      <c r="K22" s="30"/>
      <c r="L22" s="31"/>
      <c r="M22" s="30"/>
      <c r="N22" s="31"/>
      <c r="O22" s="32"/>
      <c r="P22" s="32"/>
      <c r="Q22" s="32"/>
      <c r="R22" s="33"/>
      <c r="AMD22" s="0"/>
      <c r="AME22" s="0"/>
      <c r="AMF22" s="0"/>
      <c r="AMG22" s="0"/>
      <c r="AMH22" s="0"/>
      <c r="AMI22" s="0"/>
      <c r="AMJ22" s="0"/>
    </row>
    <row r="23" s="34" customFormat="true" ht="6" hidden="false" customHeight="true" outlineLevel="0" collapsed="false">
      <c r="A23" s="26"/>
      <c r="B23" s="27"/>
      <c r="C23" s="35"/>
      <c r="D23" s="33"/>
      <c r="E23" s="27"/>
      <c r="F23" s="36"/>
      <c r="G23" s="37"/>
      <c r="H23" s="38"/>
      <c r="I23" s="37"/>
      <c r="J23" s="32"/>
      <c r="K23" s="30"/>
      <c r="L23" s="31"/>
      <c r="M23" s="30"/>
      <c r="N23" s="31"/>
      <c r="O23" s="32"/>
      <c r="P23" s="32"/>
      <c r="Q23" s="32"/>
      <c r="R23" s="33"/>
      <c r="AMD23" s="0"/>
      <c r="AME23" s="0"/>
      <c r="AMF23" s="0"/>
      <c r="AMG23" s="0"/>
      <c r="AMH23" s="0"/>
      <c r="AMI23" s="0"/>
      <c r="AMJ23" s="0"/>
    </row>
    <row r="24" s="63" customFormat="true" ht="12.8" hidden="false" customHeight="false" outlineLevel="0" collapsed="false">
      <c r="A24" s="59"/>
      <c r="B24" s="60"/>
      <c r="C24" s="61" t="str">
        <f aca="false">IF(AND(C23&lt;&gt;"Výkaz výměr:",D23=""),"Výkaz výměr:","")</f>
        <v>Výkaz výměr:</v>
      </c>
      <c r="D24" s="62" t="s">
        <v>36</v>
      </c>
      <c r="E24" s="60"/>
      <c r="G24" s="64"/>
      <c r="H24" s="65" t="n">
        <v>35.79528</v>
      </c>
      <c r="I24" s="64"/>
      <c r="J24" s="66"/>
      <c r="K24" s="67"/>
      <c r="L24" s="64"/>
      <c r="M24" s="64"/>
      <c r="N24" s="64"/>
      <c r="O24" s="68" t="s">
        <v>27</v>
      </c>
      <c r="P24" s="64"/>
      <c r="Q24" s="64"/>
      <c r="R24" s="69"/>
      <c r="AMD24" s="0"/>
      <c r="AME24" s="0"/>
      <c r="AMF24" s="0"/>
      <c r="AMG24" s="0"/>
      <c r="AMH24" s="0"/>
      <c r="AMI24" s="0"/>
      <c r="AMJ24" s="0"/>
    </row>
    <row r="25" s="25" customFormat="true" ht="23.85" hidden="false" customHeight="false" outlineLevel="0" collapsed="false">
      <c r="A25" s="14" t="n">
        <v>6</v>
      </c>
      <c r="B25" s="15" t="s">
        <v>19</v>
      </c>
      <c r="C25" s="16" t="s">
        <v>39</v>
      </c>
      <c r="D25" s="17" t="s">
        <v>40</v>
      </c>
      <c r="E25" s="15" t="s">
        <v>32</v>
      </c>
      <c r="F25" s="18" t="n">
        <v>3.287625</v>
      </c>
      <c r="G25" s="19"/>
      <c r="H25" s="20" t="n">
        <v>3.287625</v>
      </c>
      <c r="I25" s="21"/>
      <c r="J25" s="22" t="n">
        <f aca="false">H25*I25</f>
        <v>0</v>
      </c>
      <c r="K25" s="23"/>
      <c r="L25" s="24" t="n">
        <f aca="false">H25*K25</f>
        <v>0</v>
      </c>
      <c r="M25" s="23"/>
      <c r="N25" s="24" t="n">
        <f aca="false">H25*M25</f>
        <v>0</v>
      </c>
      <c r="O25" s="22" t="n">
        <v>15</v>
      </c>
      <c r="P25" s="22" t="n">
        <f aca="false">J25*(O25/100)</f>
        <v>0</v>
      </c>
      <c r="Q25" s="22" t="n">
        <f aca="false">J25+P25</f>
        <v>0</v>
      </c>
      <c r="R25" s="17"/>
      <c r="AMD25" s="0"/>
      <c r="AME25" s="0"/>
      <c r="AMF25" s="0"/>
      <c r="AMG25" s="0"/>
      <c r="AMH25" s="0"/>
      <c r="AMI25" s="0"/>
      <c r="AMJ25" s="0"/>
    </row>
    <row r="26" s="34" customFormat="true" ht="13.45" hidden="false" customHeight="false" outlineLevel="0" collapsed="false">
      <c r="A26" s="26"/>
      <c r="B26" s="27"/>
      <c r="C26" s="28" t="s">
        <v>23</v>
      </c>
      <c r="D26" s="29"/>
      <c r="E26" s="29"/>
      <c r="F26" s="29"/>
      <c r="G26" s="29"/>
      <c r="H26" s="29"/>
      <c r="I26" s="29"/>
      <c r="J26" s="29"/>
      <c r="K26" s="30"/>
      <c r="L26" s="31"/>
      <c r="M26" s="30"/>
      <c r="N26" s="31"/>
      <c r="O26" s="32"/>
      <c r="P26" s="32"/>
      <c r="Q26" s="32"/>
      <c r="R26" s="33"/>
      <c r="AMD26" s="0"/>
      <c r="AME26" s="0"/>
      <c r="AMF26" s="0"/>
      <c r="AMG26" s="0"/>
      <c r="AMH26" s="0"/>
      <c r="AMI26" s="0"/>
      <c r="AMJ26" s="0"/>
    </row>
    <row r="27" s="34" customFormat="true" ht="6" hidden="false" customHeight="true" outlineLevel="0" collapsed="false">
      <c r="A27" s="26"/>
      <c r="B27" s="27"/>
      <c r="C27" s="35"/>
      <c r="D27" s="33"/>
      <c r="E27" s="27"/>
      <c r="F27" s="36"/>
      <c r="G27" s="37"/>
      <c r="H27" s="38"/>
      <c r="I27" s="37"/>
      <c r="J27" s="32"/>
      <c r="K27" s="30"/>
      <c r="L27" s="31"/>
      <c r="M27" s="30"/>
      <c r="N27" s="31"/>
      <c r="O27" s="32"/>
      <c r="P27" s="32"/>
      <c r="Q27" s="32"/>
      <c r="R27" s="33"/>
      <c r="AMD27" s="0"/>
      <c r="AME27" s="0"/>
      <c r="AMF27" s="0"/>
      <c r="AMG27" s="0"/>
      <c r="AMH27" s="0"/>
      <c r="AMI27" s="0"/>
      <c r="AMJ27" s="0"/>
    </row>
    <row r="28" s="63" customFormat="true" ht="12.8" hidden="false" customHeight="false" outlineLevel="0" collapsed="false">
      <c r="A28" s="59"/>
      <c r="B28" s="60"/>
      <c r="C28" s="61" t="str">
        <f aca="false">IF(AND(C27&lt;&gt;"Výkaz výměr:",D27=""),"Výkaz výměr:","")</f>
        <v>Výkaz výměr:</v>
      </c>
      <c r="D28" s="62" t="s">
        <v>41</v>
      </c>
      <c r="E28" s="60"/>
      <c r="G28" s="64"/>
      <c r="H28" s="65" t="n">
        <v>0.78375</v>
      </c>
      <c r="I28" s="64"/>
      <c r="J28" s="66"/>
      <c r="K28" s="67"/>
      <c r="L28" s="64"/>
      <c r="M28" s="64"/>
      <c r="N28" s="64"/>
      <c r="O28" s="68" t="s">
        <v>27</v>
      </c>
      <c r="P28" s="64"/>
      <c r="Q28" s="64"/>
      <c r="R28" s="69"/>
      <c r="AMD28" s="0"/>
      <c r="AME28" s="0"/>
      <c r="AMF28" s="0"/>
      <c r="AMG28" s="0"/>
      <c r="AMH28" s="0"/>
      <c r="AMI28" s="0"/>
      <c r="AMJ28" s="0"/>
    </row>
    <row r="29" s="63" customFormat="true" ht="12.8" hidden="false" customHeight="false" outlineLevel="0" collapsed="false">
      <c r="A29" s="59"/>
      <c r="B29" s="60"/>
      <c r="C29" s="61" t="str">
        <f aca="false">IF(AND(C28&lt;&gt;"Výkaz výměr:",D28=""),"Výkaz výměr:","")</f>
        <v/>
      </c>
      <c r="D29" s="62" t="s">
        <v>42</v>
      </c>
      <c r="E29" s="60"/>
      <c r="G29" s="64"/>
      <c r="H29" s="65" t="n">
        <v>2.503875</v>
      </c>
      <c r="I29" s="64"/>
      <c r="J29" s="66"/>
      <c r="K29" s="67"/>
      <c r="L29" s="64"/>
      <c r="M29" s="64"/>
      <c r="N29" s="64"/>
      <c r="O29" s="68" t="s">
        <v>27</v>
      </c>
      <c r="P29" s="64"/>
      <c r="Q29" s="64"/>
      <c r="R29" s="69"/>
      <c r="AMD29" s="0"/>
      <c r="AME29" s="0"/>
      <c r="AMF29" s="0"/>
      <c r="AMG29" s="0"/>
      <c r="AMH29" s="0"/>
      <c r="AMI29" s="0"/>
      <c r="AMJ29" s="0"/>
    </row>
    <row r="30" s="25" customFormat="true" ht="23.85" hidden="false" customHeight="false" outlineLevel="0" collapsed="false">
      <c r="A30" s="14" t="n">
        <v>7</v>
      </c>
      <c r="B30" s="15" t="s">
        <v>19</v>
      </c>
      <c r="C30" s="16" t="s">
        <v>43</v>
      </c>
      <c r="D30" s="17" t="s">
        <v>44</v>
      </c>
      <c r="E30" s="15" t="s">
        <v>32</v>
      </c>
      <c r="F30" s="18" t="n">
        <v>3.287625</v>
      </c>
      <c r="G30" s="19"/>
      <c r="H30" s="20" t="n">
        <v>3.287625</v>
      </c>
      <c r="I30" s="21"/>
      <c r="J30" s="22" t="n">
        <f aca="false">H30*I30</f>
        <v>0</v>
      </c>
      <c r="K30" s="23"/>
      <c r="L30" s="24" t="n">
        <f aca="false">H30*K30</f>
        <v>0</v>
      </c>
      <c r="M30" s="23"/>
      <c r="N30" s="24" t="n">
        <f aca="false">H30*M30</f>
        <v>0</v>
      </c>
      <c r="O30" s="22" t="n">
        <v>15</v>
      </c>
      <c r="P30" s="22" t="n">
        <f aca="false">J30*(O30/100)</f>
        <v>0</v>
      </c>
      <c r="Q30" s="22" t="n">
        <f aca="false">J30+P30</f>
        <v>0</v>
      </c>
      <c r="R30" s="17"/>
      <c r="AMD30" s="0"/>
      <c r="AME30" s="0"/>
      <c r="AMF30" s="0"/>
      <c r="AMG30" s="0"/>
      <c r="AMH30" s="0"/>
      <c r="AMI30" s="0"/>
      <c r="AMJ30" s="0"/>
    </row>
    <row r="31" s="34" customFormat="true" ht="13.45" hidden="false" customHeight="false" outlineLevel="0" collapsed="false">
      <c r="A31" s="26"/>
      <c r="B31" s="27"/>
      <c r="C31" s="28" t="s">
        <v>23</v>
      </c>
      <c r="D31" s="29"/>
      <c r="E31" s="29"/>
      <c r="F31" s="29"/>
      <c r="G31" s="29"/>
      <c r="H31" s="29"/>
      <c r="I31" s="29"/>
      <c r="J31" s="29"/>
      <c r="K31" s="30"/>
      <c r="L31" s="31"/>
      <c r="M31" s="30"/>
      <c r="N31" s="31"/>
      <c r="O31" s="32"/>
      <c r="P31" s="32"/>
      <c r="Q31" s="32"/>
      <c r="R31" s="33"/>
      <c r="AMD31" s="0"/>
      <c r="AME31" s="0"/>
      <c r="AMF31" s="0"/>
      <c r="AMG31" s="0"/>
      <c r="AMH31" s="0"/>
      <c r="AMI31" s="0"/>
      <c r="AMJ31" s="0"/>
    </row>
    <row r="32" s="34" customFormat="true" ht="6" hidden="false" customHeight="true" outlineLevel="0" collapsed="false">
      <c r="A32" s="26"/>
      <c r="B32" s="27"/>
      <c r="C32" s="35"/>
      <c r="D32" s="33"/>
      <c r="E32" s="27"/>
      <c r="F32" s="36"/>
      <c r="G32" s="37"/>
      <c r="H32" s="38"/>
      <c r="I32" s="37"/>
      <c r="J32" s="32"/>
      <c r="K32" s="30"/>
      <c r="L32" s="31"/>
      <c r="M32" s="30"/>
      <c r="N32" s="31"/>
      <c r="O32" s="32"/>
      <c r="P32" s="32"/>
      <c r="Q32" s="32"/>
      <c r="R32" s="33"/>
      <c r="AMD32" s="0"/>
      <c r="AME32" s="0"/>
      <c r="AMF32" s="0"/>
      <c r="AMG32" s="0"/>
      <c r="AMH32" s="0"/>
      <c r="AMI32" s="0"/>
      <c r="AMJ32" s="0"/>
    </row>
    <row r="33" s="63" customFormat="true" ht="12.8" hidden="false" customHeight="false" outlineLevel="0" collapsed="false">
      <c r="A33" s="59"/>
      <c r="B33" s="60"/>
      <c r="C33" s="61" t="str">
        <f aca="false">IF(AND(C32&lt;&gt;"Výkaz výměr:",D32=""),"Výkaz výměr:","")</f>
        <v>Výkaz výměr:</v>
      </c>
      <c r="D33" s="62" t="s">
        <v>41</v>
      </c>
      <c r="E33" s="60"/>
      <c r="G33" s="64"/>
      <c r="H33" s="65" t="n">
        <v>0.78375</v>
      </c>
      <c r="I33" s="64"/>
      <c r="J33" s="66"/>
      <c r="K33" s="67"/>
      <c r="L33" s="64"/>
      <c r="M33" s="64"/>
      <c r="N33" s="64"/>
      <c r="O33" s="68" t="s">
        <v>27</v>
      </c>
      <c r="P33" s="64"/>
      <c r="Q33" s="64"/>
      <c r="R33" s="69"/>
      <c r="AMD33" s="0"/>
      <c r="AME33" s="0"/>
      <c r="AMF33" s="0"/>
      <c r="AMG33" s="0"/>
      <c r="AMH33" s="0"/>
      <c r="AMI33" s="0"/>
      <c r="AMJ33" s="0"/>
    </row>
    <row r="34" s="63" customFormat="true" ht="12.8" hidden="false" customHeight="false" outlineLevel="0" collapsed="false">
      <c r="A34" s="59"/>
      <c r="B34" s="60"/>
      <c r="C34" s="61" t="str">
        <f aca="false">IF(AND(C33&lt;&gt;"Výkaz výměr:",D33=""),"Výkaz výměr:","")</f>
        <v/>
      </c>
      <c r="D34" s="62" t="s">
        <v>42</v>
      </c>
      <c r="E34" s="60"/>
      <c r="G34" s="64"/>
      <c r="H34" s="65" t="n">
        <v>2.503875</v>
      </c>
      <c r="I34" s="64"/>
      <c r="J34" s="66"/>
      <c r="K34" s="67"/>
      <c r="L34" s="64"/>
      <c r="M34" s="64"/>
      <c r="N34" s="64"/>
      <c r="O34" s="68" t="s">
        <v>27</v>
      </c>
      <c r="P34" s="64"/>
      <c r="Q34" s="64"/>
      <c r="R34" s="69"/>
      <c r="AMD34" s="0"/>
      <c r="AME34" s="0"/>
      <c r="AMF34" s="0"/>
      <c r="AMG34" s="0"/>
      <c r="AMH34" s="0"/>
      <c r="AMI34" s="0"/>
      <c r="AMJ34" s="0"/>
    </row>
    <row r="35" s="25" customFormat="true" ht="23.85" hidden="false" customHeight="false" outlineLevel="0" collapsed="false">
      <c r="A35" s="14" t="n">
        <v>8</v>
      </c>
      <c r="B35" s="15" t="s">
        <v>19</v>
      </c>
      <c r="C35" s="16" t="s">
        <v>45</v>
      </c>
      <c r="D35" s="17" t="s">
        <v>46</v>
      </c>
      <c r="E35" s="15" t="s">
        <v>32</v>
      </c>
      <c r="F35" s="18" t="n">
        <v>1.6302</v>
      </c>
      <c r="G35" s="19" t="n">
        <v>0</v>
      </c>
      <c r="H35" s="20" t="n">
        <v>1.6302</v>
      </c>
      <c r="I35" s="21"/>
      <c r="J35" s="22" t="n">
        <f aca="false">H35*I35</f>
        <v>0</v>
      </c>
      <c r="K35" s="23"/>
      <c r="L35" s="24" t="n">
        <f aca="false">H35*K35</f>
        <v>0</v>
      </c>
      <c r="M35" s="23"/>
      <c r="N35" s="24" t="n">
        <f aca="false">H35*M35</f>
        <v>0</v>
      </c>
      <c r="O35" s="22" t="n">
        <v>15</v>
      </c>
      <c r="P35" s="22" t="n">
        <f aca="false">J35*(O35/100)</f>
        <v>0</v>
      </c>
      <c r="Q35" s="22" t="n">
        <f aca="false">J35+P35</f>
        <v>0</v>
      </c>
      <c r="R35" s="17"/>
      <c r="AMD35" s="0"/>
      <c r="AME35" s="0"/>
      <c r="AMF35" s="0"/>
      <c r="AMG35" s="0"/>
      <c r="AMH35" s="0"/>
      <c r="AMI35" s="0"/>
      <c r="AMJ35" s="0"/>
    </row>
    <row r="36" s="34" customFormat="true" ht="13.45" hidden="false" customHeight="false" outlineLevel="0" collapsed="false">
      <c r="A36" s="26"/>
      <c r="B36" s="27"/>
      <c r="C36" s="28" t="s">
        <v>23</v>
      </c>
      <c r="D36" s="29"/>
      <c r="E36" s="29"/>
      <c r="F36" s="29"/>
      <c r="G36" s="29"/>
      <c r="H36" s="29"/>
      <c r="I36" s="29"/>
      <c r="J36" s="29"/>
      <c r="K36" s="30"/>
      <c r="L36" s="31"/>
      <c r="M36" s="30"/>
      <c r="N36" s="31"/>
      <c r="O36" s="32"/>
      <c r="P36" s="32"/>
      <c r="Q36" s="32"/>
      <c r="R36" s="33"/>
      <c r="AMD36" s="0"/>
      <c r="AME36" s="0"/>
      <c r="AMF36" s="0"/>
      <c r="AMG36" s="0"/>
      <c r="AMH36" s="0"/>
      <c r="AMI36" s="0"/>
      <c r="AMJ36" s="0"/>
    </row>
    <row r="37" s="34" customFormat="true" ht="6" hidden="false" customHeight="true" outlineLevel="0" collapsed="false">
      <c r="A37" s="26"/>
      <c r="B37" s="27"/>
      <c r="C37" s="35"/>
      <c r="D37" s="33"/>
      <c r="E37" s="27"/>
      <c r="F37" s="36"/>
      <c r="G37" s="37"/>
      <c r="H37" s="38"/>
      <c r="I37" s="37"/>
      <c r="J37" s="32"/>
      <c r="K37" s="30"/>
      <c r="L37" s="31"/>
      <c r="M37" s="30"/>
      <c r="N37" s="31"/>
      <c r="O37" s="32"/>
      <c r="P37" s="32"/>
      <c r="Q37" s="32"/>
      <c r="R37" s="33"/>
      <c r="AMD37" s="0"/>
      <c r="AME37" s="0"/>
      <c r="AMF37" s="0"/>
      <c r="AMG37" s="0"/>
      <c r="AMH37" s="0"/>
      <c r="AMI37" s="0"/>
      <c r="AMJ37" s="0"/>
    </row>
    <row r="38" s="63" customFormat="true" ht="12.8" hidden="false" customHeight="false" outlineLevel="0" collapsed="false">
      <c r="A38" s="59"/>
      <c r="B38" s="60"/>
      <c r="C38" s="61" t="str">
        <f aca="false">IF(AND(C37&lt;&gt;"Výkaz výměr:",D37=""),"Výkaz výměr:","")</f>
        <v>Výkaz výměr:</v>
      </c>
      <c r="D38" s="62" t="s">
        <v>47</v>
      </c>
      <c r="E38" s="60"/>
      <c r="G38" s="64"/>
      <c r="H38" s="65" t="n">
        <v>0</v>
      </c>
      <c r="I38" s="64"/>
      <c r="J38" s="66"/>
      <c r="K38" s="67"/>
      <c r="L38" s="64"/>
      <c r="M38" s="64"/>
      <c r="N38" s="64"/>
      <c r="O38" s="68" t="s">
        <v>27</v>
      </c>
      <c r="P38" s="64"/>
      <c r="Q38" s="64"/>
      <c r="R38" s="69"/>
      <c r="AMD38" s="0"/>
      <c r="AME38" s="0"/>
      <c r="AMF38" s="0"/>
      <c r="AMG38" s="0"/>
      <c r="AMH38" s="0"/>
      <c r="AMI38" s="0"/>
      <c r="AMJ38" s="0"/>
    </row>
    <row r="39" s="63" customFormat="true" ht="12.8" hidden="false" customHeight="false" outlineLevel="0" collapsed="false">
      <c r="A39" s="59"/>
      <c r="B39" s="60"/>
      <c r="C39" s="61" t="str">
        <f aca="false">IF(AND(C38&lt;&gt;"Výkaz výměr:",D38=""),"Výkaz výměr:","")</f>
        <v/>
      </c>
      <c r="D39" s="62" t="s">
        <v>48</v>
      </c>
      <c r="E39" s="60"/>
      <c r="G39" s="64"/>
      <c r="H39" s="65" t="n">
        <v>1.6302</v>
      </c>
      <c r="I39" s="64"/>
      <c r="J39" s="66"/>
      <c r="K39" s="67"/>
      <c r="L39" s="64"/>
      <c r="M39" s="64"/>
      <c r="N39" s="64"/>
      <c r="O39" s="68" t="s">
        <v>27</v>
      </c>
      <c r="P39" s="64"/>
      <c r="Q39" s="64"/>
      <c r="R39" s="69"/>
      <c r="AMD39" s="0"/>
      <c r="AME39" s="0"/>
      <c r="AMF39" s="0"/>
      <c r="AMG39" s="0"/>
      <c r="AMH39" s="0"/>
      <c r="AMI39" s="0"/>
      <c r="AMJ39" s="0"/>
    </row>
    <row r="40" s="25" customFormat="true" ht="23.85" hidden="false" customHeight="false" outlineLevel="0" collapsed="false">
      <c r="A40" s="14" t="n">
        <v>9</v>
      </c>
      <c r="B40" s="15" t="s">
        <v>19</v>
      </c>
      <c r="C40" s="16" t="s">
        <v>49</v>
      </c>
      <c r="D40" s="17" t="s">
        <v>50</v>
      </c>
      <c r="E40" s="15" t="s">
        <v>32</v>
      </c>
      <c r="F40" s="18" t="n">
        <v>1.6302</v>
      </c>
      <c r="G40" s="19" t="n">
        <v>0</v>
      </c>
      <c r="H40" s="20" t="n">
        <v>1.6302</v>
      </c>
      <c r="I40" s="21"/>
      <c r="J40" s="22" t="n">
        <f aca="false">H40*I40</f>
        <v>0</v>
      </c>
      <c r="K40" s="23"/>
      <c r="L40" s="24" t="n">
        <f aca="false">H40*K40</f>
        <v>0</v>
      </c>
      <c r="M40" s="23"/>
      <c r="N40" s="24" t="n">
        <f aca="false">H40*M40</f>
        <v>0</v>
      </c>
      <c r="O40" s="22" t="n">
        <v>15</v>
      </c>
      <c r="P40" s="22" t="n">
        <f aca="false">J40*(O40/100)</f>
        <v>0</v>
      </c>
      <c r="Q40" s="22" t="n">
        <f aca="false">J40+P40</f>
        <v>0</v>
      </c>
      <c r="R40" s="17"/>
      <c r="AMD40" s="0"/>
      <c r="AME40" s="0"/>
      <c r="AMF40" s="0"/>
      <c r="AMG40" s="0"/>
      <c r="AMH40" s="0"/>
      <c r="AMI40" s="0"/>
      <c r="AMJ40" s="0"/>
    </row>
    <row r="41" s="34" customFormat="true" ht="13.45" hidden="false" customHeight="false" outlineLevel="0" collapsed="false">
      <c r="A41" s="26"/>
      <c r="B41" s="27"/>
      <c r="C41" s="28" t="s">
        <v>23</v>
      </c>
      <c r="D41" s="29"/>
      <c r="E41" s="29"/>
      <c r="F41" s="29"/>
      <c r="G41" s="29"/>
      <c r="H41" s="29"/>
      <c r="I41" s="29"/>
      <c r="J41" s="29"/>
      <c r="K41" s="30"/>
      <c r="L41" s="31"/>
      <c r="M41" s="30"/>
      <c r="N41" s="31"/>
      <c r="O41" s="32"/>
      <c r="P41" s="32"/>
      <c r="Q41" s="32"/>
      <c r="R41" s="33"/>
      <c r="AMD41" s="0"/>
      <c r="AME41" s="0"/>
      <c r="AMF41" s="0"/>
      <c r="AMG41" s="0"/>
      <c r="AMH41" s="0"/>
      <c r="AMI41" s="0"/>
      <c r="AMJ41" s="0"/>
    </row>
    <row r="42" s="34" customFormat="true" ht="6" hidden="false" customHeight="true" outlineLevel="0" collapsed="false">
      <c r="A42" s="26"/>
      <c r="B42" s="27"/>
      <c r="C42" s="35"/>
      <c r="D42" s="33"/>
      <c r="E42" s="27"/>
      <c r="F42" s="36"/>
      <c r="G42" s="37"/>
      <c r="H42" s="38"/>
      <c r="I42" s="37"/>
      <c r="J42" s="32"/>
      <c r="K42" s="30"/>
      <c r="L42" s="31"/>
      <c r="M42" s="30"/>
      <c r="N42" s="31"/>
      <c r="O42" s="32"/>
      <c r="P42" s="32"/>
      <c r="Q42" s="32"/>
      <c r="R42" s="33"/>
      <c r="AMD42" s="0"/>
      <c r="AME42" s="0"/>
      <c r="AMF42" s="0"/>
      <c r="AMG42" s="0"/>
      <c r="AMH42" s="0"/>
      <c r="AMI42" s="0"/>
      <c r="AMJ42" s="0"/>
    </row>
    <row r="43" s="63" customFormat="true" ht="12.8" hidden="false" customHeight="false" outlineLevel="0" collapsed="false">
      <c r="A43" s="59"/>
      <c r="B43" s="60"/>
      <c r="C43" s="61" t="str">
        <f aca="false">IF(AND(C42&lt;&gt;"Výkaz výměr:",D42=""),"Výkaz výměr:","")</f>
        <v>Výkaz výměr:</v>
      </c>
      <c r="D43" s="62" t="s">
        <v>48</v>
      </c>
      <c r="E43" s="60"/>
      <c r="G43" s="64"/>
      <c r="H43" s="65" t="n">
        <v>1.6302</v>
      </c>
      <c r="I43" s="64"/>
      <c r="J43" s="66"/>
      <c r="K43" s="67"/>
      <c r="L43" s="64"/>
      <c r="M43" s="64"/>
      <c r="N43" s="64"/>
      <c r="O43" s="68" t="s">
        <v>27</v>
      </c>
      <c r="P43" s="64"/>
      <c r="Q43" s="64"/>
      <c r="R43" s="69"/>
      <c r="AMD43" s="0"/>
      <c r="AME43" s="0"/>
      <c r="AMF43" s="0"/>
      <c r="AMG43" s="0"/>
      <c r="AMH43" s="0"/>
      <c r="AMI43" s="0"/>
      <c r="AMJ43" s="0"/>
    </row>
    <row r="44" s="25" customFormat="true" ht="23.85" hidden="false" customHeight="false" outlineLevel="0" collapsed="false">
      <c r="A44" s="14" t="n">
        <v>10</v>
      </c>
      <c r="B44" s="15" t="s">
        <v>19</v>
      </c>
      <c r="C44" s="16" t="s">
        <v>51</v>
      </c>
      <c r="D44" s="17" t="s">
        <v>52</v>
      </c>
      <c r="E44" s="15" t="s">
        <v>32</v>
      </c>
      <c r="F44" s="18" t="n">
        <v>2.2884</v>
      </c>
      <c r="G44" s="19"/>
      <c r="H44" s="20" t="n">
        <v>2.2884</v>
      </c>
      <c r="I44" s="21"/>
      <c r="J44" s="22" t="n">
        <f aca="false">H44*I44</f>
        <v>0</v>
      </c>
      <c r="K44" s="23"/>
      <c r="L44" s="24" t="n">
        <f aca="false">H44*K44</f>
        <v>0</v>
      </c>
      <c r="M44" s="23"/>
      <c r="N44" s="24" t="n">
        <f aca="false">H44*M44</f>
        <v>0</v>
      </c>
      <c r="O44" s="22" t="n">
        <v>15</v>
      </c>
      <c r="P44" s="22" t="n">
        <f aca="false">J44*(O44/100)</f>
        <v>0</v>
      </c>
      <c r="Q44" s="22" t="n">
        <f aca="false">J44+P44</f>
        <v>0</v>
      </c>
      <c r="R44" s="17"/>
      <c r="AMD44" s="0"/>
      <c r="AME44" s="0"/>
      <c r="AMF44" s="0"/>
      <c r="AMG44" s="0"/>
      <c r="AMH44" s="0"/>
      <c r="AMI44" s="0"/>
      <c r="AMJ44" s="0"/>
    </row>
    <row r="45" s="34" customFormat="true" ht="13.45" hidden="false" customHeight="false" outlineLevel="0" collapsed="false">
      <c r="A45" s="26"/>
      <c r="B45" s="27"/>
      <c r="C45" s="28" t="s">
        <v>23</v>
      </c>
      <c r="D45" s="29"/>
      <c r="E45" s="29"/>
      <c r="F45" s="29"/>
      <c r="G45" s="29"/>
      <c r="H45" s="29"/>
      <c r="I45" s="29"/>
      <c r="J45" s="29"/>
      <c r="K45" s="30"/>
      <c r="L45" s="31"/>
      <c r="M45" s="30"/>
      <c r="N45" s="31"/>
      <c r="O45" s="32"/>
      <c r="P45" s="32"/>
      <c r="Q45" s="32"/>
      <c r="R45" s="33"/>
      <c r="AMD45" s="0"/>
      <c r="AME45" s="0"/>
      <c r="AMF45" s="0"/>
      <c r="AMG45" s="0"/>
      <c r="AMH45" s="0"/>
      <c r="AMI45" s="0"/>
      <c r="AMJ45" s="0"/>
    </row>
    <row r="46" s="34" customFormat="true" ht="6" hidden="false" customHeight="true" outlineLevel="0" collapsed="false">
      <c r="A46" s="26"/>
      <c r="B46" s="27"/>
      <c r="C46" s="35"/>
      <c r="D46" s="33"/>
      <c r="E46" s="27"/>
      <c r="F46" s="36"/>
      <c r="G46" s="37"/>
      <c r="H46" s="38"/>
      <c r="I46" s="37"/>
      <c r="J46" s="32"/>
      <c r="K46" s="30"/>
      <c r="L46" s="31"/>
      <c r="M46" s="30"/>
      <c r="N46" s="31"/>
      <c r="O46" s="32"/>
      <c r="P46" s="32"/>
      <c r="Q46" s="32"/>
      <c r="R46" s="33"/>
      <c r="AMD46" s="0"/>
      <c r="AME46" s="0"/>
      <c r="AMF46" s="0"/>
      <c r="AMG46" s="0"/>
      <c r="AMH46" s="0"/>
      <c r="AMI46" s="0"/>
      <c r="AMJ46" s="0"/>
    </row>
    <row r="47" s="63" customFormat="true" ht="12.8" hidden="false" customHeight="false" outlineLevel="0" collapsed="false">
      <c r="A47" s="59"/>
      <c r="B47" s="60"/>
      <c r="C47" s="61" t="str">
        <f aca="false">IF(AND(C46&lt;&gt;"Výkaz výměr:",D46=""),"Výkaz výměr:","")</f>
        <v>Výkaz výměr:</v>
      </c>
      <c r="D47" s="62" t="s">
        <v>53</v>
      </c>
      <c r="E47" s="60"/>
      <c r="G47" s="64"/>
      <c r="H47" s="65" t="n">
        <v>0</v>
      </c>
      <c r="I47" s="64"/>
      <c r="J47" s="66"/>
      <c r="K47" s="67"/>
      <c r="L47" s="64"/>
      <c r="M47" s="64"/>
      <c r="N47" s="64"/>
      <c r="O47" s="68" t="s">
        <v>27</v>
      </c>
      <c r="P47" s="64"/>
      <c r="Q47" s="64"/>
      <c r="R47" s="69"/>
      <c r="AMD47" s="0"/>
      <c r="AME47" s="0"/>
      <c r="AMF47" s="0"/>
      <c r="AMG47" s="0"/>
      <c r="AMH47" s="0"/>
      <c r="AMI47" s="0"/>
      <c r="AMJ47" s="0"/>
    </row>
    <row r="48" s="63" customFormat="true" ht="12.8" hidden="false" customHeight="false" outlineLevel="0" collapsed="false">
      <c r="A48" s="59"/>
      <c r="B48" s="60"/>
      <c r="C48" s="61" t="str">
        <f aca="false">IF(AND(C47&lt;&gt;"Výkaz výměr:",D47=""),"Výkaz výměr:","")</f>
        <v/>
      </c>
      <c r="D48" s="62" t="s">
        <v>54</v>
      </c>
      <c r="E48" s="60"/>
      <c r="G48" s="64"/>
      <c r="H48" s="65" t="n">
        <v>2.2884</v>
      </c>
      <c r="I48" s="64"/>
      <c r="J48" s="66"/>
      <c r="K48" s="67"/>
      <c r="L48" s="64"/>
      <c r="M48" s="64"/>
      <c r="N48" s="64"/>
      <c r="O48" s="68" t="s">
        <v>27</v>
      </c>
      <c r="P48" s="64"/>
      <c r="Q48" s="64"/>
      <c r="R48" s="69"/>
      <c r="AMD48" s="0"/>
      <c r="AME48" s="0"/>
      <c r="AMF48" s="0"/>
      <c r="AMG48" s="0"/>
      <c r="AMH48" s="0"/>
      <c r="AMI48" s="0"/>
      <c r="AMJ48" s="0"/>
    </row>
    <row r="49" s="25" customFormat="true" ht="34.3" hidden="false" customHeight="false" outlineLevel="0" collapsed="false">
      <c r="A49" s="14" t="n">
        <v>11</v>
      </c>
      <c r="B49" s="15" t="s">
        <v>19</v>
      </c>
      <c r="C49" s="16" t="s">
        <v>55</v>
      </c>
      <c r="D49" s="17" t="s">
        <v>56</v>
      </c>
      <c r="E49" s="15" t="s">
        <v>32</v>
      </c>
      <c r="F49" s="18" t="n">
        <v>2.2884</v>
      </c>
      <c r="G49" s="19"/>
      <c r="H49" s="20" t="n">
        <v>2.2884</v>
      </c>
      <c r="I49" s="21"/>
      <c r="J49" s="22" t="n">
        <f aca="false">H49*I49</f>
        <v>0</v>
      </c>
      <c r="K49" s="23"/>
      <c r="L49" s="24" t="n">
        <f aca="false">H49*K49</f>
        <v>0</v>
      </c>
      <c r="M49" s="23"/>
      <c r="N49" s="24" t="n">
        <f aca="false">H49*M49</f>
        <v>0</v>
      </c>
      <c r="O49" s="22" t="n">
        <v>15</v>
      </c>
      <c r="P49" s="22" t="n">
        <f aca="false">J49*(O49/100)</f>
        <v>0</v>
      </c>
      <c r="Q49" s="22" t="n">
        <f aca="false">J49+P49</f>
        <v>0</v>
      </c>
      <c r="R49" s="17"/>
      <c r="AMD49" s="0"/>
      <c r="AME49" s="0"/>
      <c r="AMF49" s="0"/>
      <c r="AMG49" s="0"/>
      <c r="AMH49" s="0"/>
      <c r="AMI49" s="0"/>
      <c r="AMJ49" s="0"/>
    </row>
    <row r="50" s="34" customFormat="true" ht="13.45" hidden="false" customHeight="false" outlineLevel="0" collapsed="false">
      <c r="A50" s="26"/>
      <c r="B50" s="27"/>
      <c r="C50" s="28" t="s">
        <v>23</v>
      </c>
      <c r="D50" s="29"/>
      <c r="E50" s="29"/>
      <c r="F50" s="29"/>
      <c r="G50" s="29"/>
      <c r="H50" s="29"/>
      <c r="I50" s="29"/>
      <c r="J50" s="29"/>
      <c r="K50" s="30"/>
      <c r="L50" s="31"/>
      <c r="M50" s="30"/>
      <c r="N50" s="31"/>
      <c r="O50" s="32"/>
      <c r="P50" s="32"/>
      <c r="Q50" s="32"/>
      <c r="R50" s="33"/>
      <c r="AMD50" s="0"/>
      <c r="AME50" s="0"/>
      <c r="AMF50" s="0"/>
      <c r="AMG50" s="0"/>
      <c r="AMH50" s="0"/>
      <c r="AMI50" s="0"/>
      <c r="AMJ50" s="0"/>
    </row>
    <row r="51" s="34" customFormat="true" ht="6" hidden="false" customHeight="true" outlineLevel="0" collapsed="false">
      <c r="A51" s="26"/>
      <c r="B51" s="27"/>
      <c r="C51" s="35"/>
      <c r="D51" s="33"/>
      <c r="E51" s="27"/>
      <c r="F51" s="36"/>
      <c r="G51" s="37"/>
      <c r="H51" s="38"/>
      <c r="I51" s="37"/>
      <c r="J51" s="32"/>
      <c r="K51" s="30"/>
      <c r="L51" s="31"/>
      <c r="M51" s="30"/>
      <c r="N51" s="31"/>
      <c r="O51" s="32"/>
      <c r="P51" s="32"/>
      <c r="Q51" s="32"/>
      <c r="R51" s="33"/>
      <c r="AMD51" s="0"/>
      <c r="AME51" s="0"/>
      <c r="AMF51" s="0"/>
      <c r="AMG51" s="0"/>
      <c r="AMH51" s="0"/>
      <c r="AMI51" s="0"/>
      <c r="AMJ51" s="0"/>
    </row>
    <row r="52" s="63" customFormat="true" ht="12.8" hidden="false" customHeight="false" outlineLevel="0" collapsed="false">
      <c r="A52" s="59"/>
      <c r="B52" s="60"/>
      <c r="C52" s="61" t="str">
        <f aca="false">IF(AND(C51&lt;&gt;"Výkaz výměr:",D51=""),"Výkaz výměr:","")</f>
        <v>Výkaz výměr:</v>
      </c>
      <c r="D52" s="62" t="s">
        <v>54</v>
      </c>
      <c r="E52" s="60"/>
      <c r="G52" s="64"/>
      <c r="H52" s="65" t="n">
        <v>2.2884</v>
      </c>
      <c r="I52" s="64"/>
      <c r="J52" s="66"/>
      <c r="K52" s="67"/>
      <c r="L52" s="64"/>
      <c r="M52" s="64"/>
      <c r="N52" s="64"/>
      <c r="O52" s="68" t="s">
        <v>27</v>
      </c>
      <c r="P52" s="64"/>
      <c r="Q52" s="64"/>
      <c r="R52" s="69"/>
      <c r="AMD52" s="0"/>
      <c r="AME52" s="0"/>
      <c r="AMF52" s="0"/>
      <c r="AMG52" s="0"/>
      <c r="AMH52" s="0"/>
      <c r="AMI52" s="0"/>
      <c r="AMJ52" s="0"/>
    </row>
    <row r="53" s="25" customFormat="true" ht="13.45" hidden="false" customHeight="false" outlineLevel="0" collapsed="false">
      <c r="A53" s="14" t="n">
        <v>12</v>
      </c>
      <c r="B53" s="15" t="s">
        <v>19</v>
      </c>
      <c r="C53" s="16" t="s">
        <v>57</v>
      </c>
      <c r="D53" s="17" t="s">
        <v>58</v>
      </c>
      <c r="E53" s="15" t="s">
        <v>32</v>
      </c>
      <c r="F53" s="18" t="n">
        <v>1.7163</v>
      </c>
      <c r="G53" s="19"/>
      <c r="H53" s="20" t="n">
        <v>1.7163</v>
      </c>
      <c r="I53" s="21"/>
      <c r="J53" s="22" t="n">
        <f aca="false">H53*I53</f>
        <v>0</v>
      </c>
      <c r="K53" s="23"/>
      <c r="L53" s="24" t="n">
        <f aca="false">H53*K53</f>
        <v>0</v>
      </c>
      <c r="M53" s="23"/>
      <c r="N53" s="24" t="n">
        <f aca="false">H53*M53</f>
        <v>0</v>
      </c>
      <c r="O53" s="22" t="n">
        <v>15</v>
      </c>
      <c r="P53" s="22" t="n">
        <f aca="false">J53*(O53/100)</f>
        <v>0</v>
      </c>
      <c r="Q53" s="22" t="n">
        <f aca="false">J53+P53</f>
        <v>0</v>
      </c>
      <c r="R53" s="17"/>
      <c r="AMD53" s="0"/>
      <c r="AME53" s="0"/>
      <c r="AMF53" s="0"/>
      <c r="AMG53" s="0"/>
      <c r="AMH53" s="0"/>
      <c r="AMI53" s="0"/>
      <c r="AMJ53" s="0"/>
    </row>
    <row r="54" s="34" customFormat="true" ht="13.45" hidden="false" customHeight="false" outlineLevel="0" collapsed="false">
      <c r="A54" s="26"/>
      <c r="B54" s="27"/>
      <c r="C54" s="28" t="s">
        <v>23</v>
      </c>
      <c r="D54" s="29"/>
      <c r="E54" s="29"/>
      <c r="F54" s="29"/>
      <c r="G54" s="29"/>
      <c r="H54" s="29"/>
      <c r="I54" s="29"/>
      <c r="J54" s="29"/>
      <c r="K54" s="30"/>
      <c r="L54" s="31"/>
      <c r="M54" s="30"/>
      <c r="N54" s="31"/>
      <c r="O54" s="32"/>
      <c r="P54" s="32"/>
      <c r="Q54" s="32"/>
      <c r="R54" s="33"/>
      <c r="AMD54" s="0"/>
      <c r="AME54" s="0"/>
      <c r="AMF54" s="0"/>
      <c r="AMG54" s="0"/>
      <c r="AMH54" s="0"/>
      <c r="AMI54" s="0"/>
      <c r="AMJ54" s="0"/>
    </row>
    <row r="55" s="34" customFormat="true" ht="6" hidden="false" customHeight="true" outlineLevel="0" collapsed="false">
      <c r="A55" s="26"/>
      <c r="B55" s="27"/>
      <c r="C55" s="35"/>
      <c r="D55" s="33"/>
      <c r="E55" s="27"/>
      <c r="F55" s="36"/>
      <c r="G55" s="37"/>
      <c r="H55" s="38"/>
      <c r="I55" s="37"/>
      <c r="J55" s="32"/>
      <c r="K55" s="30"/>
      <c r="L55" s="31"/>
      <c r="M55" s="30"/>
      <c r="N55" s="31"/>
      <c r="O55" s="32"/>
      <c r="P55" s="32"/>
      <c r="Q55" s="32"/>
      <c r="R55" s="33"/>
      <c r="AMD55" s="0"/>
      <c r="AME55" s="0"/>
      <c r="AMF55" s="0"/>
      <c r="AMG55" s="0"/>
      <c r="AMH55" s="0"/>
      <c r="AMI55" s="0"/>
      <c r="AMJ55" s="0"/>
    </row>
    <row r="56" s="63" customFormat="true" ht="12.8" hidden="false" customHeight="false" outlineLevel="0" collapsed="false">
      <c r="A56" s="59"/>
      <c r="B56" s="60"/>
      <c r="C56" s="61" t="str">
        <f aca="false">IF(AND(C55&lt;&gt;"Výkaz výměr:",D55=""),"Výkaz výměr:","")</f>
        <v>Výkaz výměr:</v>
      </c>
      <c r="D56" s="62" t="s">
        <v>59</v>
      </c>
      <c r="E56" s="60"/>
      <c r="G56" s="64"/>
      <c r="H56" s="65" t="n">
        <v>1.7163</v>
      </c>
      <c r="I56" s="64"/>
      <c r="J56" s="66"/>
      <c r="K56" s="67"/>
      <c r="L56" s="64"/>
      <c r="M56" s="64"/>
      <c r="N56" s="64"/>
      <c r="O56" s="68" t="s">
        <v>27</v>
      </c>
      <c r="P56" s="64"/>
      <c r="Q56" s="64"/>
      <c r="R56" s="69"/>
      <c r="AMD56" s="0"/>
      <c r="AME56" s="0"/>
      <c r="AMF56" s="0"/>
      <c r="AMG56" s="0"/>
      <c r="AMH56" s="0"/>
      <c r="AMI56" s="0"/>
      <c r="AMJ56" s="0"/>
    </row>
    <row r="57" s="25" customFormat="true" ht="23.85" hidden="false" customHeight="false" outlineLevel="0" collapsed="false">
      <c r="A57" s="14" t="n">
        <v>13</v>
      </c>
      <c r="B57" s="15" t="s">
        <v>19</v>
      </c>
      <c r="C57" s="16" t="s">
        <v>60</v>
      </c>
      <c r="D57" s="17" t="s">
        <v>61</v>
      </c>
      <c r="E57" s="15" t="s">
        <v>32</v>
      </c>
      <c r="F57" s="18" t="n">
        <v>1.7163</v>
      </c>
      <c r="G57" s="19"/>
      <c r="H57" s="20" t="n">
        <v>1.7163</v>
      </c>
      <c r="I57" s="21"/>
      <c r="J57" s="22" t="n">
        <f aca="false">H57*I57</f>
        <v>0</v>
      </c>
      <c r="K57" s="23"/>
      <c r="L57" s="24" t="n">
        <f aca="false">H57*K57</f>
        <v>0</v>
      </c>
      <c r="M57" s="23"/>
      <c r="N57" s="24" t="n">
        <f aca="false">H57*M57</f>
        <v>0</v>
      </c>
      <c r="O57" s="22" t="n">
        <v>15</v>
      </c>
      <c r="P57" s="22" t="n">
        <f aca="false">J57*(O57/100)</f>
        <v>0</v>
      </c>
      <c r="Q57" s="22" t="n">
        <f aca="false">J57+P57</f>
        <v>0</v>
      </c>
      <c r="R57" s="17"/>
      <c r="AMD57" s="0"/>
      <c r="AME57" s="0"/>
      <c r="AMF57" s="0"/>
      <c r="AMG57" s="0"/>
      <c r="AMH57" s="0"/>
      <c r="AMI57" s="0"/>
      <c r="AMJ57" s="0"/>
    </row>
    <row r="58" s="34" customFormat="true" ht="13.45" hidden="false" customHeight="false" outlineLevel="0" collapsed="false">
      <c r="A58" s="26"/>
      <c r="B58" s="27"/>
      <c r="C58" s="28" t="s">
        <v>23</v>
      </c>
      <c r="D58" s="29"/>
      <c r="E58" s="29"/>
      <c r="F58" s="29"/>
      <c r="G58" s="29"/>
      <c r="H58" s="29"/>
      <c r="I58" s="29"/>
      <c r="J58" s="29"/>
      <c r="K58" s="30"/>
      <c r="L58" s="31"/>
      <c r="M58" s="30"/>
      <c r="N58" s="31"/>
      <c r="O58" s="32"/>
      <c r="P58" s="32"/>
      <c r="Q58" s="32"/>
      <c r="R58" s="33"/>
      <c r="AMD58" s="0"/>
      <c r="AME58" s="0"/>
      <c r="AMF58" s="0"/>
      <c r="AMG58" s="0"/>
      <c r="AMH58" s="0"/>
      <c r="AMI58" s="0"/>
      <c r="AMJ58" s="0"/>
    </row>
    <row r="59" s="34" customFormat="true" ht="6" hidden="false" customHeight="true" outlineLevel="0" collapsed="false">
      <c r="A59" s="26"/>
      <c r="B59" s="27"/>
      <c r="C59" s="35"/>
      <c r="D59" s="33"/>
      <c r="E59" s="27"/>
      <c r="F59" s="36"/>
      <c r="G59" s="37"/>
      <c r="H59" s="38"/>
      <c r="I59" s="37"/>
      <c r="J59" s="32"/>
      <c r="K59" s="30"/>
      <c r="L59" s="31"/>
      <c r="M59" s="30"/>
      <c r="N59" s="31"/>
      <c r="O59" s="32"/>
      <c r="P59" s="32"/>
      <c r="Q59" s="32"/>
      <c r="R59" s="33"/>
      <c r="AMD59" s="0"/>
      <c r="AME59" s="0"/>
      <c r="AMF59" s="0"/>
      <c r="AMG59" s="0"/>
      <c r="AMH59" s="0"/>
      <c r="AMI59" s="0"/>
      <c r="AMJ59" s="0"/>
    </row>
    <row r="60" s="63" customFormat="true" ht="12.8" hidden="false" customHeight="false" outlineLevel="0" collapsed="false">
      <c r="A60" s="59"/>
      <c r="B60" s="60"/>
      <c r="C60" s="61" t="str">
        <f aca="false">IF(AND(C59&lt;&gt;"Výkaz výměr:",D59=""),"Výkaz výměr:","")</f>
        <v>Výkaz výměr:</v>
      </c>
      <c r="D60" s="62" t="s">
        <v>59</v>
      </c>
      <c r="E60" s="60"/>
      <c r="G60" s="64"/>
      <c r="H60" s="65" t="n">
        <v>1.7163</v>
      </c>
      <c r="I60" s="64"/>
      <c r="J60" s="66"/>
      <c r="K60" s="67"/>
      <c r="L60" s="64"/>
      <c r="M60" s="64"/>
      <c r="N60" s="64"/>
      <c r="O60" s="68" t="s">
        <v>27</v>
      </c>
      <c r="P60" s="64"/>
      <c r="Q60" s="64"/>
      <c r="R60" s="69"/>
      <c r="AMD60" s="0"/>
      <c r="AME60" s="0"/>
      <c r="AMF60" s="0"/>
      <c r="AMG60" s="0"/>
      <c r="AMH60" s="0"/>
      <c r="AMI60" s="0"/>
      <c r="AMJ60" s="0"/>
    </row>
    <row r="61" s="25" customFormat="true" ht="23.85" hidden="false" customHeight="false" outlineLevel="0" collapsed="false">
      <c r="A61" s="14" t="n">
        <v>14</v>
      </c>
      <c r="B61" s="15" t="s">
        <v>19</v>
      </c>
      <c r="C61" s="16" t="s">
        <v>62</v>
      </c>
      <c r="D61" s="17" t="s">
        <v>63</v>
      </c>
      <c r="E61" s="15" t="s">
        <v>32</v>
      </c>
      <c r="F61" s="18" t="n">
        <v>81.186855</v>
      </c>
      <c r="G61" s="19"/>
      <c r="H61" s="20" t="n">
        <v>81.186855</v>
      </c>
      <c r="I61" s="21"/>
      <c r="J61" s="22" t="n">
        <f aca="false">H61*I61</f>
        <v>0</v>
      </c>
      <c r="K61" s="23"/>
      <c r="L61" s="24" t="n">
        <f aca="false">H61*K61</f>
        <v>0</v>
      </c>
      <c r="M61" s="23"/>
      <c r="N61" s="24" t="n">
        <f aca="false">H61*M61</f>
        <v>0</v>
      </c>
      <c r="O61" s="22" t="n">
        <v>15</v>
      </c>
      <c r="P61" s="22" t="n">
        <f aca="false">J61*(O61/100)</f>
        <v>0</v>
      </c>
      <c r="Q61" s="22" t="n">
        <f aca="false">J61+P61</f>
        <v>0</v>
      </c>
      <c r="R61" s="17"/>
      <c r="AMD61" s="0"/>
      <c r="AME61" s="0"/>
      <c r="AMF61" s="0"/>
      <c r="AMG61" s="0"/>
      <c r="AMH61" s="0"/>
      <c r="AMI61" s="0"/>
      <c r="AMJ61" s="0"/>
    </row>
    <row r="62" s="34" customFormat="true" ht="13.45" hidden="false" customHeight="false" outlineLevel="0" collapsed="false">
      <c r="A62" s="26"/>
      <c r="B62" s="27"/>
      <c r="C62" s="28" t="s">
        <v>23</v>
      </c>
      <c r="D62" s="29"/>
      <c r="E62" s="29"/>
      <c r="F62" s="29"/>
      <c r="G62" s="29"/>
      <c r="H62" s="29"/>
      <c r="I62" s="29"/>
      <c r="J62" s="29"/>
      <c r="K62" s="30"/>
      <c r="L62" s="31"/>
      <c r="M62" s="30"/>
      <c r="N62" s="31"/>
      <c r="O62" s="32"/>
      <c r="P62" s="32"/>
      <c r="Q62" s="32"/>
      <c r="R62" s="33"/>
      <c r="AMD62" s="0"/>
      <c r="AME62" s="0"/>
      <c r="AMF62" s="0"/>
      <c r="AMG62" s="0"/>
      <c r="AMH62" s="0"/>
      <c r="AMI62" s="0"/>
      <c r="AMJ62" s="0"/>
    </row>
    <row r="63" s="34" customFormat="true" ht="6" hidden="false" customHeight="true" outlineLevel="0" collapsed="false">
      <c r="A63" s="26"/>
      <c r="B63" s="27"/>
      <c r="C63" s="35"/>
      <c r="D63" s="33"/>
      <c r="E63" s="27"/>
      <c r="F63" s="36"/>
      <c r="G63" s="37"/>
      <c r="H63" s="38"/>
      <c r="I63" s="37"/>
      <c r="J63" s="32"/>
      <c r="K63" s="30"/>
      <c r="L63" s="31"/>
      <c r="M63" s="30"/>
      <c r="N63" s="31"/>
      <c r="O63" s="32"/>
      <c r="P63" s="32"/>
      <c r="Q63" s="32"/>
      <c r="R63" s="33"/>
      <c r="AMD63" s="0"/>
      <c r="AME63" s="0"/>
      <c r="AMF63" s="0"/>
      <c r="AMG63" s="0"/>
      <c r="AMH63" s="0"/>
      <c r="AMI63" s="0"/>
      <c r="AMJ63" s="0"/>
    </row>
    <row r="64" s="63" customFormat="true" ht="12.8" hidden="false" customHeight="false" outlineLevel="0" collapsed="false">
      <c r="A64" s="59"/>
      <c r="B64" s="60"/>
      <c r="C64" s="61" t="str">
        <f aca="false">IF(AND(C63&lt;&gt;"Výkaz výměr:",D63=""),"Výkaz výměr:","")</f>
        <v>Výkaz výměr:</v>
      </c>
      <c r="D64" s="62" t="s">
        <v>33</v>
      </c>
      <c r="E64" s="60"/>
      <c r="G64" s="64"/>
      <c r="H64" s="65" t="n">
        <v>38.18535</v>
      </c>
      <c r="I64" s="64"/>
      <c r="J64" s="66"/>
      <c r="K64" s="67"/>
      <c r="L64" s="64"/>
      <c r="M64" s="64"/>
      <c r="N64" s="64"/>
      <c r="O64" s="68" t="s">
        <v>27</v>
      </c>
      <c r="P64" s="64"/>
      <c r="Q64" s="64"/>
      <c r="R64" s="69"/>
      <c r="AMD64" s="0"/>
      <c r="AME64" s="0"/>
      <c r="AMF64" s="0"/>
      <c r="AMG64" s="0"/>
      <c r="AMH64" s="0"/>
      <c r="AMI64" s="0"/>
      <c r="AMJ64" s="0"/>
    </row>
    <row r="65" s="63" customFormat="true" ht="12.8" hidden="false" customHeight="false" outlineLevel="0" collapsed="false">
      <c r="A65" s="59"/>
      <c r="B65" s="60"/>
      <c r="C65" s="61" t="str">
        <f aca="false">IF(AND(C64&lt;&gt;"Výkaz výměr:",D64=""),"Výkaz výměr:","")</f>
        <v/>
      </c>
      <c r="D65" s="62" t="s">
        <v>36</v>
      </c>
      <c r="E65" s="60"/>
      <c r="G65" s="64"/>
      <c r="H65" s="65" t="n">
        <v>35.79528</v>
      </c>
      <c r="I65" s="64"/>
      <c r="J65" s="66"/>
      <c r="K65" s="67"/>
      <c r="L65" s="64"/>
      <c r="M65" s="64"/>
      <c r="N65" s="64"/>
      <c r="O65" s="68" t="s">
        <v>27</v>
      </c>
      <c r="P65" s="64"/>
      <c r="Q65" s="64"/>
      <c r="R65" s="69"/>
      <c r="AMD65" s="0"/>
      <c r="AME65" s="0"/>
      <c r="AMF65" s="0"/>
      <c r="AMG65" s="0"/>
      <c r="AMH65" s="0"/>
      <c r="AMI65" s="0"/>
      <c r="AMJ65" s="0"/>
    </row>
    <row r="66" s="63" customFormat="true" ht="12.8" hidden="false" customHeight="false" outlineLevel="0" collapsed="false">
      <c r="A66" s="59"/>
      <c r="B66" s="60"/>
      <c r="C66" s="61" t="str">
        <f aca="false">IF(AND(C65&lt;&gt;"Výkaz výměr:",D65=""),"Výkaz výměr:","")</f>
        <v/>
      </c>
      <c r="D66" s="62" t="s">
        <v>41</v>
      </c>
      <c r="E66" s="60"/>
      <c r="G66" s="64"/>
      <c r="H66" s="65" t="n">
        <v>0.78375</v>
      </c>
      <c r="I66" s="64"/>
      <c r="J66" s="66"/>
      <c r="K66" s="67"/>
      <c r="L66" s="64"/>
      <c r="M66" s="64"/>
      <c r="N66" s="64"/>
      <c r="O66" s="68" t="s">
        <v>27</v>
      </c>
      <c r="P66" s="64"/>
      <c r="Q66" s="64"/>
      <c r="R66" s="69"/>
      <c r="AMD66" s="0"/>
      <c r="AME66" s="0"/>
      <c r="AMF66" s="0"/>
      <c r="AMG66" s="0"/>
      <c r="AMH66" s="0"/>
      <c r="AMI66" s="0"/>
      <c r="AMJ66" s="0"/>
    </row>
    <row r="67" s="63" customFormat="true" ht="12.8" hidden="false" customHeight="false" outlineLevel="0" collapsed="false">
      <c r="A67" s="59"/>
      <c r="B67" s="60"/>
      <c r="C67" s="61" t="str">
        <f aca="false">IF(AND(C66&lt;&gt;"Výkaz výměr:",D66=""),"Výkaz výměr:","")</f>
        <v/>
      </c>
      <c r="D67" s="62" t="s">
        <v>42</v>
      </c>
      <c r="E67" s="60"/>
      <c r="G67" s="64"/>
      <c r="H67" s="65" t="n">
        <v>2.503875</v>
      </c>
      <c r="I67" s="64"/>
      <c r="J67" s="66"/>
      <c r="K67" s="67"/>
      <c r="L67" s="64"/>
      <c r="M67" s="64"/>
      <c r="N67" s="64"/>
      <c r="O67" s="68" t="s">
        <v>27</v>
      </c>
      <c r="P67" s="64"/>
      <c r="Q67" s="64"/>
      <c r="R67" s="69"/>
      <c r="AMD67" s="0"/>
      <c r="AME67" s="0"/>
      <c r="AMF67" s="0"/>
      <c r="AMG67" s="0"/>
      <c r="AMH67" s="0"/>
      <c r="AMI67" s="0"/>
      <c r="AMJ67" s="0"/>
    </row>
    <row r="68" s="63" customFormat="true" ht="12.8" hidden="false" customHeight="false" outlineLevel="0" collapsed="false">
      <c r="A68" s="59"/>
      <c r="B68" s="60"/>
      <c r="C68" s="61" t="str">
        <f aca="false">IF(AND(C67&lt;&gt;"Výkaz výměr:",D67=""),"Výkaz výměr:","")</f>
        <v/>
      </c>
      <c r="D68" s="62" t="s">
        <v>48</v>
      </c>
      <c r="E68" s="60"/>
      <c r="G68" s="64"/>
      <c r="H68" s="65" t="n">
        <v>1.6302</v>
      </c>
      <c r="I68" s="64"/>
      <c r="J68" s="66"/>
      <c r="K68" s="67"/>
      <c r="L68" s="64"/>
      <c r="M68" s="64"/>
      <c r="N68" s="64"/>
      <c r="O68" s="68" t="s">
        <v>27</v>
      </c>
      <c r="P68" s="64"/>
      <c r="Q68" s="64"/>
      <c r="R68" s="69"/>
      <c r="AMD68" s="0"/>
      <c r="AME68" s="0"/>
      <c r="AMF68" s="0"/>
      <c r="AMG68" s="0"/>
      <c r="AMH68" s="0"/>
      <c r="AMI68" s="0"/>
      <c r="AMJ68" s="0"/>
    </row>
    <row r="69" s="63" customFormat="true" ht="12.8" hidden="false" customHeight="false" outlineLevel="0" collapsed="false">
      <c r="A69" s="59"/>
      <c r="B69" s="60"/>
      <c r="C69" s="61" t="str">
        <f aca="false">IF(AND(C68&lt;&gt;"Výkaz výměr:",D68=""),"Výkaz výměr:","")</f>
        <v/>
      </c>
      <c r="D69" s="62" t="s">
        <v>54</v>
      </c>
      <c r="E69" s="60"/>
      <c r="G69" s="64"/>
      <c r="H69" s="65" t="n">
        <v>2.2884</v>
      </c>
      <c r="I69" s="64"/>
      <c r="J69" s="66"/>
      <c r="K69" s="67"/>
      <c r="L69" s="64"/>
      <c r="M69" s="64"/>
      <c r="N69" s="64"/>
      <c r="O69" s="68" t="s">
        <v>27</v>
      </c>
      <c r="P69" s="64"/>
      <c r="Q69" s="64"/>
      <c r="R69" s="69"/>
      <c r="AMD69" s="0"/>
      <c r="AME69" s="0"/>
      <c r="AMF69" s="0"/>
      <c r="AMG69" s="0"/>
      <c r="AMH69" s="0"/>
      <c r="AMI69" s="0"/>
      <c r="AMJ69" s="0"/>
    </row>
    <row r="70" s="25" customFormat="true" ht="34.3" hidden="false" customHeight="false" outlineLevel="0" collapsed="false">
      <c r="A70" s="14" t="n">
        <v>15</v>
      </c>
      <c r="B70" s="15" t="s">
        <v>19</v>
      </c>
      <c r="C70" s="16" t="s">
        <v>64</v>
      </c>
      <c r="D70" s="17" t="s">
        <v>65</v>
      </c>
      <c r="E70" s="15" t="s">
        <v>66</v>
      </c>
      <c r="F70" s="18" t="n">
        <v>150</v>
      </c>
      <c r="G70" s="19"/>
      <c r="H70" s="20" t="n">
        <v>150</v>
      </c>
      <c r="I70" s="21"/>
      <c r="J70" s="22" t="n">
        <f aca="false">H70*I70</f>
        <v>0</v>
      </c>
      <c r="K70" s="23"/>
      <c r="L70" s="24" t="n">
        <f aca="false">H70*K70</f>
        <v>0</v>
      </c>
      <c r="M70" s="23"/>
      <c r="N70" s="24" t="n">
        <f aca="false">H70*M70</f>
        <v>0</v>
      </c>
      <c r="O70" s="22" t="n">
        <v>15</v>
      </c>
      <c r="P70" s="22" t="n">
        <f aca="false">J70*(O70/100)</f>
        <v>0</v>
      </c>
      <c r="Q70" s="22" t="n">
        <f aca="false">J70+P70</f>
        <v>0</v>
      </c>
      <c r="R70" s="17"/>
      <c r="AMD70" s="0"/>
      <c r="AME70" s="0"/>
      <c r="AMF70" s="0"/>
      <c r="AMG70" s="0"/>
      <c r="AMH70" s="0"/>
      <c r="AMI70" s="0"/>
      <c r="AMJ70" s="0"/>
    </row>
    <row r="71" s="34" customFormat="true" ht="13.45" hidden="false" customHeight="false" outlineLevel="0" collapsed="false">
      <c r="A71" s="26"/>
      <c r="B71" s="27"/>
      <c r="C71" s="28" t="s">
        <v>23</v>
      </c>
      <c r="D71" s="29"/>
      <c r="E71" s="29"/>
      <c r="F71" s="29"/>
      <c r="G71" s="29"/>
      <c r="H71" s="29"/>
      <c r="I71" s="29"/>
      <c r="J71" s="29"/>
      <c r="K71" s="30"/>
      <c r="L71" s="31"/>
      <c r="M71" s="30"/>
      <c r="N71" s="31"/>
      <c r="O71" s="32"/>
      <c r="P71" s="32"/>
      <c r="Q71" s="32"/>
      <c r="R71" s="33"/>
      <c r="AMD71" s="0"/>
      <c r="AME71" s="0"/>
      <c r="AMF71" s="0"/>
      <c r="AMG71" s="0"/>
      <c r="AMH71" s="0"/>
      <c r="AMI71" s="0"/>
      <c r="AMJ71" s="0"/>
    </row>
    <row r="72" s="34" customFormat="true" ht="6" hidden="false" customHeight="true" outlineLevel="0" collapsed="false">
      <c r="A72" s="26"/>
      <c r="B72" s="27"/>
      <c r="C72" s="35"/>
      <c r="D72" s="33"/>
      <c r="E72" s="27"/>
      <c r="F72" s="36"/>
      <c r="G72" s="37"/>
      <c r="H72" s="38"/>
      <c r="I72" s="37"/>
      <c r="J72" s="32"/>
      <c r="K72" s="30"/>
      <c r="L72" s="31"/>
      <c r="M72" s="30"/>
      <c r="N72" s="31"/>
      <c r="O72" s="32"/>
      <c r="P72" s="32"/>
      <c r="Q72" s="32"/>
      <c r="R72" s="33"/>
      <c r="AMD72" s="0"/>
      <c r="AME72" s="0"/>
      <c r="AMF72" s="0"/>
      <c r="AMG72" s="0"/>
      <c r="AMH72" s="0"/>
      <c r="AMI72" s="0"/>
      <c r="AMJ72" s="0"/>
    </row>
    <row r="73" s="63" customFormat="true" ht="12.8" hidden="false" customHeight="false" outlineLevel="0" collapsed="false">
      <c r="A73" s="59"/>
      <c r="B73" s="60"/>
      <c r="C73" s="61" t="str">
        <f aca="false">IF(AND(C72&lt;&gt;"Výkaz výměr:",D72=""),"Výkaz výměr:","")</f>
        <v>Výkaz výměr:</v>
      </c>
      <c r="D73" s="62" t="s">
        <v>67</v>
      </c>
      <c r="E73" s="60"/>
      <c r="G73" s="64"/>
      <c r="H73" s="65" t="n">
        <v>0</v>
      </c>
      <c r="I73" s="64"/>
      <c r="J73" s="66"/>
      <c r="K73" s="67"/>
      <c r="L73" s="64"/>
      <c r="M73" s="64"/>
      <c r="N73" s="64"/>
      <c r="O73" s="68" t="s">
        <v>27</v>
      </c>
      <c r="P73" s="64"/>
      <c r="Q73" s="64"/>
      <c r="R73" s="69"/>
      <c r="AMD73" s="0"/>
      <c r="AME73" s="0"/>
      <c r="AMF73" s="0"/>
      <c r="AMG73" s="0"/>
      <c r="AMH73" s="0"/>
      <c r="AMI73" s="0"/>
      <c r="AMJ73" s="0"/>
    </row>
    <row r="74" s="63" customFormat="true" ht="12.8" hidden="false" customHeight="false" outlineLevel="0" collapsed="false">
      <c r="A74" s="59"/>
      <c r="B74" s="60"/>
      <c r="C74" s="61" t="str">
        <f aca="false">IF(AND(C73&lt;&gt;"Výkaz výměr:",D73=""),"Výkaz výměr:","")</f>
        <v/>
      </c>
      <c r="D74" s="62" t="s">
        <v>68</v>
      </c>
      <c r="E74" s="60"/>
      <c r="G74" s="64"/>
      <c r="H74" s="65" t="n">
        <v>150</v>
      </c>
      <c r="I74" s="64"/>
      <c r="J74" s="66"/>
      <c r="K74" s="67"/>
      <c r="L74" s="64"/>
      <c r="M74" s="64"/>
      <c r="N74" s="64"/>
      <c r="O74" s="68" t="s">
        <v>27</v>
      </c>
      <c r="P74" s="64"/>
      <c r="Q74" s="64"/>
      <c r="R74" s="69"/>
      <c r="AMD74" s="0"/>
      <c r="AME74" s="0"/>
      <c r="AMF74" s="0"/>
      <c r="AMG74" s="0"/>
      <c r="AMH74" s="0"/>
      <c r="AMI74" s="0"/>
      <c r="AMJ74" s="0"/>
    </row>
    <row r="75" s="47" customFormat="true" ht="12.75" hidden="false" customHeight="true" outlineLevel="0" collapsed="false">
      <c r="A75" s="39"/>
      <c r="B75" s="40"/>
      <c r="C75" s="40"/>
      <c r="D75" s="41"/>
      <c r="E75" s="40"/>
      <c r="F75" s="42"/>
      <c r="G75" s="43"/>
      <c r="H75" s="42"/>
      <c r="I75" s="43"/>
      <c r="J75" s="44"/>
      <c r="K75" s="45"/>
      <c r="L75" s="43"/>
      <c r="M75" s="43"/>
      <c r="N75" s="43"/>
      <c r="O75" s="46" t="s">
        <v>27</v>
      </c>
      <c r="P75" s="43"/>
      <c r="Q75" s="43"/>
      <c r="R75" s="43"/>
      <c r="AMD75" s="0"/>
      <c r="AME75" s="0"/>
      <c r="AMF75" s="0"/>
      <c r="AMG75" s="0"/>
      <c r="AMH75" s="0"/>
      <c r="AMI75" s="0"/>
      <c r="AMJ75" s="0"/>
    </row>
    <row r="76" s="3" customFormat="true" ht="16.5" hidden="false" customHeight="true" outlineLevel="0" collapsed="false">
      <c r="A76" s="4"/>
      <c r="B76" s="5"/>
      <c r="C76" s="6"/>
      <c r="D76" s="6" t="s">
        <v>69</v>
      </c>
      <c r="E76" s="5"/>
      <c r="F76" s="7"/>
      <c r="G76" s="8"/>
      <c r="H76" s="7"/>
      <c r="I76" s="8"/>
      <c r="J76" s="9" t="n">
        <f aca="false">SUBTOTAL(9,J77:J148)</f>
        <v>0</v>
      </c>
      <c r="K76" s="10"/>
      <c r="L76" s="11" t="n">
        <f aca="false">SUBTOTAL(9,L77:L148)</f>
        <v>113.73761446865</v>
      </c>
      <c r="M76" s="8"/>
      <c r="N76" s="11" t="n">
        <f aca="false">SUBTOTAL(9,N77:N148)</f>
        <v>0</v>
      </c>
      <c r="O76" s="12"/>
      <c r="P76" s="9" t="n">
        <f aca="false">SUBTOTAL(9,P77:P148)</f>
        <v>0</v>
      </c>
      <c r="Q76" s="9" t="n">
        <f aca="false">SUBTOTAL(9,Q77:Q148)</f>
        <v>0</v>
      </c>
      <c r="R76" s="13"/>
      <c r="AMD76" s="0"/>
      <c r="AME76" s="0"/>
      <c r="AMF76" s="0"/>
      <c r="AMG76" s="0"/>
      <c r="AMH76" s="0"/>
      <c r="AMI76" s="0"/>
      <c r="AMJ76" s="0"/>
    </row>
    <row r="77" s="25" customFormat="true" ht="34.3" hidden="false" customHeight="false" outlineLevel="0" collapsed="false">
      <c r="A77" s="14" t="n">
        <v>16</v>
      </c>
      <c r="B77" s="15" t="s">
        <v>19</v>
      </c>
      <c r="C77" s="16" t="s">
        <v>70</v>
      </c>
      <c r="D77" s="17" t="s">
        <v>71</v>
      </c>
      <c r="E77" s="15" t="s">
        <v>72</v>
      </c>
      <c r="F77" s="18" t="n">
        <v>8</v>
      </c>
      <c r="G77" s="19"/>
      <c r="H77" s="20" t="n">
        <v>8</v>
      </c>
      <c r="I77" s="21"/>
      <c r="J77" s="22" t="n">
        <f aca="false">H77*I77</f>
        <v>0</v>
      </c>
      <c r="K77" s="23" t="n">
        <v>0.03514</v>
      </c>
      <c r="L77" s="24" t="n">
        <f aca="false">H77*K77</f>
        <v>0.28112</v>
      </c>
      <c r="M77" s="23"/>
      <c r="N77" s="24" t="n">
        <f aca="false">H77*M77</f>
        <v>0</v>
      </c>
      <c r="O77" s="22" t="n">
        <v>15</v>
      </c>
      <c r="P77" s="22" t="n">
        <f aca="false">J77*(O77/100)</f>
        <v>0</v>
      </c>
      <c r="Q77" s="22" t="n">
        <f aca="false">J77+P77</f>
        <v>0</v>
      </c>
      <c r="R77" s="17"/>
      <c r="AMD77" s="0"/>
      <c r="AME77" s="0"/>
      <c r="AMF77" s="0"/>
      <c r="AMG77" s="0"/>
      <c r="AMH77" s="0"/>
      <c r="AMI77" s="0"/>
      <c r="AMJ77" s="0"/>
    </row>
    <row r="78" s="34" customFormat="true" ht="13.45" hidden="false" customHeight="false" outlineLevel="0" collapsed="false">
      <c r="A78" s="26"/>
      <c r="B78" s="27"/>
      <c r="C78" s="28" t="s">
        <v>23</v>
      </c>
      <c r="D78" s="29"/>
      <c r="E78" s="29"/>
      <c r="F78" s="29"/>
      <c r="G78" s="29"/>
      <c r="H78" s="29"/>
      <c r="I78" s="29"/>
      <c r="J78" s="29"/>
      <c r="K78" s="30"/>
      <c r="L78" s="31"/>
      <c r="M78" s="30"/>
      <c r="N78" s="31"/>
      <c r="O78" s="32"/>
      <c r="P78" s="32"/>
      <c r="Q78" s="32"/>
      <c r="R78" s="33"/>
      <c r="AMD78" s="0"/>
      <c r="AME78" s="0"/>
      <c r="AMF78" s="0"/>
      <c r="AMG78" s="0"/>
      <c r="AMH78" s="0"/>
      <c r="AMI78" s="0"/>
      <c r="AMJ78" s="0"/>
    </row>
    <row r="79" s="34" customFormat="true" ht="6" hidden="false" customHeight="true" outlineLevel="0" collapsed="false">
      <c r="A79" s="26"/>
      <c r="B79" s="27"/>
      <c r="C79" s="35"/>
      <c r="D79" s="33"/>
      <c r="E79" s="27"/>
      <c r="F79" s="36"/>
      <c r="G79" s="37"/>
      <c r="H79" s="38"/>
      <c r="I79" s="37"/>
      <c r="J79" s="32"/>
      <c r="K79" s="30"/>
      <c r="L79" s="31"/>
      <c r="M79" s="30"/>
      <c r="N79" s="31"/>
      <c r="O79" s="32"/>
      <c r="P79" s="32"/>
      <c r="Q79" s="32"/>
      <c r="R79" s="33"/>
      <c r="AMD79" s="0"/>
      <c r="AME79" s="0"/>
      <c r="AMF79" s="0"/>
      <c r="AMG79" s="0"/>
      <c r="AMH79" s="0"/>
      <c r="AMI79" s="0"/>
      <c r="AMJ79" s="0"/>
    </row>
    <row r="80" s="25" customFormat="true" ht="23.85" hidden="false" customHeight="false" outlineLevel="0" collapsed="false">
      <c r="A80" s="14" t="n">
        <v>17</v>
      </c>
      <c r="B80" s="15" t="s">
        <v>19</v>
      </c>
      <c r="C80" s="16" t="s">
        <v>73</v>
      </c>
      <c r="D80" s="17" t="s">
        <v>74</v>
      </c>
      <c r="E80" s="15" t="s">
        <v>32</v>
      </c>
      <c r="F80" s="18" t="n">
        <v>24.02328</v>
      </c>
      <c r="G80" s="19"/>
      <c r="H80" s="20" t="n">
        <v>24.02328</v>
      </c>
      <c r="I80" s="21"/>
      <c r="J80" s="22" t="n">
        <f aca="false">H80*I80</f>
        <v>0</v>
      </c>
      <c r="K80" s="23" t="n">
        <v>2.37654</v>
      </c>
      <c r="L80" s="24" t="n">
        <f aca="false">H80*K80</f>
        <v>57.0922858512</v>
      </c>
      <c r="M80" s="23"/>
      <c r="N80" s="24" t="n">
        <f aca="false">H80*M80</f>
        <v>0</v>
      </c>
      <c r="O80" s="22" t="n">
        <v>15</v>
      </c>
      <c r="P80" s="22" t="n">
        <f aca="false">J80*(O80/100)</f>
        <v>0</v>
      </c>
      <c r="Q80" s="22" t="n">
        <f aca="false">J80+P80</f>
        <v>0</v>
      </c>
      <c r="R80" s="17"/>
      <c r="AMD80" s="0"/>
      <c r="AME80" s="0"/>
      <c r="AMF80" s="0"/>
      <c r="AMG80" s="0"/>
      <c r="AMH80" s="0"/>
      <c r="AMI80" s="0"/>
      <c r="AMJ80" s="0"/>
    </row>
    <row r="81" s="34" customFormat="true" ht="13.45" hidden="false" customHeight="false" outlineLevel="0" collapsed="false">
      <c r="A81" s="26"/>
      <c r="B81" s="27"/>
      <c r="C81" s="28" t="s">
        <v>23</v>
      </c>
      <c r="D81" s="29"/>
      <c r="E81" s="29"/>
      <c r="F81" s="29"/>
      <c r="G81" s="29"/>
      <c r="H81" s="29"/>
      <c r="I81" s="29"/>
      <c r="J81" s="29"/>
      <c r="K81" s="30"/>
      <c r="L81" s="31"/>
      <c r="M81" s="30"/>
      <c r="N81" s="31"/>
      <c r="O81" s="32"/>
      <c r="P81" s="32"/>
      <c r="Q81" s="32"/>
      <c r="R81" s="33"/>
      <c r="AMD81" s="0"/>
      <c r="AME81" s="0"/>
      <c r="AMF81" s="0"/>
      <c r="AMG81" s="0"/>
      <c r="AMH81" s="0"/>
      <c r="AMI81" s="0"/>
      <c r="AMJ81" s="0"/>
    </row>
    <row r="82" s="34" customFormat="true" ht="6" hidden="false" customHeight="true" outlineLevel="0" collapsed="false">
      <c r="A82" s="26"/>
      <c r="B82" s="27"/>
      <c r="C82" s="35"/>
      <c r="D82" s="33"/>
      <c r="E82" s="27"/>
      <c r="F82" s="36"/>
      <c r="G82" s="37"/>
      <c r="H82" s="38"/>
      <c r="I82" s="37"/>
      <c r="J82" s="32"/>
      <c r="K82" s="30"/>
      <c r="L82" s="31"/>
      <c r="M82" s="30"/>
      <c r="N82" s="31"/>
      <c r="O82" s="32"/>
      <c r="P82" s="32"/>
      <c r="Q82" s="32"/>
      <c r="R82" s="33"/>
      <c r="AMD82" s="0"/>
      <c r="AME82" s="0"/>
      <c r="AMF82" s="0"/>
      <c r="AMG82" s="0"/>
      <c r="AMH82" s="0"/>
      <c r="AMI82" s="0"/>
      <c r="AMJ82" s="0"/>
    </row>
    <row r="83" s="63" customFormat="true" ht="12.8" hidden="false" customHeight="false" outlineLevel="0" collapsed="false">
      <c r="A83" s="59"/>
      <c r="B83" s="60"/>
      <c r="C83" s="61" t="str">
        <f aca="false">IF(AND(C82&lt;&gt;"Výkaz výměr:",D82=""),"Výkaz výměr:","")</f>
        <v>Výkaz výměr:</v>
      </c>
      <c r="D83" s="62" t="s">
        <v>75</v>
      </c>
      <c r="E83" s="60"/>
      <c r="G83" s="64"/>
      <c r="H83" s="65" t="n">
        <v>20.88058</v>
      </c>
      <c r="I83" s="64"/>
      <c r="J83" s="66"/>
      <c r="K83" s="67"/>
      <c r="L83" s="64"/>
      <c r="M83" s="64"/>
      <c r="N83" s="64"/>
      <c r="O83" s="68" t="s">
        <v>27</v>
      </c>
      <c r="P83" s="64"/>
      <c r="Q83" s="64"/>
      <c r="R83" s="69"/>
      <c r="AMD83" s="0"/>
      <c r="AME83" s="0"/>
      <c r="AMF83" s="0"/>
      <c r="AMG83" s="0"/>
      <c r="AMH83" s="0"/>
      <c r="AMI83" s="0"/>
      <c r="AMJ83" s="0"/>
    </row>
    <row r="84" s="63" customFormat="true" ht="12.8" hidden="false" customHeight="false" outlineLevel="0" collapsed="false">
      <c r="A84" s="59"/>
      <c r="B84" s="60"/>
      <c r="C84" s="61" t="str">
        <f aca="false">IF(AND(C83&lt;&gt;"Výkaz výměr:",D83=""),"Výkaz výměr:","")</f>
        <v/>
      </c>
      <c r="D84" s="62" t="s">
        <v>76</v>
      </c>
      <c r="E84" s="60"/>
      <c r="G84" s="64"/>
      <c r="H84" s="65" t="n">
        <v>0.5225</v>
      </c>
      <c r="I84" s="64"/>
      <c r="J84" s="66"/>
      <c r="K84" s="67"/>
      <c r="L84" s="64"/>
      <c r="M84" s="64"/>
      <c r="N84" s="64"/>
      <c r="O84" s="68" t="s">
        <v>27</v>
      </c>
      <c r="P84" s="64"/>
      <c r="Q84" s="64"/>
      <c r="R84" s="69"/>
      <c r="AMD84" s="0"/>
      <c r="AME84" s="0"/>
      <c r="AMF84" s="0"/>
      <c r="AMG84" s="0"/>
      <c r="AMH84" s="0"/>
      <c r="AMI84" s="0"/>
      <c r="AMJ84" s="0"/>
    </row>
    <row r="85" s="63" customFormat="true" ht="12.8" hidden="false" customHeight="false" outlineLevel="0" collapsed="false">
      <c r="A85" s="59"/>
      <c r="B85" s="60"/>
      <c r="C85" s="61" t="str">
        <f aca="false">IF(AND(C84&lt;&gt;"Výkaz výměr:",D84=""),"Výkaz výměr:","")</f>
        <v/>
      </c>
      <c r="D85" s="62" t="s">
        <v>77</v>
      </c>
      <c r="E85" s="60"/>
      <c r="G85" s="64"/>
      <c r="H85" s="65" t="n">
        <v>1.66925</v>
      </c>
      <c r="I85" s="64"/>
      <c r="J85" s="66"/>
      <c r="K85" s="67"/>
      <c r="L85" s="64"/>
      <c r="M85" s="64"/>
      <c r="N85" s="64"/>
      <c r="O85" s="68" t="s">
        <v>27</v>
      </c>
      <c r="P85" s="64"/>
      <c r="Q85" s="64"/>
      <c r="R85" s="69"/>
      <c r="AMD85" s="0"/>
      <c r="AME85" s="0"/>
      <c r="AMF85" s="0"/>
      <c r="AMG85" s="0"/>
      <c r="AMH85" s="0"/>
      <c r="AMI85" s="0"/>
      <c r="AMJ85" s="0"/>
    </row>
    <row r="86" s="63" customFormat="true" ht="12.8" hidden="false" customHeight="false" outlineLevel="0" collapsed="false">
      <c r="A86" s="59"/>
      <c r="B86" s="60"/>
      <c r="C86" s="61" t="str">
        <f aca="false">IF(AND(C85&lt;&gt;"Výkaz výměr:",D85=""),"Výkaz výměr:","")</f>
        <v/>
      </c>
      <c r="D86" s="62" t="s">
        <v>78</v>
      </c>
      <c r="E86" s="60"/>
      <c r="G86" s="64"/>
      <c r="H86" s="65" t="n">
        <v>0.95095</v>
      </c>
      <c r="I86" s="64"/>
      <c r="J86" s="66"/>
      <c r="K86" s="67"/>
      <c r="L86" s="64"/>
      <c r="M86" s="64"/>
      <c r="N86" s="64"/>
      <c r="O86" s="68" t="s">
        <v>27</v>
      </c>
      <c r="P86" s="64"/>
      <c r="Q86" s="64"/>
      <c r="R86" s="69"/>
      <c r="AMD86" s="0"/>
      <c r="AME86" s="0"/>
      <c r="AMF86" s="0"/>
      <c r="AMG86" s="0"/>
      <c r="AMH86" s="0"/>
      <c r="AMI86" s="0"/>
      <c r="AMJ86" s="0"/>
    </row>
    <row r="87" s="25" customFormat="true" ht="13.45" hidden="false" customHeight="false" outlineLevel="0" collapsed="false">
      <c r="A87" s="14" t="n">
        <v>18</v>
      </c>
      <c r="B87" s="15" t="s">
        <v>19</v>
      </c>
      <c r="C87" s="16" t="s">
        <v>79</v>
      </c>
      <c r="D87" s="17" t="s">
        <v>80</v>
      </c>
      <c r="E87" s="15" t="s">
        <v>66</v>
      </c>
      <c r="F87" s="18" t="n">
        <v>23.3825</v>
      </c>
      <c r="G87" s="19"/>
      <c r="H87" s="20" t="n">
        <v>23.3825</v>
      </c>
      <c r="I87" s="21"/>
      <c r="J87" s="22" t="n">
        <f aca="false">H87*I87</f>
        <v>0</v>
      </c>
      <c r="K87" s="23" t="n">
        <v>0.01743</v>
      </c>
      <c r="L87" s="24" t="n">
        <f aca="false">H87*K87</f>
        <v>0.407556975</v>
      </c>
      <c r="M87" s="23"/>
      <c r="N87" s="24" t="n">
        <f aca="false">H87*M87</f>
        <v>0</v>
      </c>
      <c r="O87" s="22" t="n">
        <v>15</v>
      </c>
      <c r="P87" s="22" t="n">
        <f aca="false">J87*(O87/100)</f>
        <v>0</v>
      </c>
      <c r="Q87" s="22" t="n">
        <f aca="false">J87+P87</f>
        <v>0</v>
      </c>
      <c r="R87" s="17"/>
      <c r="AMD87" s="0"/>
      <c r="AME87" s="0"/>
      <c r="AMF87" s="0"/>
      <c r="AMG87" s="0"/>
      <c r="AMH87" s="0"/>
      <c r="AMI87" s="0"/>
      <c r="AMJ87" s="0"/>
    </row>
    <row r="88" s="34" customFormat="true" ht="13.45" hidden="false" customHeight="false" outlineLevel="0" collapsed="false">
      <c r="A88" s="26"/>
      <c r="B88" s="27"/>
      <c r="C88" s="28" t="s">
        <v>23</v>
      </c>
      <c r="D88" s="29"/>
      <c r="E88" s="29"/>
      <c r="F88" s="29"/>
      <c r="G88" s="29"/>
      <c r="H88" s="29"/>
      <c r="I88" s="29"/>
      <c r="J88" s="29"/>
      <c r="K88" s="30"/>
      <c r="L88" s="31"/>
      <c r="M88" s="30"/>
      <c r="N88" s="31"/>
      <c r="O88" s="32"/>
      <c r="P88" s="32"/>
      <c r="Q88" s="32"/>
      <c r="R88" s="33"/>
      <c r="AMD88" s="0"/>
      <c r="AME88" s="0"/>
      <c r="AMF88" s="0"/>
      <c r="AMG88" s="0"/>
      <c r="AMH88" s="0"/>
      <c r="AMI88" s="0"/>
      <c r="AMJ88" s="0"/>
    </row>
    <row r="89" s="34" customFormat="true" ht="6" hidden="false" customHeight="true" outlineLevel="0" collapsed="false">
      <c r="A89" s="26"/>
      <c r="B89" s="27"/>
      <c r="C89" s="35"/>
      <c r="D89" s="33"/>
      <c r="E89" s="27"/>
      <c r="F89" s="36"/>
      <c r="G89" s="37"/>
      <c r="H89" s="38"/>
      <c r="I89" s="37"/>
      <c r="J89" s="32"/>
      <c r="K89" s="30"/>
      <c r="L89" s="31"/>
      <c r="M89" s="30"/>
      <c r="N89" s="31"/>
      <c r="O89" s="32"/>
      <c r="P89" s="32"/>
      <c r="Q89" s="32"/>
      <c r="R89" s="33"/>
      <c r="AMD89" s="0"/>
      <c r="AME89" s="0"/>
      <c r="AMF89" s="0"/>
      <c r="AMG89" s="0"/>
      <c r="AMH89" s="0"/>
      <c r="AMI89" s="0"/>
      <c r="AMJ89" s="0"/>
    </row>
    <row r="90" s="63" customFormat="true" ht="12.8" hidden="false" customHeight="false" outlineLevel="0" collapsed="false">
      <c r="A90" s="59"/>
      <c r="B90" s="60"/>
      <c r="C90" s="61" t="str">
        <f aca="false">IF(AND(C89&lt;&gt;"Výkaz výměr:",D89=""),"Výkaz výměr:","")</f>
        <v>Výkaz výměr:</v>
      </c>
      <c r="D90" s="62" t="s">
        <v>81</v>
      </c>
      <c r="E90" s="60"/>
      <c r="G90" s="64"/>
      <c r="H90" s="65" t="n">
        <v>20.155</v>
      </c>
      <c r="I90" s="64"/>
      <c r="J90" s="66"/>
      <c r="K90" s="67"/>
      <c r="L90" s="64"/>
      <c r="M90" s="64"/>
      <c r="N90" s="64"/>
      <c r="O90" s="68" t="s">
        <v>27</v>
      </c>
      <c r="P90" s="64"/>
      <c r="Q90" s="64"/>
      <c r="R90" s="69"/>
      <c r="AMD90" s="0"/>
      <c r="AME90" s="0"/>
      <c r="AMF90" s="0"/>
      <c r="AMG90" s="0"/>
      <c r="AMH90" s="0"/>
      <c r="AMI90" s="0"/>
      <c r="AMJ90" s="0"/>
    </row>
    <row r="91" s="63" customFormat="true" ht="12.8" hidden="false" customHeight="false" outlineLevel="0" collapsed="false">
      <c r="A91" s="59"/>
      <c r="B91" s="60"/>
      <c r="C91" s="61" t="str">
        <f aca="false">IF(AND(C90&lt;&gt;"Výkaz výměr:",D90=""),"Výkaz výměr:","")</f>
        <v/>
      </c>
      <c r="D91" s="62" t="s">
        <v>82</v>
      </c>
      <c r="E91" s="60"/>
      <c r="G91" s="64"/>
      <c r="H91" s="65" t="n">
        <v>0.475</v>
      </c>
      <c r="I91" s="64"/>
      <c r="J91" s="66"/>
      <c r="K91" s="67"/>
      <c r="L91" s="64"/>
      <c r="M91" s="64"/>
      <c r="N91" s="64"/>
      <c r="O91" s="68" t="s">
        <v>27</v>
      </c>
      <c r="P91" s="64"/>
      <c r="Q91" s="64"/>
      <c r="R91" s="69"/>
      <c r="AMD91" s="0"/>
      <c r="AME91" s="0"/>
      <c r="AMF91" s="0"/>
      <c r="AMG91" s="0"/>
      <c r="AMH91" s="0"/>
      <c r="AMI91" s="0"/>
      <c r="AMJ91" s="0"/>
    </row>
    <row r="92" s="63" customFormat="true" ht="12.8" hidden="false" customHeight="false" outlineLevel="0" collapsed="false">
      <c r="A92" s="59"/>
      <c r="B92" s="60"/>
      <c r="C92" s="61" t="str">
        <f aca="false">IF(AND(C91&lt;&gt;"Výkaz výměr:",D91=""),"Výkaz výměr:","")</f>
        <v/>
      </c>
      <c r="D92" s="62" t="s">
        <v>83</v>
      </c>
      <c r="E92" s="60"/>
      <c r="G92" s="64"/>
      <c r="H92" s="65" t="n">
        <v>1.5175</v>
      </c>
      <c r="I92" s="64"/>
      <c r="J92" s="66"/>
      <c r="K92" s="67"/>
      <c r="L92" s="64"/>
      <c r="M92" s="64"/>
      <c r="N92" s="64"/>
      <c r="O92" s="68" t="s">
        <v>27</v>
      </c>
      <c r="P92" s="64"/>
      <c r="Q92" s="64"/>
      <c r="R92" s="69"/>
      <c r="AMD92" s="0"/>
      <c r="AME92" s="0"/>
      <c r="AMF92" s="0"/>
      <c r="AMG92" s="0"/>
      <c r="AMH92" s="0"/>
      <c r="AMI92" s="0"/>
      <c r="AMJ92" s="0"/>
    </row>
    <row r="93" s="63" customFormat="true" ht="12.8" hidden="false" customHeight="false" outlineLevel="0" collapsed="false">
      <c r="A93" s="59"/>
      <c r="B93" s="60"/>
      <c r="C93" s="61" t="str">
        <f aca="false">IF(AND(C92&lt;&gt;"Výkaz výměr:",D92=""),"Výkaz výměr:","")</f>
        <v/>
      </c>
      <c r="D93" s="62" t="s">
        <v>84</v>
      </c>
      <c r="E93" s="60"/>
      <c r="G93" s="64"/>
      <c r="H93" s="65" t="n">
        <v>1.235</v>
      </c>
      <c r="I93" s="64"/>
      <c r="J93" s="66"/>
      <c r="K93" s="67"/>
      <c r="L93" s="64"/>
      <c r="M93" s="64"/>
      <c r="N93" s="64"/>
      <c r="O93" s="68" t="s">
        <v>27</v>
      </c>
      <c r="P93" s="64"/>
      <c r="Q93" s="64"/>
      <c r="R93" s="69"/>
      <c r="AMD93" s="0"/>
      <c r="AME93" s="0"/>
      <c r="AMF93" s="0"/>
      <c r="AMG93" s="0"/>
      <c r="AMH93" s="0"/>
      <c r="AMI93" s="0"/>
      <c r="AMJ93" s="0"/>
    </row>
    <row r="94" s="25" customFormat="true" ht="23.85" hidden="false" customHeight="false" outlineLevel="0" collapsed="false">
      <c r="A94" s="14" t="n">
        <v>19</v>
      </c>
      <c r="B94" s="15" t="s">
        <v>85</v>
      </c>
      <c r="C94" s="16" t="s">
        <v>86</v>
      </c>
      <c r="D94" s="17" t="s">
        <v>87</v>
      </c>
      <c r="E94" s="15" t="s">
        <v>72</v>
      </c>
      <c r="F94" s="18" t="n">
        <v>187.064</v>
      </c>
      <c r="G94" s="19" t="n">
        <v>3</v>
      </c>
      <c r="H94" s="20" t="n">
        <v>192.67592</v>
      </c>
      <c r="I94" s="21"/>
      <c r="J94" s="22" t="n">
        <f aca="false">H94*I94</f>
        <v>0</v>
      </c>
      <c r="K94" s="23" t="n">
        <v>0.0094</v>
      </c>
      <c r="L94" s="24" t="n">
        <f aca="false">H94*K94</f>
        <v>1.811153648</v>
      </c>
      <c r="M94" s="23"/>
      <c r="N94" s="24" t="n">
        <f aca="false">H94*M94</f>
        <v>0</v>
      </c>
      <c r="O94" s="22" t="n">
        <v>15</v>
      </c>
      <c r="P94" s="22" t="n">
        <f aca="false">J94*(O94/100)</f>
        <v>0</v>
      </c>
      <c r="Q94" s="22" t="n">
        <f aca="false">J94+P94</f>
        <v>0</v>
      </c>
      <c r="R94" s="17"/>
      <c r="AMD94" s="0"/>
      <c r="AME94" s="0"/>
      <c r="AMF94" s="0"/>
      <c r="AMG94" s="0"/>
      <c r="AMH94" s="0"/>
      <c r="AMI94" s="0"/>
      <c r="AMJ94" s="0"/>
    </row>
    <row r="95" s="34" customFormat="true" ht="13.45" hidden="false" customHeight="false" outlineLevel="0" collapsed="false">
      <c r="A95" s="26"/>
      <c r="B95" s="27"/>
      <c r="C95" s="28" t="s">
        <v>23</v>
      </c>
      <c r="D95" s="29"/>
      <c r="E95" s="29"/>
      <c r="F95" s="29"/>
      <c r="G95" s="29"/>
      <c r="H95" s="29"/>
      <c r="I95" s="29"/>
      <c r="J95" s="29"/>
      <c r="K95" s="30"/>
      <c r="L95" s="31"/>
      <c r="M95" s="30"/>
      <c r="N95" s="31"/>
      <c r="O95" s="32"/>
      <c r="P95" s="32"/>
      <c r="Q95" s="32"/>
      <c r="R95" s="33"/>
      <c r="AMD95" s="0"/>
      <c r="AME95" s="0"/>
      <c r="AMF95" s="0"/>
      <c r="AMG95" s="0"/>
      <c r="AMH95" s="0"/>
      <c r="AMI95" s="0"/>
      <c r="AMJ95" s="0"/>
    </row>
    <row r="96" s="34" customFormat="true" ht="6" hidden="false" customHeight="true" outlineLevel="0" collapsed="false">
      <c r="A96" s="26"/>
      <c r="B96" s="27"/>
      <c r="C96" s="35"/>
      <c r="D96" s="33"/>
      <c r="E96" s="27"/>
      <c r="F96" s="36"/>
      <c r="G96" s="37"/>
      <c r="H96" s="38"/>
      <c r="I96" s="37"/>
      <c r="J96" s="32"/>
      <c r="K96" s="30"/>
      <c r="L96" s="31"/>
      <c r="M96" s="30"/>
      <c r="N96" s="31"/>
      <c r="O96" s="32"/>
      <c r="P96" s="32"/>
      <c r="Q96" s="32"/>
      <c r="R96" s="33"/>
      <c r="AMD96" s="0"/>
      <c r="AME96" s="0"/>
      <c r="AMF96" s="0"/>
      <c r="AMG96" s="0"/>
      <c r="AMH96" s="0"/>
      <c r="AMI96" s="0"/>
      <c r="AMJ96" s="0"/>
    </row>
    <row r="97" s="63" customFormat="true" ht="12.8" hidden="false" customHeight="false" outlineLevel="0" collapsed="false">
      <c r="A97" s="59"/>
      <c r="B97" s="60"/>
      <c r="C97" s="61" t="str">
        <f aca="false">IF(AND(C96&lt;&gt;"Výkaz výměr:",D96=""),"Výkaz výměr:","")</f>
        <v>Výkaz výměr:</v>
      </c>
      <c r="D97" s="62" t="s">
        <v>88</v>
      </c>
      <c r="E97" s="60"/>
      <c r="G97" s="64"/>
      <c r="H97" s="65" t="n">
        <v>187.064</v>
      </c>
      <c r="I97" s="64"/>
      <c r="J97" s="66"/>
      <c r="K97" s="67"/>
      <c r="L97" s="64"/>
      <c r="M97" s="64"/>
      <c r="N97" s="64"/>
      <c r="O97" s="68" t="s">
        <v>27</v>
      </c>
      <c r="P97" s="64"/>
      <c r="Q97" s="64"/>
      <c r="R97" s="69"/>
      <c r="AMD97" s="0"/>
      <c r="AME97" s="0"/>
      <c r="AMF97" s="0"/>
      <c r="AMG97" s="0"/>
      <c r="AMH97" s="0"/>
      <c r="AMI97" s="0"/>
      <c r="AMJ97" s="0"/>
    </row>
    <row r="98" s="25" customFormat="true" ht="44.75" hidden="false" customHeight="false" outlineLevel="0" collapsed="false">
      <c r="A98" s="14" t="n">
        <v>20</v>
      </c>
      <c r="B98" s="15" t="s">
        <v>19</v>
      </c>
      <c r="C98" s="16" t="s">
        <v>89</v>
      </c>
      <c r="D98" s="17" t="s">
        <v>90</v>
      </c>
      <c r="E98" s="15" t="s">
        <v>32</v>
      </c>
      <c r="F98" s="18" t="n">
        <v>8.183875</v>
      </c>
      <c r="G98" s="19" t="n">
        <v>0</v>
      </c>
      <c r="H98" s="20" t="n">
        <v>8.183875</v>
      </c>
      <c r="I98" s="21"/>
      <c r="J98" s="22" t="n">
        <f aca="false">H98*I98</f>
        <v>0</v>
      </c>
      <c r="K98" s="23" t="n">
        <v>2.25634</v>
      </c>
      <c r="L98" s="24" t="n">
        <f aca="false">H98*K98</f>
        <v>18.4656045175</v>
      </c>
      <c r="M98" s="23"/>
      <c r="N98" s="24" t="n">
        <f aca="false">H98*M98</f>
        <v>0</v>
      </c>
      <c r="O98" s="22" t="n">
        <v>15</v>
      </c>
      <c r="P98" s="22" t="n">
        <f aca="false">J98*(O98/100)</f>
        <v>0</v>
      </c>
      <c r="Q98" s="22" t="n">
        <f aca="false">J98+P98</f>
        <v>0</v>
      </c>
      <c r="R98" s="17"/>
      <c r="AMD98" s="0"/>
      <c r="AME98" s="0"/>
      <c r="AMF98" s="0"/>
      <c r="AMG98" s="0"/>
      <c r="AMH98" s="0"/>
      <c r="AMI98" s="0"/>
      <c r="AMJ98" s="0"/>
    </row>
    <row r="99" s="34" customFormat="true" ht="13.45" hidden="false" customHeight="false" outlineLevel="0" collapsed="false">
      <c r="A99" s="26"/>
      <c r="B99" s="27"/>
      <c r="C99" s="28" t="s">
        <v>23</v>
      </c>
      <c r="D99" s="29"/>
      <c r="E99" s="29"/>
      <c r="F99" s="29"/>
      <c r="G99" s="29"/>
      <c r="H99" s="29"/>
      <c r="I99" s="29"/>
      <c r="J99" s="29"/>
      <c r="K99" s="30"/>
      <c r="L99" s="31"/>
      <c r="M99" s="30"/>
      <c r="N99" s="31"/>
      <c r="O99" s="32"/>
      <c r="P99" s="32"/>
      <c r="Q99" s="32"/>
      <c r="R99" s="33"/>
      <c r="AMD99" s="0"/>
      <c r="AME99" s="0"/>
      <c r="AMF99" s="0"/>
      <c r="AMG99" s="0"/>
      <c r="AMH99" s="0"/>
      <c r="AMI99" s="0"/>
      <c r="AMJ99" s="0"/>
    </row>
    <row r="100" s="34" customFormat="true" ht="6" hidden="false" customHeight="true" outlineLevel="0" collapsed="false">
      <c r="A100" s="26"/>
      <c r="B100" s="27"/>
      <c r="C100" s="35"/>
      <c r="D100" s="33"/>
      <c r="E100" s="27"/>
      <c r="F100" s="36"/>
      <c r="G100" s="37"/>
      <c r="H100" s="38"/>
      <c r="I100" s="37"/>
      <c r="J100" s="32"/>
      <c r="K100" s="30"/>
      <c r="L100" s="31"/>
      <c r="M100" s="30"/>
      <c r="N100" s="31"/>
      <c r="O100" s="32"/>
      <c r="P100" s="32"/>
      <c r="Q100" s="32"/>
      <c r="R100" s="33"/>
      <c r="AMD100" s="0"/>
      <c r="AME100" s="0"/>
      <c r="AMF100" s="0"/>
      <c r="AMG100" s="0"/>
      <c r="AMH100" s="0"/>
      <c r="AMI100" s="0"/>
      <c r="AMJ100" s="0"/>
    </row>
    <row r="101" s="63" customFormat="true" ht="12.8" hidden="false" customHeight="false" outlineLevel="0" collapsed="false">
      <c r="A101" s="59"/>
      <c r="B101" s="60"/>
      <c r="C101" s="61" t="str">
        <f aca="false">IF(AND(C100&lt;&gt;"Výkaz výměr:",D100=""),"Výkaz výměr:","")</f>
        <v>Výkaz výměr:</v>
      </c>
      <c r="D101" s="62" t="s">
        <v>91</v>
      </c>
      <c r="E101" s="60"/>
      <c r="G101" s="64"/>
      <c r="H101" s="65" t="n">
        <v>7.05425</v>
      </c>
      <c r="I101" s="64"/>
      <c r="J101" s="66"/>
      <c r="K101" s="67"/>
      <c r="L101" s="64"/>
      <c r="M101" s="64"/>
      <c r="N101" s="64"/>
      <c r="O101" s="68" t="s">
        <v>27</v>
      </c>
      <c r="P101" s="64"/>
      <c r="Q101" s="64"/>
      <c r="R101" s="69"/>
      <c r="AMD101" s="0"/>
      <c r="AME101" s="0"/>
      <c r="AMF101" s="0"/>
      <c r="AMG101" s="0"/>
      <c r="AMH101" s="0"/>
      <c r="AMI101" s="0"/>
      <c r="AMJ101" s="0"/>
    </row>
    <row r="102" s="63" customFormat="true" ht="12.8" hidden="false" customHeight="false" outlineLevel="0" collapsed="false">
      <c r="A102" s="59"/>
      <c r="B102" s="60"/>
      <c r="C102" s="61" t="str">
        <f aca="false">IF(AND(C101&lt;&gt;"Výkaz výměr:",D101=""),"Výkaz výměr:","")</f>
        <v/>
      </c>
      <c r="D102" s="62" t="s">
        <v>92</v>
      </c>
      <c r="E102" s="60"/>
      <c r="G102" s="64"/>
      <c r="H102" s="65" t="n">
        <v>0.16625</v>
      </c>
      <c r="I102" s="64"/>
      <c r="J102" s="66"/>
      <c r="K102" s="67"/>
      <c r="L102" s="64"/>
      <c r="M102" s="64"/>
      <c r="N102" s="64"/>
      <c r="O102" s="68" t="s">
        <v>27</v>
      </c>
      <c r="P102" s="64"/>
      <c r="Q102" s="64"/>
      <c r="R102" s="69"/>
      <c r="AMD102" s="0"/>
      <c r="AME102" s="0"/>
      <c r="AMF102" s="0"/>
      <c r="AMG102" s="0"/>
      <c r="AMH102" s="0"/>
      <c r="AMI102" s="0"/>
      <c r="AMJ102" s="0"/>
    </row>
    <row r="103" s="63" customFormat="true" ht="12.8" hidden="false" customHeight="false" outlineLevel="0" collapsed="false">
      <c r="A103" s="59"/>
      <c r="B103" s="60"/>
      <c r="C103" s="61" t="str">
        <f aca="false">IF(AND(C102&lt;&gt;"Výkaz výměr:",D102=""),"Výkaz výměr:","")</f>
        <v/>
      </c>
      <c r="D103" s="62" t="s">
        <v>93</v>
      </c>
      <c r="E103" s="60"/>
      <c r="G103" s="64"/>
      <c r="H103" s="65" t="n">
        <v>0.531125</v>
      </c>
      <c r="I103" s="64"/>
      <c r="J103" s="66"/>
      <c r="K103" s="67"/>
      <c r="L103" s="64"/>
      <c r="M103" s="64"/>
      <c r="N103" s="64"/>
      <c r="O103" s="68" t="s">
        <v>27</v>
      </c>
      <c r="P103" s="64"/>
      <c r="Q103" s="64"/>
      <c r="R103" s="69"/>
      <c r="AMD103" s="0"/>
      <c r="AME103" s="0"/>
      <c r="AMF103" s="0"/>
      <c r="AMG103" s="0"/>
      <c r="AMH103" s="0"/>
      <c r="AMI103" s="0"/>
      <c r="AMJ103" s="0"/>
    </row>
    <row r="104" s="63" customFormat="true" ht="12.8" hidden="false" customHeight="false" outlineLevel="0" collapsed="false">
      <c r="A104" s="59"/>
      <c r="B104" s="60"/>
      <c r="C104" s="61" t="str">
        <f aca="false">IF(AND(C103&lt;&gt;"Výkaz výměr:",D103=""),"Výkaz výměr:","")</f>
        <v/>
      </c>
      <c r="D104" s="62" t="s">
        <v>94</v>
      </c>
      <c r="E104" s="60"/>
      <c r="G104" s="64"/>
      <c r="H104" s="65" t="n">
        <v>0.43225</v>
      </c>
      <c r="I104" s="64"/>
      <c r="J104" s="66"/>
      <c r="K104" s="67"/>
      <c r="L104" s="64"/>
      <c r="M104" s="64"/>
      <c r="N104" s="64"/>
      <c r="O104" s="68" t="s">
        <v>27</v>
      </c>
      <c r="P104" s="64"/>
      <c r="Q104" s="64"/>
      <c r="R104" s="69"/>
      <c r="AMD104" s="0"/>
      <c r="AME104" s="0"/>
      <c r="AMF104" s="0"/>
      <c r="AMG104" s="0"/>
      <c r="AMH104" s="0"/>
      <c r="AMI104" s="0"/>
      <c r="AMJ104" s="0"/>
    </row>
    <row r="105" s="25" customFormat="true" ht="13.45" hidden="false" customHeight="false" outlineLevel="0" collapsed="false">
      <c r="A105" s="14" t="n">
        <v>21</v>
      </c>
      <c r="B105" s="15" t="s">
        <v>19</v>
      </c>
      <c r="C105" s="16" t="s">
        <v>95</v>
      </c>
      <c r="D105" s="17" t="s">
        <v>96</v>
      </c>
      <c r="E105" s="15" t="s">
        <v>97</v>
      </c>
      <c r="F105" s="18" t="n">
        <v>0.24552</v>
      </c>
      <c r="G105" s="19"/>
      <c r="H105" s="20" t="n">
        <v>0.24552</v>
      </c>
      <c r="I105" s="21"/>
      <c r="J105" s="22" t="n">
        <f aca="false">H105*I105</f>
        <v>0</v>
      </c>
      <c r="K105" s="23" t="n">
        <v>1.05757</v>
      </c>
      <c r="L105" s="24" t="n">
        <f aca="false">H105*K105</f>
        <v>0.2596545864</v>
      </c>
      <c r="M105" s="23"/>
      <c r="N105" s="24" t="n">
        <f aca="false">H105*M105</f>
        <v>0</v>
      </c>
      <c r="O105" s="22" t="n">
        <v>15</v>
      </c>
      <c r="P105" s="22" t="n">
        <f aca="false">J105*(O105/100)</f>
        <v>0</v>
      </c>
      <c r="Q105" s="22" t="n">
        <f aca="false">J105+P105</f>
        <v>0</v>
      </c>
      <c r="R105" s="17"/>
      <c r="AMD105" s="0"/>
      <c r="AME105" s="0"/>
      <c r="AMF105" s="0"/>
      <c r="AMG105" s="0"/>
      <c r="AMH105" s="0"/>
      <c r="AMI105" s="0"/>
      <c r="AMJ105" s="0"/>
    </row>
    <row r="106" s="34" customFormat="true" ht="13.45" hidden="false" customHeight="false" outlineLevel="0" collapsed="false">
      <c r="A106" s="26"/>
      <c r="B106" s="27"/>
      <c r="C106" s="28" t="s">
        <v>23</v>
      </c>
      <c r="D106" s="29"/>
      <c r="E106" s="29"/>
      <c r="F106" s="29"/>
      <c r="G106" s="29"/>
      <c r="H106" s="29"/>
      <c r="I106" s="29"/>
      <c r="J106" s="29"/>
      <c r="K106" s="30"/>
      <c r="L106" s="31"/>
      <c r="M106" s="30"/>
      <c r="N106" s="31"/>
      <c r="O106" s="32"/>
      <c r="P106" s="32"/>
      <c r="Q106" s="32"/>
      <c r="R106" s="33"/>
      <c r="AMD106" s="0"/>
      <c r="AME106" s="0"/>
      <c r="AMF106" s="0"/>
      <c r="AMG106" s="0"/>
      <c r="AMH106" s="0"/>
      <c r="AMI106" s="0"/>
      <c r="AMJ106" s="0"/>
    </row>
    <row r="107" s="34" customFormat="true" ht="6" hidden="false" customHeight="true" outlineLevel="0" collapsed="false">
      <c r="A107" s="26"/>
      <c r="B107" s="27"/>
      <c r="C107" s="35"/>
      <c r="D107" s="33"/>
      <c r="E107" s="27"/>
      <c r="F107" s="36"/>
      <c r="G107" s="37"/>
      <c r="H107" s="38"/>
      <c r="I107" s="37"/>
      <c r="J107" s="32"/>
      <c r="K107" s="30"/>
      <c r="L107" s="31"/>
      <c r="M107" s="30"/>
      <c r="N107" s="31"/>
      <c r="O107" s="32"/>
      <c r="P107" s="32"/>
      <c r="Q107" s="32"/>
      <c r="R107" s="33"/>
      <c r="AMD107" s="0"/>
      <c r="AME107" s="0"/>
      <c r="AMF107" s="0"/>
      <c r="AMG107" s="0"/>
      <c r="AMH107" s="0"/>
      <c r="AMI107" s="0"/>
      <c r="AMJ107" s="0"/>
    </row>
    <row r="108" s="63" customFormat="true" ht="12.8" hidden="false" customHeight="false" outlineLevel="0" collapsed="false">
      <c r="A108" s="59"/>
      <c r="B108" s="60"/>
      <c r="C108" s="61" t="str">
        <f aca="false">IF(AND(C107&lt;&gt;"Výkaz výměr:",D107=""),"Výkaz výměr:","")</f>
        <v>Výkaz výměr:</v>
      </c>
      <c r="D108" s="62" t="s">
        <v>98</v>
      </c>
      <c r="E108" s="60"/>
      <c r="G108" s="64"/>
      <c r="H108" s="65" t="n">
        <v>0.24552</v>
      </c>
      <c r="I108" s="64"/>
      <c r="J108" s="66"/>
      <c r="K108" s="67"/>
      <c r="L108" s="64"/>
      <c r="M108" s="64"/>
      <c r="N108" s="64"/>
      <c r="O108" s="68" t="s">
        <v>27</v>
      </c>
      <c r="P108" s="64"/>
      <c r="Q108" s="64"/>
      <c r="R108" s="69"/>
      <c r="AMD108" s="0"/>
      <c r="AME108" s="0"/>
      <c r="AMF108" s="0"/>
      <c r="AMG108" s="0"/>
      <c r="AMH108" s="0"/>
      <c r="AMI108" s="0"/>
      <c r="AMJ108" s="0"/>
    </row>
    <row r="109" s="25" customFormat="true" ht="23.85" hidden="false" customHeight="false" outlineLevel="0" collapsed="false">
      <c r="A109" s="14" t="n">
        <v>22</v>
      </c>
      <c r="B109" s="15" t="s">
        <v>19</v>
      </c>
      <c r="C109" s="16" t="s">
        <v>99</v>
      </c>
      <c r="D109" s="17" t="s">
        <v>100</v>
      </c>
      <c r="E109" s="15" t="s">
        <v>32</v>
      </c>
      <c r="F109" s="18" t="n">
        <v>14.94045</v>
      </c>
      <c r="G109" s="19"/>
      <c r="H109" s="20" t="n">
        <v>14.94045</v>
      </c>
      <c r="I109" s="21"/>
      <c r="J109" s="22" t="n">
        <f aca="false">H109*I109</f>
        <v>0</v>
      </c>
      <c r="K109" s="23" t="n">
        <v>2.25634</v>
      </c>
      <c r="L109" s="24" t="n">
        <f aca="false">H109*K109</f>
        <v>33.710734953</v>
      </c>
      <c r="M109" s="23"/>
      <c r="N109" s="24" t="n">
        <f aca="false">H109*M109</f>
        <v>0</v>
      </c>
      <c r="O109" s="22" t="n">
        <v>15</v>
      </c>
      <c r="P109" s="22" t="n">
        <f aca="false">J109*(O109/100)</f>
        <v>0</v>
      </c>
      <c r="Q109" s="22" t="n">
        <f aca="false">J109+P109</f>
        <v>0</v>
      </c>
      <c r="R109" s="17"/>
      <c r="AMD109" s="0"/>
      <c r="AME109" s="0"/>
      <c r="AMF109" s="0"/>
      <c r="AMG109" s="0"/>
      <c r="AMH109" s="0"/>
      <c r="AMI109" s="0"/>
      <c r="AMJ109" s="0"/>
    </row>
    <row r="110" s="34" customFormat="true" ht="13.45" hidden="false" customHeight="false" outlineLevel="0" collapsed="false">
      <c r="A110" s="26"/>
      <c r="B110" s="27"/>
      <c r="C110" s="28" t="s">
        <v>23</v>
      </c>
      <c r="D110" s="29"/>
      <c r="E110" s="29"/>
      <c r="F110" s="29"/>
      <c r="G110" s="29"/>
      <c r="H110" s="29"/>
      <c r="I110" s="29"/>
      <c r="J110" s="29"/>
      <c r="K110" s="30"/>
      <c r="L110" s="31"/>
      <c r="M110" s="30"/>
      <c r="N110" s="31"/>
      <c r="O110" s="32"/>
      <c r="P110" s="32"/>
      <c r="Q110" s="32"/>
      <c r="R110" s="33"/>
      <c r="AMD110" s="0"/>
      <c r="AME110" s="0"/>
      <c r="AMF110" s="0"/>
      <c r="AMG110" s="0"/>
      <c r="AMH110" s="0"/>
      <c r="AMI110" s="0"/>
      <c r="AMJ110" s="0"/>
    </row>
    <row r="111" s="34" customFormat="true" ht="6" hidden="false" customHeight="true" outlineLevel="0" collapsed="false">
      <c r="A111" s="26"/>
      <c r="B111" s="27"/>
      <c r="C111" s="35"/>
      <c r="D111" s="33"/>
      <c r="E111" s="27"/>
      <c r="F111" s="36"/>
      <c r="G111" s="37"/>
      <c r="H111" s="38"/>
      <c r="I111" s="37"/>
      <c r="J111" s="32"/>
      <c r="K111" s="30"/>
      <c r="L111" s="31"/>
      <c r="M111" s="30"/>
      <c r="N111" s="31"/>
      <c r="O111" s="32"/>
      <c r="P111" s="32"/>
      <c r="Q111" s="32"/>
      <c r="R111" s="33"/>
      <c r="AMD111" s="0"/>
      <c r="AME111" s="0"/>
      <c r="AMF111" s="0"/>
      <c r="AMG111" s="0"/>
      <c r="AMH111" s="0"/>
      <c r="AMI111" s="0"/>
      <c r="AMJ111" s="0"/>
    </row>
    <row r="112" s="63" customFormat="true" ht="12.8" hidden="false" customHeight="false" outlineLevel="0" collapsed="false">
      <c r="A112" s="59"/>
      <c r="B112" s="60"/>
      <c r="C112" s="61" t="str">
        <f aca="false">IF(AND(C111&lt;&gt;"Výkaz výměr:",D111=""),"Výkaz výměr:","")</f>
        <v>Výkaz výměr:</v>
      </c>
      <c r="D112" s="62" t="s">
        <v>101</v>
      </c>
      <c r="E112" s="60"/>
      <c r="G112" s="64"/>
      <c r="H112" s="65" t="n">
        <v>13.59765</v>
      </c>
      <c r="I112" s="64"/>
      <c r="J112" s="66"/>
      <c r="K112" s="67"/>
      <c r="L112" s="64"/>
      <c r="M112" s="64"/>
      <c r="N112" s="64"/>
      <c r="O112" s="68" t="s">
        <v>27</v>
      </c>
      <c r="P112" s="64"/>
      <c r="Q112" s="64"/>
      <c r="R112" s="69"/>
      <c r="AMD112" s="0"/>
      <c r="AME112" s="0"/>
      <c r="AMF112" s="0"/>
      <c r="AMG112" s="0"/>
      <c r="AMH112" s="0"/>
      <c r="AMI112" s="0"/>
      <c r="AMJ112" s="0"/>
    </row>
    <row r="113" s="63" customFormat="true" ht="12.8" hidden="false" customHeight="false" outlineLevel="0" collapsed="false">
      <c r="A113" s="59"/>
      <c r="B113" s="60"/>
      <c r="C113" s="61" t="str">
        <f aca="false">IF(AND(C112&lt;&gt;"Výkaz výměr:",D112=""),"Výkaz výměr:","")</f>
        <v/>
      </c>
      <c r="D113" s="62" t="s">
        <v>102</v>
      </c>
      <c r="E113" s="60"/>
      <c r="G113" s="64"/>
      <c r="H113" s="65" t="n">
        <v>1.1349</v>
      </c>
      <c r="I113" s="64"/>
      <c r="J113" s="66"/>
      <c r="K113" s="67"/>
      <c r="L113" s="64"/>
      <c r="M113" s="64"/>
      <c r="N113" s="64"/>
      <c r="O113" s="68" t="s">
        <v>27</v>
      </c>
      <c r="P113" s="64"/>
      <c r="Q113" s="64"/>
      <c r="R113" s="69"/>
      <c r="AMD113" s="0"/>
      <c r="AME113" s="0"/>
      <c r="AMF113" s="0"/>
      <c r="AMG113" s="0"/>
      <c r="AMH113" s="0"/>
      <c r="AMI113" s="0"/>
      <c r="AMJ113" s="0"/>
    </row>
    <row r="114" s="63" customFormat="true" ht="12.8" hidden="false" customHeight="false" outlineLevel="0" collapsed="false">
      <c r="A114" s="59"/>
      <c r="B114" s="60"/>
      <c r="C114" s="61" t="str">
        <f aca="false">IF(AND(C113&lt;&gt;"Výkaz výměr:",D113=""),"Výkaz výměr:","")</f>
        <v/>
      </c>
      <c r="D114" s="62" t="s">
        <v>103</v>
      </c>
      <c r="E114" s="60"/>
      <c r="G114" s="64"/>
      <c r="H114" s="65" t="n">
        <v>0.127875</v>
      </c>
      <c r="I114" s="64"/>
      <c r="J114" s="66"/>
      <c r="K114" s="67"/>
      <c r="L114" s="64"/>
      <c r="M114" s="64"/>
      <c r="N114" s="64"/>
      <c r="O114" s="68" t="s">
        <v>27</v>
      </c>
      <c r="P114" s="64"/>
      <c r="Q114" s="64"/>
      <c r="R114" s="69"/>
      <c r="AMD114" s="0"/>
      <c r="AME114" s="0"/>
      <c r="AMF114" s="0"/>
      <c r="AMG114" s="0"/>
      <c r="AMH114" s="0"/>
      <c r="AMI114" s="0"/>
      <c r="AMJ114" s="0"/>
    </row>
    <row r="115" s="63" customFormat="true" ht="12.8" hidden="false" customHeight="false" outlineLevel="0" collapsed="false">
      <c r="A115" s="59"/>
      <c r="B115" s="60"/>
      <c r="C115" s="61" t="str">
        <f aca="false">IF(AND(C114&lt;&gt;"Výkaz výměr:",D114=""),"Výkaz výměr:","")</f>
        <v/>
      </c>
      <c r="D115" s="62" t="s">
        <v>104</v>
      </c>
      <c r="E115" s="60"/>
      <c r="G115" s="64"/>
      <c r="H115" s="65" t="n">
        <v>0.080025</v>
      </c>
      <c r="I115" s="64"/>
      <c r="J115" s="66"/>
      <c r="K115" s="67"/>
      <c r="L115" s="64"/>
      <c r="M115" s="64"/>
      <c r="N115" s="64"/>
      <c r="O115" s="68" t="s">
        <v>27</v>
      </c>
      <c r="P115" s="64"/>
      <c r="Q115" s="64"/>
      <c r="R115" s="69"/>
      <c r="AMD115" s="0"/>
      <c r="AME115" s="0"/>
      <c r="AMF115" s="0"/>
      <c r="AMG115" s="0"/>
      <c r="AMH115" s="0"/>
      <c r="AMI115" s="0"/>
      <c r="AMJ115" s="0"/>
    </row>
    <row r="116" s="25" customFormat="true" ht="13.45" hidden="false" customHeight="false" outlineLevel="0" collapsed="false">
      <c r="A116" s="14" t="n">
        <v>23</v>
      </c>
      <c r="B116" s="15" t="s">
        <v>19</v>
      </c>
      <c r="C116" s="16" t="s">
        <v>105</v>
      </c>
      <c r="D116" s="17" t="s">
        <v>106</v>
      </c>
      <c r="E116" s="15" t="s">
        <v>97</v>
      </c>
      <c r="F116" s="18" t="n">
        <v>0.56772</v>
      </c>
      <c r="G116" s="19"/>
      <c r="H116" s="20" t="n">
        <v>0.56772</v>
      </c>
      <c r="I116" s="21"/>
      <c r="J116" s="22" t="n">
        <f aca="false">H116*I116</f>
        <v>0</v>
      </c>
      <c r="K116" s="23" t="n">
        <v>1.05757</v>
      </c>
      <c r="L116" s="24" t="n">
        <f aca="false">H116*K116</f>
        <v>0.6004036404</v>
      </c>
      <c r="M116" s="23"/>
      <c r="N116" s="24" t="n">
        <f aca="false">H116*M116</f>
        <v>0</v>
      </c>
      <c r="O116" s="22" t="n">
        <v>15</v>
      </c>
      <c r="P116" s="22" t="n">
        <f aca="false">J116*(O116/100)</f>
        <v>0</v>
      </c>
      <c r="Q116" s="22" t="n">
        <f aca="false">J116+P116</f>
        <v>0</v>
      </c>
      <c r="R116" s="17"/>
      <c r="AMD116" s="0"/>
      <c r="AME116" s="0"/>
      <c r="AMF116" s="0"/>
      <c r="AMG116" s="0"/>
      <c r="AMH116" s="0"/>
      <c r="AMI116" s="0"/>
      <c r="AMJ116" s="0"/>
    </row>
    <row r="117" s="34" customFormat="true" ht="13.45" hidden="false" customHeight="false" outlineLevel="0" collapsed="false">
      <c r="A117" s="26"/>
      <c r="B117" s="27"/>
      <c r="C117" s="28" t="s">
        <v>23</v>
      </c>
      <c r="D117" s="29"/>
      <c r="E117" s="29"/>
      <c r="F117" s="29"/>
      <c r="G117" s="29"/>
      <c r="H117" s="29"/>
      <c r="I117" s="29"/>
      <c r="J117" s="29"/>
      <c r="K117" s="30"/>
      <c r="L117" s="31"/>
      <c r="M117" s="30"/>
      <c r="N117" s="31"/>
      <c r="O117" s="32"/>
      <c r="P117" s="32"/>
      <c r="Q117" s="32"/>
      <c r="R117" s="33"/>
      <c r="AMD117" s="0"/>
      <c r="AME117" s="0"/>
      <c r="AMF117" s="0"/>
      <c r="AMG117" s="0"/>
      <c r="AMH117" s="0"/>
      <c r="AMI117" s="0"/>
      <c r="AMJ117" s="0"/>
    </row>
    <row r="118" s="34" customFormat="true" ht="6" hidden="false" customHeight="true" outlineLevel="0" collapsed="false">
      <c r="A118" s="26"/>
      <c r="B118" s="27"/>
      <c r="C118" s="35"/>
      <c r="D118" s="33"/>
      <c r="E118" s="27"/>
      <c r="F118" s="36"/>
      <c r="G118" s="37"/>
      <c r="H118" s="38"/>
      <c r="I118" s="37"/>
      <c r="J118" s="32"/>
      <c r="K118" s="30"/>
      <c r="L118" s="31"/>
      <c r="M118" s="30"/>
      <c r="N118" s="31"/>
      <c r="O118" s="32"/>
      <c r="P118" s="32"/>
      <c r="Q118" s="32"/>
      <c r="R118" s="33"/>
      <c r="AMD118" s="0"/>
      <c r="AME118" s="0"/>
      <c r="AMF118" s="0"/>
      <c r="AMG118" s="0"/>
      <c r="AMH118" s="0"/>
      <c r="AMI118" s="0"/>
      <c r="AMJ118" s="0"/>
    </row>
    <row r="119" s="63" customFormat="true" ht="12.8" hidden="false" customHeight="false" outlineLevel="0" collapsed="false">
      <c r="A119" s="59"/>
      <c r="B119" s="60"/>
      <c r="C119" s="61" t="str">
        <f aca="false">IF(AND(C118&lt;&gt;"Výkaz výměr:",D118=""),"Výkaz výměr:","")</f>
        <v>Výkaz výměr:</v>
      </c>
      <c r="D119" s="62" t="s">
        <v>107</v>
      </c>
      <c r="E119" s="60"/>
      <c r="G119" s="64"/>
      <c r="H119" s="65" t="n">
        <v>0.56772</v>
      </c>
      <c r="I119" s="64"/>
      <c r="J119" s="66"/>
      <c r="K119" s="67"/>
      <c r="L119" s="64"/>
      <c r="M119" s="64"/>
      <c r="N119" s="64"/>
      <c r="O119" s="68" t="s">
        <v>27</v>
      </c>
      <c r="P119" s="64"/>
      <c r="Q119" s="64"/>
      <c r="R119" s="69"/>
      <c r="AMD119" s="0"/>
      <c r="AME119" s="0"/>
      <c r="AMF119" s="0"/>
      <c r="AMG119" s="0"/>
      <c r="AMH119" s="0"/>
      <c r="AMI119" s="0"/>
      <c r="AMJ119" s="0"/>
    </row>
    <row r="120" s="25" customFormat="true" ht="23.85" hidden="false" customHeight="false" outlineLevel="0" collapsed="false">
      <c r="A120" s="14" t="n">
        <v>24</v>
      </c>
      <c r="B120" s="15" t="s">
        <v>19</v>
      </c>
      <c r="C120" s="16" t="s">
        <v>108</v>
      </c>
      <c r="D120" s="17" t="s">
        <v>109</v>
      </c>
      <c r="E120" s="15" t="s">
        <v>66</v>
      </c>
      <c r="F120" s="18" t="n">
        <v>11.5875</v>
      </c>
      <c r="G120" s="19"/>
      <c r="H120" s="20" t="n">
        <v>11.5875</v>
      </c>
      <c r="I120" s="21"/>
      <c r="J120" s="22" t="n">
        <f aca="false">H120*I120</f>
        <v>0</v>
      </c>
      <c r="K120" s="23" t="n">
        <v>0.00116</v>
      </c>
      <c r="L120" s="24" t="n">
        <f aca="false">H120*K120</f>
        <v>0.0134415</v>
      </c>
      <c r="M120" s="23"/>
      <c r="N120" s="24" t="n">
        <f aca="false">H120*M120</f>
        <v>0</v>
      </c>
      <c r="O120" s="22" t="n">
        <v>15</v>
      </c>
      <c r="P120" s="22" t="n">
        <f aca="false">J120*(O120/100)</f>
        <v>0</v>
      </c>
      <c r="Q120" s="22" t="n">
        <f aca="false">J120+P120</f>
        <v>0</v>
      </c>
      <c r="R120" s="17"/>
      <c r="AMD120" s="0"/>
      <c r="AME120" s="0"/>
      <c r="AMF120" s="0"/>
      <c r="AMG120" s="0"/>
      <c r="AMH120" s="0"/>
      <c r="AMI120" s="0"/>
      <c r="AMJ120" s="0"/>
    </row>
    <row r="121" s="34" customFormat="true" ht="13.45" hidden="false" customHeight="false" outlineLevel="0" collapsed="false">
      <c r="A121" s="26"/>
      <c r="B121" s="27"/>
      <c r="C121" s="28" t="s">
        <v>23</v>
      </c>
      <c r="D121" s="29"/>
      <c r="E121" s="29"/>
      <c r="F121" s="29"/>
      <c r="G121" s="29"/>
      <c r="H121" s="29"/>
      <c r="I121" s="29"/>
      <c r="J121" s="29"/>
      <c r="K121" s="30"/>
      <c r="L121" s="31"/>
      <c r="M121" s="30"/>
      <c r="N121" s="31"/>
      <c r="O121" s="32"/>
      <c r="P121" s="32"/>
      <c r="Q121" s="32"/>
      <c r="R121" s="33"/>
      <c r="AMD121" s="0"/>
      <c r="AME121" s="0"/>
      <c r="AMF121" s="0"/>
      <c r="AMG121" s="0"/>
      <c r="AMH121" s="0"/>
      <c r="AMI121" s="0"/>
      <c r="AMJ121" s="0"/>
    </row>
    <row r="122" s="34" customFormat="true" ht="6" hidden="false" customHeight="true" outlineLevel="0" collapsed="false">
      <c r="A122" s="26"/>
      <c r="B122" s="27"/>
      <c r="C122" s="35"/>
      <c r="D122" s="33"/>
      <c r="E122" s="27"/>
      <c r="F122" s="36"/>
      <c r="G122" s="37"/>
      <c r="H122" s="38"/>
      <c r="I122" s="37"/>
      <c r="J122" s="32"/>
      <c r="K122" s="30"/>
      <c r="L122" s="31"/>
      <c r="M122" s="30"/>
      <c r="N122" s="31"/>
      <c r="O122" s="32"/>
      <c r="P122" s="32"/>
      <c r="Q122" s="32"/>
      <c r="R122" s="33"/>
      <c r="AMD122" s="0"/>
      <c r="AME122" s="0"/>
      <c r="AMF122" s="0"/>
      <c r="AMG122" s="0"/>
      <c r="AMH122" s="0"/>
      <c r="AMI122" s="0"/>
      <c r="AMJ122" s="0"/>
    </row>
    <row r="123" s="63" customFormat="true" ht="22.35" hidden="false" customHeight="false" outlineLevel="0" collapsed="false">
      <c r="A123" s="59"/>
      <c r="B123" s="60"/>
      <c r="C123" s="61" t="str">
        <f aca="false">IF(AND(C122&lt;&gt;"Výkaz výměr:",D122=""),"Výkaz výměr:","")</f>
        <v>Výkaz výměr:</v>
      </c>
      <c r="D123" s="62" t="s">
        <v>110</v>
      </c>
      <c r="E123" s="60"/>
      <c r="G123" s="64"/>
      <c r="H123" s="65" t="n">
        <v>11.5875</v>
      </c>
      <c r="I123" s="64"/>
      <c r="J123" s="66"/>
      <c r="K123" s="67"/>
      <c r="L123" s="64"/>
      <c r="M123" s="64"/>
      <c r="N123" s="64"/>
      <c r="O123" s="68" t="s">
        <v>27</v>
      </c>
      <c r="P123" s="64"/>
      <c r="Q123" s="64"/>
      <c r="R123" s="69"/>
      <c r="AMD123" s="0"/>
      <c r="AME123" s="0"/>
      <c r="AMF123" s="0"/>
      <c r="AMG123" s="0"/>
      <c r="AMH123" s="0"/>
      <c r="AMI123" s="0"/>
      <c r="AMJ123" s="0"/>
    </row>
    <row r="124" s="25" customFormat="true" ht="23.85" hidden="false" customHeight="false" outlineLevel="0" collapsed="false">
      <c r="A124" s="14" t="n">
        <v>25</v>
      </c>
      <c r="B124" s="15" t="s">
        <v>19</v>
      </c>
      <c r="C124" s="16" t="s">
        <v>111</v>
      </c>
      <c r="D124" s="17" t="s">
        <v>112</v>
      </c>
      <c r="E124" s="15" t="s">
        <v>66</v>
      </c>
      <c r="F124" s="18" t="n">
        <v>11.5875</v>
      </c>
      <c r="G124" s="19"/>
      <c r="H124" s="20" t="n">
        <v>11.5875</v>
      </c>
      <c r="I124" s="21"/>
      <c r="J124" s="22" t="n">
        <f aca="false">H124*I124</f>
        <v>0</v>
      </c>
      <c r="K124" s="23"/>
      <c r="L124" s="24" t="n">
        <f aca="false">H124*K124</f>
        <v>0</v>
      </c>
      <c r="M124" s="23"/>
      <c r="N124" s="24" t="n">
        <f aca="false">H124*M124</f>
        <v>0</v>
      </c>
      <c r="O124" s="22" t="n">
        <v>15</v>
      </c>
      <c r="P124" s="22" t="n">
        <f aca="false">J124*(O124/100)</f>
        <v>0</v>
      </c>
      <c r="Q124" s="22" t="n">
        <f aca="false">J124+P124</f>
        <v>0</v>
      </c>
      <c r="R124" s="17"/>
      <c r="AMD124" s="0"/>
      <c r="AME124" s="0"/>
      <c r="AMF124" s="0"/>
      <c r="AMG124" s="0"/>
      <c r="AMH124" s="0"/>
      <c r="AMI124" s="0"/>
      <c r="AMJ124" s="0"/>
    </row>
    <row r="125" s="34" customFormat="true" ht="13.45" hidden="false" customHeight="false" outlineLevel="0" collapsed="false">
      <c r="A125" s="26"/>
      <c r="B125" s="27"/>
      <c r="C125" s="28" t="s">
        <v>23</v>
      </c>
      <c r="D125" s="29"/>
      <c r="E125" s="29"/>
      <c r="F125" s="29"/>
      <c r="G125" s="29"/>
      <c r="H125" s="29"/>
      <c r="I125" s="29"/>
      <c r="J125" s="29"/>
      <c r="K125" s="30"/>
      <c r="L125" s="31"/>
      <c r="M125" s="30"/>
      <c r="N125" s="31"/>
      <c r="O125" s="32"/>
      <c r="P125" s="32"/>
      <c r="Q125" s="32"/>
      <c r="R125" s="33"/>
      <c r="AMD125" s="0"/>
      <c r="AME125" s="0"/>
      <c r="AMF125" s="0"/>
      <c r="AMG125" s="0"/>
      <c r="AMH125" s="0"/>
      <c r="AMI125" s="0"/>
      <c r="AMJ125" s="0"/>
    </row>
    <row r="126" s="34" customFormat="true" ht="6" hidden="false" customHeight="true" outlineLevel="0" collapsed="false">
      <c r="A126" s="26"/>
      <c r="B126" s="27"/>
      <c r="C126" s="35"/>
      <c r="D126" s="33"/>
      <c r="E126" s="27"/>
      <c r="F126" s="36"/>
      <c r="G126" s="37"/>
      <c r="H126" s="38"/>
      <c r="I126" s="37"/>
      <c r="J126" s="32"/>
      <c r="K126" s="30"/>
      <c r="L126" s="31"/>
      <c r="M126" s="30"/>
      <c r="N126" s="31"/>
      <c r="O126" s="32"/>
      <c r="P126" s="32"/>
      <c r="Q126" s="32"/>
      <c r="R126" s="33"/>
      <c r="AMD126" s="0"/>
      <c r="AME126" s="0"/>
      <c r="AMF126" s="0"/>
      <c r="AMG126" s="0"/>
      <c r="AMH126" s="0"/>
      <c r="AMI126" s="0"/>
      <c r="AMJ126" s="0"/>
    </row>
    <row r="127" s="63" customFormat="true" ht="22.35" hidden="false" customHeight="false" outlineLevel="0" collapsed="false">
      <c r="A127" s="59"/>
      <c r="B127" s="60"/>
      <c r="C127" s="61" t="str">
        <f aca="false">IF(AND(C126&lt;&gt;"Výkaz výměr:",D126=""),"Výkaz výměr:","")</f>
        <v>Výkaz výměr:</v>
      </c>
      <c r="D127" s="62" t="s">
        <v>110</v>
      </c>
      <c r="E127" s="60"/>
      <c r="G127" s="64"/>
      <c r="H127" s="65" t="n">
        <v>11.5875</v>
      </c>
      <c r="I127" s="64"/>
      <c r="J127" s="66"/>
      <c r="K127" s="67"/>
      <c r="L127" s="64"/>
      <c r="M127" s="64"/>
      <c r="N127" s="64"/>
      <c r="O127" s="68" t="s">
        <v>27</v>
      </c>
      <c r="P127" s="64"/>
      <c r="Q127" s="64"/>
      <c r="R127" s="69"/>
      <c r="AMD127" s="0"/>
      <c r="AME127" s="0"/>
      <c r="AMF127" s="0"/>
      <c r="AMG127" s="0"/>
      <c r="AMH127" s="0"/>
      <c r="AMI127" s="0"/>
      <c r="AMJ127" s="0"/>
    </row>
    <row r="128" s="25" customFormat="true" ht="23.85" hidden="false" customHeight="false" outlineLevel="0" collapsed="false">
      <c r="A128" s="14" t="n">
        <v>26</v>
      </c>
      <c r="B128" s="15" t="s">
        <v>85</v>
      </c>
      <c r="C128" s="16" t="s">
        <v>113</v>
      </c>
      <c r="D128" s="17" t="s">
        <v>114</v>
      </c>
      <c r="E128" s="15" t="s">
        <v>32</v>
      </c>
      <c r="F128" s="18" t="n">
        <v>1.3905</v>
      </c>
      <c r="G128" s="19" t="n">
        <v>5</v>
      </c>
      <c r="H128" s="20" t="n">
        <v>1.460025</v>
      </c>
      <c r="I128" s="21"/>
      <c r="J128" s="22" t="n">
        <f aca="false">H128*I128</f>
        <v>0</v>
      </c>
      <c r="K128" s="23" t="n">
        <v>0.55</v>
      </c>
      <c r="L128" s="24" t="n">
        <f aca="false">H128*K128</f>
        <v>0.80301375</v>
      </c>
      <c r="M128" s="23"/>
      <c r="N128" s="24" t="n">
        <f aca="false">H128*M128</f>
        <v>0</v>
      </c>
      <c r="O128" s="22" t="n">
        <v>15</v>
      </c>
      <c r="P128" s="22" t="n">
        <f aca="false">J128*(O128/100)</f>
        <v>0</v>
      </c>
      <c r="Q128" s="22" t="n">
        <f aca="false">J128+P128</f>
        <v>0</v>
      </c>
      <c r="R128" s="17"/>
      <c r="AMD128" s="0"/>
      <c r="AME128" s="0"/>
      <c r="AMF128" s="0"/>
      <c r="AMG128" s="0"/>
      <c r="AMH128" s="0"/>
      <c r="AMI128" s="0"/>
      <c r="AMJ128" s="0"/>
    </row>
    <row r="129" s="34" customFormat="true" ht="13.45" hidden="false" customHeight="false" outlineLevel="0" collapsed="false">
      <c r="A129" s="26"/>
      <c r="B129" s="27"/>
      <c r="C129" s="28" t="s">
        <v>23</v>
      </c>
      <c r="D129" s="29"/>
      <c r="E129" s="29"/>
      <c r="F129" s="29"/>
      <c r="G129" s="29"/>
      <c r="H129" s="29"/>
      <c r="I129" s="29"/>
      <c r="J129" s="29"/>
      <c r="K129" s="30"/>
      <c r="L129" s="31"/>
      <c r="M129" s="30"/>
      <c r="N129" s="31"/>
      <c r="O129" s="32"/>
      <c r="P129" s="32"/>
      <c r="Q129" s="32"/>
      <c r="R129" s="33"/>
      <c r="AMD129" s="0"/>
      <c r="AME129" s="0"/>
      <c r="AMF129" s="0"/>
      <c r="AMG129" s="0"/>
      <c r="AMH129" s="0"/>
      <c r="AMI129" s="0"/>
      <c r="AMJ129" s="0"/>
    </row>
    <row r="130" s="34" customFormat="true" ht="6" hidden="false" customHeight="true" outlineLevel="0" collapsed="false">
      <c r="A130" s="26"/>
      <c r="B130" s="27"/>
      <c r="C130" s="35"/>
      <c r="D130" s="33"/>
      <c r="E130" s="27"/>
      <c r="F130" s="36"/>
      <c r="G130" s="37"/>
      <c r="H130" s="38"/>
      <c r="I130" s="37"/>
      <c r="J130" s="32"/>
      <c r="K130" s="30"/>
      <c r="L130" s="31"/>
      <c r="M130" s="30"/>
      <c r="N130" s="31"/>
      <c r="O130" s="32"/>
      <c r="P130" s="32"/>
      <c r="Q130" s="32"/>
      <c r="R130" s="33"/>
      <c r="AMD130" s="0"/>
      <c r="AME130" s="0"/>
      <c r="AMF130" s="0"/>
      <c r="AMG130" s="0"/>
      <c r="AMH130" s="0"/>
      <c r="AMI130" s="0"/>
      <c r="AMJ130" s="0"/>
    </row>
    <row r="131" s="63" customFormat="true" ht="22.35" hidden="false" customHeight="false" outlineLevel="0" collapsed="false">
      <c r="A131" s="59"/>
      <c r="B131" s="60"/>
      <c r="C131" s="61" t="str">
        <f aca="false">IF(AND(C130&lt;&gt;"Výkaz výměr:",D130=""),"Výkaz výměr:","")</f>
        <v>Výkaz výměr:</v>
      </c>
      <c r="D131" s="62" t="s">
        <v>115</v>
      </c>
      <c r="E131" s="60"/>
      <c r="G131" s="64"/>
      <c r="H131" s="65" t="n">
        <v>1.3905</v>
      </c>
      <c r="I131" s="64"/>
      <c r="J131" s="66"/>
      <c r="K131" s="67"/>
      <c r="L131" s="64"/>
      <c r="M131" s="64"/>
      <c r="N131" s="64"/>
      <c r="O131" s="68" t="s">
        <v>27</v>
      </c>
      <c r="P131" s="64"/>
      <c r="Q131" s="64"/>
      <c r="R131" s="69"/>
      <c r="AMD131" s="0"/>
      <c r="AME131" s="0"/>
      <c r="AMF131" s="0"/>
      <c r="AMG131" s="0"/>
      <c r="AMH131" s="0"/>
      <c r="AMI131" s="0"/>
      <c r="AMJ131" s="0"/>
    </row>
    <row r="132" s="25" customFormat="true" ht="23.85" hidden="false" customHeight="false" outlineLevel="0" collapsed="false">
      <c r="A132" s="14" t="n">
        <v>27</v>
      </c>
      <c r="B132" s="15" t="s">
        <v>19</v>
      </c>
      <c r="C132" s="16" t="s">
        <v>116</v>
      </c>
      <c r="D132" s="17" t="s">
        <v>117</v>
      </c>
      <c r="E132" s="15" t="s">
        <v>32</v>
      </c>
      <c r="F132" s="18" t="n">
        <v>1.3905</v>
      </c>
      <c r="G132" s="19" t="n">
        <v>3</v>
      </c>
      <c r="H132" s="20" t="n">
        <v>1.432215</v>
      </c>
      <c r="I132" s="21"/>
      <c r="J132" s="22" t="n">
        <f aca="false">H132*I132</f>
        <v>0</v>
      </c>
      <c r="K132" s="23" t="n">
        <v>0.02281</v>
      </c>
      <c r="L132" s="24" t="n">
        <f aca="false">H132*K132</f>
        <v>0.03266882415</v>
      </c>
      <c r="M132" s="23"/>
      <c r="N132" s="24" t="n">
        <f aca="false">H132*M132</f>
        <v>0</v>
      </c>
      <c r="O132" s="22" t="n">
        <v>15</v>
      </c>
      <c r="P132" s="22" t="n">
        <f aca="false">J132*(O132/100)</f>
        <v>0</v>
      </c>
      <c r="Q132" s="22" t="n">
        <f aca="false">J132+P132</f>
        <v>0</v>
      </c>
      <c r="R132" s="17"/>
      <c r="AMD132" s="0"/>
      <c r="AME132" s="0"/>
      <c r="AMF132" s="0"/>
      <c r="AMG132" s="0"/>
      <c r="AMH132" s="0"/>
      <c r="AMI132" s="0"/>
      <c r="AMJ132" s="0"/>
    </row>
    <row r="133" s="34" customFormat="true" ht="13.45" hidden="false" customHeight="false" outlineLevel="0" collapsed="false">
      <c r="A133" s="26"/>
      <c r="B133" s="27"/>
      <c r="C133" s="28" t="s">
        <v>23</v>
      </c>
      <c r="D133" s="29"/>
      <c r="E133" s="29"/>
      <c r="F133" s="29"/>
      <c r="G133" s="29"/>
      <c r="H133" s="29"/>
      <c r="I133" s="29"/>
      <c r="J133" s="29"/>
      <c r="K133" s="30"/>
      <c r="L133" s="31"/>
      <c r="M133" s="30"/>
      <c r="N133" s="31"/>
      <c r="O133" s="32"/>
      <c r="P133" s="32"/>
      <c r="Q133" s="32"/>
      <c r="R133" s="33"/>
      <c r="AMD133" s="0"/>
      <c r="AME133" s="0"/>
      <c r="AMF133" s="0"/>
      <c r="AMG133" s="0"/>
      <c r="AMH133" s="0"/>
      <c r="AMI133" s="0"/>
      <c r="AMJ133" s="0"/>
    </row>
    <row r="134" s="34" customFormat="true" ht="6" hidden="false" customHeight="true" outlineLevel="0" collapsed="false">
      <c r="A134" s="26"/>
      <c r="B134" s="27"/>
      <c r="C134" s="35"/>
      <c r="D134" s="33"/>
      <c r="E134" s="27"/>
      <c r="F134" s="36"/>
      <c r="G134" s="37"/>
      <c r="H134" s="38"/>
      <c r="I134" s="37"/>
      <c r="J134" s="32"/>
      <c r="K134" s="30"/>
      <c r="L134" s="31"/>
      <c r="M134" s="30"/>
      <c r="N134" s="31"/>
      <c r="O134" s="32"/>
      <c r="P134" s="32"/>
      <c r="Q134" s="32"/>
      <c r="R134" s="33"/>
      <c r="AMD134" s="0"/>
      <c r="AME134" s="0"/>
      <c r="AMF134" s="0"/>
      <c r="AMG134" s="0"/>
      <c r="AMH134" s="0"/>
      <c r="AMI134" s="0"/>
      <c r="AMJ134" s="0"/>
    </row>
    <row r="135" s="63" customFormat="true" ht="22.35" hidden="false" customHeight="false" outlineLevel="0" collapsed="false">
      <c r="A135" s="59"/>
      <c r="B135" s="60"/>
      <c r="C135" s="61" t="str">
        <f aca="false">IF(AND(C134&lt;&gt;"Výkaz výměr:",D134=""),"Výkaz výměr:","")</f>
        <v>Výkaz výměr:</v>
      </c>
      <c r="D135" s="62" t="s">
        <v>115</v>
      </c>
      <c r="E135" s="60"/>
      <c r="G135" s="64"/>
      <c r="H135" s="65" t="n">
        <v>1.3905</v>
      </c>
      <c r="I135" s="64"/>
      <c r="J135" s="66"/>
      <c r="K135" s="67"/>
      <c r="L135" s="64"/>
      <c r="M135" s="64"/>
      <c r="N135" s="64"/>
      <c r="O135" s="68" t="s">
        <v>27</v>
      </c>
      <c r="P135" s="64"/>
      <c r="Q135" s="64"/>
      <c r="R135" s="69"/>
      <c r="AMD135" s="0"/>
      <c r="AME135" s="0"/>
      <c r="AMF135" s="0"/>
      <c r="AMG135" s="0"/>
      <c r="AMH135" s="0"/>
      <c r="AMI135" s="0"/>
      <c r="AMJ135" s="0"/>
    </row>
    <row r="136" s="25" customFormat="true" ht="23.85" hidden="false" customHeight="false" outlineLevel="0" collapsed="false">
      <c r="A136" s="14" t="n">
        <v>28</v>
      </c>
      <c r="B136" s="15" t="s">
        <v>19</v>
      </c>
      <c r="C136" s="16" t="s">
        <v>118</v>
      </c>
      <c r="D136" s="17" t="s">
        <v>119</v>
      </c>
      <c r="E136" s="15" t="s">
        <v>66</v>
      </c>
      <c r="F136" s="18" t="n">
        <v>41.715</v>
      </c>
      <c r="G136" s="19"/>
      <c r="H136" s="20" t="n">
        <v>41.715</v>
      </c>
      <c r="I136" s="21"/>
      <c r="J136" s="22" t="n">
        <f aca="false">H136*I136</f>
        <v>0</v>
      </c>
      <c r="K136" s="23" t="n">
        <v>0.00032</v>
      </c>
      <c r="L136" s="24" t="n">
        <f aca="false">H136*K136</f>
        <v>0.0133488</v>
      </c>
      <c r="M136" s="23"/>
      <c r="N136" s="24" t="n">
        <f aca="false">H136*M136</f>
        <v>0</v>
      </c>
      <c r="O136" s="22" t="n">
        <v>15</v>
      </c>
      <c r="P136" s="22" t="n">
        <f aca="false">J136*(O136/100)</f>
        <v>0</v>
      </c>
      <c r="Q136" s="22" t="n">
        <f aca="false">J136+P136</f>
        <v>0</v>
      </c>
      <c r="R136" s="17"/>
      <c r="AMD136" s="0"/>
      <c r="AME136" s="0"/>
      <c r="AMF136" s="0"/>
      <c r="AMG136" s="0"/>
      <c r="AMH136" s="0"/>
      <c r="AMI136" s="0"/>
      <c r="AMJ136" s="0"/>
    </row>
    <row r="137" s="34" customFormat="true" ht="13.45" hidden="false" customHeight="false" outlineLevel="0" collapsed="false">
      <c r="A137" s="26"/>
      <c r="B137" s="27"/>
      <c r="C137" s="28" t="s">
        <v>23</v>
      </c>
      <c r="D137" s="29"/>
      <c r="E137" s="29"/>
      <c r="F137" s="29"/>
      <c r="G137" s="29"/>
      <c r="H137" s="29"/>
      <c r="I137" s="29"/>
      <c r="J137" s="29"/>
      <c r="K137" s="30"/>
      <c r="L137" s="31"/>
      <c r="M137" s="30"/>
      <c r="N137" s="31"/>
      <c r="O137" s="32"/>
      <c r="P137" s="32"/>
      <c r="Q137" s="32"/>
      <c r="R137" s="33"/>
      <c r="AMD137" s="0"/>
      <c r="AME137" s="0"/>
      <c r="AMF137" s="0"/>
      <c r="AMG137" s="0"/>
      <c r="AMH137" s="0"/>
      <c r="AMI137" s="0"/>
      <c r="AMJ137" s="0"/>
    </row>
    <row r="138" s="34" customFormat="true" ht="6" hidden="false" customHeight="true" outlineLevel="0" collapsed="false">
      <c r="A138" s="26"/>
      <c r="B138" s="27"/>
      <c r="C138" s="35"/>
      <c r="D138" s="33"/>
      <c r="E138" s="27"/>
      <c r="F138" s="36"/>
      <c r="G138" s="37"/>
      <c r="H138" s="38"/>
      <c r="I138" s="37"/>
      <c r="J138" s="32"/>
      <c r="K138" s="30"/>
      <c r="L138" s="31"/>
      <c r="M138" s="30"/>
      <c r="N138" s="31"/>
      <c r="O138" s="32"/>
      <c r="P138" s="32"/>
      <c r="Q138" s="32"/>
      <c r="R138" s="33"/>
      <c r="AMD138" s="0"/>
      <c r="AME138" s="0"/>
      <c r="AMF138" s="0"/>
      <c r="AMG138" s="0"/>
      <c r="AMH138" s="0"/>
      <c r="AMI138" s="0"/>
      <c r="AMJ138" s="0"/>
    </row>
    <row r="139" s="63" customFormat="true" ht="22.35" hidden="false" customHeight="false" outlineLevel="0" collapsed="false">
      <c r="A139" s="59"/>
      <c r="B139" s="60"/>
      <c r="C139" s="61" t="str">
        <f aca="false">IF(AND(C138&lt;&gt;"Výkaz výměr:",D138=""),"Výkaz výměr:","")</f>
        <v>Výkaz výměr:</v>
      </c>
      <c r="D139" s="62" t="s">
        <v>120</v>
      </c>
      <c r="E139" s="60"/>
      <c r="G139" s="64"/>
      <c r="H139" s="65" t="n">
        <v>41.715</v>
      </c>
      <c r="I139" s="64"/>
      <c r="J139" s="66"/>
      <c r="K139" s="67"/>
      <c r="L139" s="64"/>
      <c r="M139" s="64"/>
      <c r="N139" s="64"/>
      <c r="O139" s="68" t="s">
        <v>27</v>
      </c>
      <c r="P139" s="64"/>
      <c r="Q139" s="64"/>
      <c r="R139" s="69"/>
      <c r="AMD139" s="0"/>
      <c r="AME139" s="0"/>
      <c r="AMF139" s="0"/>
      <c r="AMG139" s="0"/>
      <c r="AMH139" s="0"/>
      <c r="AMI139" s="0"/>
      <c r="AMJ139" s="0"/>
    </row>
    <row r="140" s="25" customFormat="true" ht="34.3" hidden="false" customHeight="false" outlineLevel="0" collapsed="false">
      <c r="A140" s="14" t="n">
        <v>29</v>
      </c>
      <c r="B140" s="15" t="s">
        <v>85</v>
      </c>
      <c r="C140" s="16" t="s">
        <v>121</v>
      </c>
      <c r="D140" s="17" t="s">
        <v>122</v>
      </c>
      <c r="E140" s="15" t="s">
        <v>123</v>
      </c>
      <c r="F140" s="18" t="n">
        <v>166.86</v>
      </c>
      <c r="G140" s="19" t="n">
        <v>3</v>
      </c>
      <c r="H140" s="20" t="n">
        <v>171.8658</v>
      </c>
      <c r="I140" s="21"/>
      <c r="J140" s="22" t="n">
        <f aca="false">H140*I140</f>
        <v>0</v>
      </c>
      <c r="K140" s="23" t="n">
        <v>0.001</v>
      </c>
      <c r="L140" s="24" t="n">
        <f aca="false">H140*K140</f>
        <v>0.1718658</v>
      </c>
      <c r="M140" s="23"/>
      <c r="N140" s="24" t="n">
        <f aca="false">H140*M140</f>
        <v>0</v>
      </c>
      <c r="O140" s="22" t="n">
        <v>15</v>
      </c>
      <c r="P140" s="22" t="n">
        <f aca="false">J140*(O140/100)</f>
        <v>0</v>
      </c>
      <c r="Q140" s="22" t="n">
        <f aca="false">J140+P140</f>
        <v>0</v>
      </c>
      <c r="R140" s="17"/>
      <c r="AMD140" s="0"/>
      <c r="AME140" s="0"/>
      <c r="AMF140" s="0"/>
      <c r="AMG140" s="0"/>
      <c r="AMH140" s="0"/>
      <c r="AMI140" s="0"/>
      <c r="AMJ140" s="0"/>
    </row>
    <row r="141" s="34" customFormat="true" ht="13.45" hidden="false" customHeight="false" outlineLevel="0" collapsed="false">
      <c r="A141" s="26"/>
      <c r="B141" s="27"/>
      <c r="C141" s="28" t="s">
        <v>23</v>
      </c>
      <c r="D141" s="29"/>
      <c r="E141" s="29"/>
      <c r="F141" s="29"/>
      <c r="G141" s="29"/>
      <c r="H141" s="29"/>
      <c r="I141" s="29"/>
      <c r="J141" s="29"/>
      <c r="K141" s="30"/>
      <c r="L141" s="31"/>
      <c r="M141" s="30"/>
      <c r="N141" s="31"/>
      <c r="O141" s="32"/>
      <c r="P141" s="32"/>
      <c r="Q141" s="32"/>
      <c r="R141" s="33"/>
      <c r="AMD141" s="0"/>
      <c r="AME141" s="0"/>
      <c r="AMF141" s="0"/>
      <c r="AMG141" s="0"/>
      <c r="AMH141" s="0"/>
      <c r="AMI141" s="0"/>
      <c r="AMJ141" s="0"/>
    </row>
    <row r="142" s="34" customFormat="true" ht="6" hidden="false" customHeight="true" outlineLevel="0" collapsed="false">
      <c r="A142" s="26"/>
      <c r="B142" s="27"/>
      <c r="C142" s="35"/>
      <c r="D142" s="33"/>
      <c r="E142" s="27"/>
      <c r="F142" s="36"/>
      <c r="G142" s="37"/>
      <c r="H142" s="38"/>
      <c r="I142" s="37"/>
      <c r="J142" s="32"/>
      <c r="K142" s="30"/>
      <c r="L142" s="31"/>
      <c r="M142" s="30"/>
      <c r="N142" s="31"/>
      <c r="O142" s="32"/>
      <c r="P142" s="32"/>
      <c r="Q142" s="32"/>
      <c r="R142" s="33"/>
      <c r="AMD142" s="0"/>
      <c r="AME142" s="0"/>
      <c r="AMF142" s="0"/>
      <c r="AMG142" s="0"/>
      <c r="AMH142" s="0"/>
      <c r="AMI142" s="0"/>
      <c r="AMJ142" s="0"/>
    </row>
    <row r="143" s="63" customFormat="true" ht="22.35" hidden="false" customHeight="false" outlineLevel="0" collapsed="false">
      <c r="A143" s="59"/>
      <c r="B143" s="60"/>
      <c r="C143" s="61" t="str">
        <f aca="false">IF(AND(C142&lt;&gt;"Výkaz výměr:",D142=""),"Výkaz výměr:","")</f>
        <v>Výkaz výměr:</v>
      </c>
      <c r="D143" s="62" t="s">
        <v>124</v>
      </c>
      <c r="E143" s="60"/>
      <c r="G143" s="64"/>
      <c r="H143" s="65" t="n">
        <v>166.86</v>
      </c>
      <c r="I143" s="64"/>
      <c r="J143" s="66"/>
      <c r="K143" s="67"/>
      <c r="L143" s="64"/>
      <c r="M143" s="64"/>
      <c r="N143" s="64"/>
      <c r="O143" s="68" t="s">
        <v>27</v>
      </c>
      <c r="P143" s="64"/>
      <c r="Q143" s="64"/>
      <c r="R143" s="69"/>
      <c r="AMD143" s="0"/>
      <c r="AME143" s="0"/>
      <c r="AMF143" s="0"/>
      <c r="AMG143" s="0"/>
      <c r="AMH143" s="0"/>
      <c r="AMI143" s="0"/>
      <c r="AMJ143" s="0"/>
    </row>
    <row r="144" s="25" customFormat="true" ht="23.85" hidden="false" customHeight="false" outlineLevel="0" collapsed="false">
      <c r="A144" s="14" t="n">
        <v>30</v>
      </c>
      <c r="B144" s="15" t="s">
        <v>85</v>
      </c>
      <c r="C144" s="16" t="s">
        <v>125</v>
      </c>
      <c r="D144" s="17" t="s">
        <v>126</v>
      </c>
      <c r="E144" s="15" t="s">
        <v>32</v>
      </c>
      <c r="F144" s="18" t="n">
        <v>2.5029</v>
      </c>
      <c r="G144" s="19" t="n">
        <v>3</v>
      </c>
      <c r="H144" s="20" t="n">
        <v>2.577987</v>
      </c>
      <c r="I144" s="21"/>
      <c r="J144" s="22" t="n">
        <f aca="false">H144*I144</f>
        <v>0</v>
      </c>
      <c r="K144" s="23" t="n">
        <v>0.029</v>
      </c>
      <c r="L144" s="24" t="n">
        <f aca="false">H144*K144</f>
        <v>0.074761623</v>
      </c>
      <c r="M144" s="23"/>
      <c r="N144" s="24" t="n">
        <f aca="false">H144*M144</f>
        <v>0</v>
      </c>
      <c r="O144" s="22" t="n">
        <v>15</v>
      </c>
      <c r="P144" s="22" t="n">
        <f aca="false">J144*(O144/100)</f>
        <v>0</v>
      </c>
      <c r="Q144" s="22" t="n">
        <f aca="false">J144+P144</f>
        <v>0</v>
      </c>
      <c r="R144" s="17"/>
      <c r="AMD144" s="0"/>
      <c r="AME144" s="0"/>
      <c r="AMF144" s="0"/>
      <c r="AMG144" s="0"/>
      <c r="AMH144" s="0"/>
      <c r="AMI144" s="0"/>
      <c r="AMJ144" s="0"/>
    </row>
    <row r="145" s="34" customFormat="true" ht="13.45" hidden="false" customHeight="false" outlineLevel="0" collapsed="false">
      <c r="A145" s="26"/>
      <c r="B145" s="27"/>
      <c r="C145" s="28" t="s">
        <v>23</v>
      </c>
      <c r="D145" s="29"/>
      <c r="E145" s="29"/>
      <c r="F145" s="29"/>
      <c r="G145" s="29"/>
      <c r="H145" s="29"/>
      <c r="I145" s="29"/>
      <c r="J145" s="29"/>
      <c r="K145" s="30"/>
      <c r="L145" s="31"/>
      <c r="M145" s="30"/>
      <c r="N145" s="31"/>
      <c r="O145" s="32"/>
      <c r="P145" s="32"/>
      <c r="Q145" s="32"/>
      <c r="R145" s="33"/>
      <c r="AMD145" s="0"/>
      <c r="AME145" s="0"/>
      <c r="AMF145" s="0"/>
      <c r="AMG145" s="0"/>
      <c r="AMH145" s="0"/>
      <c r="AMI145" s="0"/>
      <c r="AMJ145" s="0"/>
    </row>
    <row r="146" s="34" customFormat="true" ht="6" hidden="false" customHeight="true" outlineLevel="0" collapsed="false">
      <c r="A146" s="26"/>
      <c r="B146" s="27"/>
      <c r="C146" s="35"/>
      <c r="D146" s="33"/>
      <c r="E146" s="27"/>
      <c r="F146" s="36"/>
      <c r="G146" s="37"/>
      <c r="H146" s="38"/>
      <c r="I146" s="37"/>
      <c r="J146" s="32"/>
      <c r="K146" s="30"/>
      <c r="L146" s="31"/>
      <c r="M146" s="30"/>
      <c r="N146" s="31"/>
      <c r="O146" s="32"/>
      <c r="P146" s="32"/>
      <c r="Q146" s="32"/>
      <c r="R146" s="33"/>
      <c r="AMD146" s="0"/>
      <c r="AME146" s="0"/>
      <c r="AMF146" s="0"/>
      <c r="AMG146" s="0"/>
      <c r="AMH146" s="0"/>
      <c r="AMI146" s="0"/>
      <c r="AMJ146" s="0"/>
    </row>
    <row r="147" s="63" customFormat="true" ht="22.35" hidden="false" customHeight="false" outlineLevel="0" collapsed="false">
      <c r="A147" s="59"/>
      <c r="B147" s="60"/>
      <c r="C147" s="61" t="str">
        <f aca="false">IF(AND(C146&lt;&gt;"Výkaz výměr:",D146=""),"Výkaz výměr:","")</f>
        <v>Výkaz výměr:</v>
      </c>
      <c r="D147" s="62" t="s">
        <v>127</v>
      </c>
      <c r="E147" s="60"/>
      <c r="G147" s="64"/>
      <c r="H147" s="65" t="n">
        <v>2.5029</v>
      </c>
      <c r="I147" s="64"/>
      <c r="J147" s="66"/>
      <c r="K147" s="67"/>
      <c r="L147" s="64"/>
      <c r="M147" s="64"/>
      <c r="N147" s="64"/>
      <c r="O147" s="68" t="s">
        <v>27</v>
      </c>
      <c r="P147" s="64"/>
      <c r="Q147" s="64"/>
      <c r="R147" s="69"/>
      <c r="AMD147" s="0"/>
      <c r="AME147" s="0"/>
      <c r="AMF147" s="0"/>
      <c r="AMG147" s="0"/>
      <c r="AMH147" s="0"/>
      <c r="AMI147" s="0"/>
      <c r="AMJ147" s="0"/>
    </row>
    <row r="148" s="47" customFormat="true" ht="12.75" hidden="false" customHeight="true" outlineLevel="0" collapsed="false">
      <c r="A148" s="39"/>
      <c r="B148" s="40"/>
      <c r="C148" s="40"/>
      <c r="D148" s="41"/>
      <c r="E148" s="40"/>
      <c r="F148" s="42"/>
      <c r="G148" s="43"/>
      <c r="H148" s="42"/>
      <c r="I148" s="43"/>
      <c r="J148" s="44"/>
      <c r="K148" s="45"/>
      <c r="L148" s="43"/>
      <c r="M148" s="43"/>
      <c r="N148" s="43"/>
      <c r="O148" s="46" t="s">
        <v>27</v>
      </c>
      <c r="P148" s="43"/>
      <c r="Q148" s="43"/>
      <c r="R148" s="43"/>
      <c r="AMD148" s="0"/>
      <c r="AME148" s="0"/>
      <c r="AMF148" s="0"/>
      <c r="AMG148" s="0"/>
      <c r="AMH148" s="0"/>
      <c r="AMI148" s="0"/>
      <c r="AMJ148" s="0"/>
    </row>
    <row r="149" s="3" customFormat="true" ht="16.5" hidden="false" customHeight="true" outlineLevel="0" collapsed="false">
      <c r="A149" s="4"/>
      <c r="B149" s="5"/>
      <c r="C149" s="6"/>
      <c r="D149" s="6" t="s">
        <v>128</v>
      </c>
      <c r="E149" s="5"/>
      <c r="F149" s="7"/>
      <c r="G149" s="8"/>
      <c r="H149" s="7"/>
      <c r="I149" s="8"/>
      <c r="J149" s="9" t="n">
        <f aca="false">SUBTOTAL(9,J150:J168)</f>
        <v>0</v>
      </c>
      <c r="K149" s="10"/>
      <c r="L149" s="11" t="n">
        <f aca="false">SUBTOTAL(9,L150:L168)</f>
        <v>12.2012858952</v>
      </c>
      <c r="M149" s="8"/>
      <c r="N149" s="11" t="n">
        <f aca="false">SUBTOTAL(9,N150:N168)</f>
        <v>0</v>
      </c>
      <c r="O149" s="12"/>
      <c r="P149" s="9" t="n">
        <f aca="false">SUBTOTAL(9,P150:P168)</f>
        <v>0</v>
      </c>
      <c r="Q149" s="9" t="n">
        <f aca="false">SUBTOTAL(9,Q150:Q168)</f>
        <v>0</v>
      </c>
      <c r="R149" s="13"/>
      <c r="AMD149" s="0"/>
      <c r="AME149" s="0"/>
      <c r="AMF149" s="0"/>
      <c r="AMG149" s="0"/>
      <c r="AMH149" s="0"/>
      <c r="AMI149" s="0"/>
      <c r="AMJ149" s="0"/>
    </row>
    <row r="150" s="25" customFormat="true" ht="34.3" hidden="false" customHeight="false" outlineLevel="0" collapsed="false">
      <c r="A150" s="14" t="n">
        <v>31</v>
      </c>
      <c r="B150" s="15" t="s">
        <v>19</v>
      </c>
      <c r="C150" s="16" t="s">
        <v>129</v>
      </c>
      <c r="D150" s="17" t="s">
        <v>130</v>
      </c>
      <c r="E150" s="15" t="s">
        <v>32</v>
      </c>
      <c r="F150" s="18" t="n">
        <v>14.006575</v>
      </c>
      <c r="G150" s="19" t="n">
        <v>0</v>
      </c>
      <c r="H150" s="20" t="n">
        <v>14.006575</v>
      </c>
      <c r="I150" s="21"/>
      <c r="J150" s="22" t="n">
        <f aca="false">H150*I150</f>
        <v>0</v>
      </c>
      <c r="K150" s="23"/>
      <c r="L150" s="24" t="n">
        <f aca="false">H150*K150</f>
        <v>0</v>
      </c>
      <c r="M150" s="23"/>
      <c r="N150" s="24" t="n">
        <f aca="false">H150*M150</f>
        <v>0</v>
      </c>
      <c r="O150" s="22" t="n">
        <v>15</v>
      </c>
      <c r="P150" s="22" t="n">
        <f aca="false">J150*(O150/100)</f>
        <v>0</v>
      </c>
      <c r="Q150" s="22" t="n">
        <f aca="false">J150+P150</f>
        <v>0</v>
      </c>
      <c r="R150" s="17"/>
      <c r="AMD150" s="0"/>
      <c r="AME150" s="0"/>
      <c r="AMF150" s="0"/>
      <c r="AMG150" s="0"/>
      <c r="AMH150" s="0"/>
      <c r="AMI150" s="0"/>
      <c r="AMJ150" s="0"/>
    </row>
    <row r="151" s="34" customFormat="true" ht="13.45" hidden="false" customHeight="false" outlineLevel="0" collapsed="false">
      <c r="A151" s="26"/>
      <c r="B151" s="27"/>
      <c r="C151" s="28" t="s">
        <v>23</v>
      </c>
      <c r="D151" s="29"/>
      <c r="E151" s="29"/>
      <c r="F151" s="29"/>
      <c r="G151" s="29"/>
      <c r="H151" s="29"/>
      <c r="I151" s="29"/>
      <c r="J151" s="29"/>
      <c r="K151" s="30"/>
      <c r="L151" s="31"/>
      <c r="M151" s="30"/>
      <c r="N151" s="31"/>
      <c r="O151" s="32"/>
      <c r="P151" s="32"/>
      <c r="Q151" s="32"/>
      <c r="R151" s="33"/>
      <c r="AMD151" s="0"/>
      <c r="AME151" s="0"/>
      <c r="AMF151" s="0"/>
      <c r="AMG151" s="0"/>
      <c r="AMH151" s="0"/>
      <c r="AMI151" s="0"/>
      <c r="AMJ151" s="0"/>
    </row>
    <row r="152" s="34" customFormat="true" ht="6" hidden="false" customHeight="true" outlineLevel="0" collapsed="false">
      <c r="A152" s="26"/>
      <c r="B152" s="27"/>
      <c r="C152" s="35"/>
      <c r="D152" s="33"/>
      <c r="E152" s="27"/>
      <c r="F152" s="36"/>
      <c r="G152" s="37"/>
      <c r="H152" s="38"/>
      <c r="I152" s="37"/>
      <c r="J152" s="32"/>
      <c r="K152" s="30"/>
      <c r="L152" s="31"/>
      <c r="M152" s="30"/>
      <c r="N152" s="31"/>
      <c r="O152" s="32"/>
      <c r="P152" s="32"/>
      <c r="Q152" s="32"/>
      <c r="R152" s="33"/>
      <c r="AMD152" s="0"/>
      <c r="AME152" s="0"/>
      <c r="AMF152" s="0"/>
      <c r="AMG152" s="0"/>
      <c r="AMH152" s="0"/>
      <c r="AMI152" s="0"/>
      <c r="AMJ152" s="0"/>
    </row>
    <row r="153" s="63" customFormat="true" ht="12.8" hidden="false" customHeight="false" outlineLevel="0" collapsed="false">
      <c r="A153" s="59"/>
      <c r="B153" s="60"/>
      <c r="C153" s="61" t="str">
        <f aca="false">IF(AND(C152&lt;&gt;"Výkaz výměr:",D152=""),"Výkaz výměr:","")</f>
        <v>Výkaz výměr:</v>
      </c>
      <c r="D153" s="62" t="s">
        <v>131</v>
      </c>
      <c r="E153" s="60"/>
      <c r="G153" s="64"/>
      <c r="H153" s="65" t="n">
        <v>7.612825</v>
      </c>
      <c r="I153" s="64"/>
      <c r="J153" s="66"/>
      <c r="K153" s="67"/>
      <c r="L153" s="64"/>
      <c r="M153" s="64"/>
      <c r="N153" s="64"/>
      <c r="O153" s="68" t="s">
        <v>27</v>
      </c>
      <c r="P153" s="64"/>
      <c r="Q153" s="64"/>
      <c r="R153" s="69"/>
      <c r="AMD153" s="0"/>
      <c r="AME153" s="0"/>
      <c r="AMF153" s="0"/>
      <c r="AMG153" s="0"/>
      <c r="AMH153" s="0"/>
      <c r="AMI153" s="0"/>
      <c r="AMJ153" s="0"/>
    </row>
    <row r="154" s="63" customFormat="true" ht="12.8" hidden="false" customHeight="false" outlineLevel="0" collapsed="false">
      <c r="A154" s="59"/>
      <c r="B154" s="60"/>
      <c r="C154" s="61" t="str">
        <f aca="false">IF(AND(C153&lt;&gt;"Výkaz výměr:",D153=""),"Výkaz výměr:","")</f>
        <v/>
      </c>
      <c r="D154" s="62" t="s">
        <v>132</v>
      </c>
      <c r="E154" s="60"/>
      <c r="G154" s="64"/>
      <c r="H154" s="65" t="n">
        <v>0.388125</v>
      </c>
      <c r="I154" s="64"/>
      <c r="J154" s="66"/>
      <c r="K154" s="67"/>
      <c r="L154" s="64"/>
      <c r="M154" s="64"/>
      <c r="N154" s="64"/>
      <c r="O154" s="68" t="s">
        <v>27</v>
      </c>
      <c r="P154" s="64"/>
      <c r="Q154" s="64"/>
      <c r="R154" s="69"/>
      <c r="AMD154" s="0"/>
      <c r="AME154" s="0"/>
      <c r="AMF154" s="0"/>
      <c r="AMG154" s="0"/>
      <c r="AMH154" s="0"/>
      <c r="AMI154" s="0"/>
      <c r="AMJ154" s="0"/>
    </row>
    <row r="155" s="63" customFormat="true" ht="12.8" hidden="false" customHeight="false" outlineLevel="0" collapsed="false">
      <c r="A155" s="59"/>
      <c r="B155" s="60"/>
      <c r="C155" s="61" t="str">
        <f aca="false">IF(AND(C154&lt;&gt;"Výkaz výměr:",D154=""),"Výkaz výměr:","")</f>
        <v/>
      </c>
      <c r="D155" s="62" t="s">
        <v>133</v>
      </c>
      <c r="E155" s="60"/>
      <c r="G155" s="64"/>
      <c r="H155" s="65" t="n">
        <v>5.08725</v>
      </c>
      <c r="I155" s="64"/>
      <c r="J155" s="66"/>
      <c r="K155" s="67"/>
      <c r="L155" s="64"/>
      <c r="M155" s="64"/>
      <c r="N155" s="64"/>
      <c r="O155" s="68" t="s">
        <v>27</v>
      </c>
      <c r="P155" s="64"/>
      <c r="Q155" s="64"/>
      <c r="R155" s="69"/>
      <c r="AMD155" s="0"/>
      <c r="AME155" s="0"/>
      <c r="AMF155" s="0"/>
      <c r="AMG155" s="0"/>
      <c r="AMH155" s="0"/>
      <c r="AMI155" s="0"/>
      <c r="AMJ155" s="0"/>
    </row>
    <row r="156" s="63" customFormat="true" ht="12.8" hidden="false" customHeight="false" outlineLevel="0" collapsed="false">
      <c r="A156" s="59"/>
      <c r="B156" s="60"/>
      <c r="C156" s="61" t="str">
        <f aca="false">IF(AND(C155&lt;&gt;"Výkaz výměr:",D155=""),"Výkaz výměr:","")</f>
        <v/>
      </c>
      <c r="D156" s="62" t="s">
        <v>134</v>
      </c>
      <c r="E156" s="60"/>
      <c r="G156" s="64"/>
      <c r="H156" s="65" t="n">
        <v>0.918375</v>
      </c>
      <c r="I156" s="64"/>
      <c r="J156" s="66"/>
      <c r="K156" s="67"/>
      <c r="L156" s="64"/>
      <c r="M156" s="64"/>
      <c r="N156" s="64"/>
      <c r="O156" s="68" t="s">
        <v>27</v>
      </c>
      <c r="P156" s="64"/>
      <c r="Q156" s="64"/>
      <c r="R156" s="69"/>
      <c r="AMD156" s="0"/>
      <c r="AME156" s="0"/>
      <c r="AMF156" s="0"/>
      <c r="AMG156" s="0"/>
      <c r="AMH156" s="0"/>
      <c r="AMI156" s="0"/>
      <c r="AMJ156" s="0"/>
    </row>
    <row r="157" s="25" customFormat="true" ht="23.85" hidden="false" customHeight="false" outlineLevel="0" collapsed="false">
      <c r="A157" s="14" t="n">
        <v>32</v>
      </c>
      <c r="B157" s="15" t="s">
        <v>19</v>
      </c>
      <c r="C157" s="16" t="s">
        <v>135</v>
      </c>
      <c r="D157" s="17" t="s">
        <v>136</v>
      </c>
      <c r="E157" s="15" t="s">
        <v>32</v>
      </c>
      <c r="F157" s="18" t="n">
        <v>5.60263</v>
      </c>
      <c r="G157" s="19"/>
      <c r="H157" s="20" t="n">
        <v>5.60263</v>
      </c>
      <c r="I157" s="21"/>
      <c r="J157" s="22" t="n">
        <f aca="false">H157*I157</f>
        <v>0</v>
      </c>
      <c r="K157" s="23" t="n">
        <v>1.78164</v>
      </c>
      <c r="L157" s="24" t="n">
        <f aca="false">H157*K157</f>
        <v>9.9818697132</v>
      </c>
      <c r="M157" s="23"/>
      <c r="N157" s="24" t="n">
        <f aca="false">H157*M157</f>
        <v>0</v>
      </c>
      <c r="O157" s="22" t="n">
        <v>15</v>
      </c>
      <c r="P157" s="22" t="n">
        <f aca="false">J157*(O157/100)</f>
        <v>0</v>
      </c>
      <c r="Q157" s="22" t="n">
        <f aca="false">J157+P157</f>
        <v>0</v>
      </c>
      <c r="R157" s="17"/>
      <c r="AMD157" s="0"/>
      <c r="AME157" s="0"/>
      <c r="AMF157" s="0"/>
      <c r="AMG157" s="0"/>
      <c r="AMH157" s="0"/>
      <c r="AMI157" s="0"/>
      <c r="AMJ157" s="0"/>
    </row>
    <row r="158" s="34" customFormat="true" ht="13.45" hidden="false" customHeight="false" outlineLevel="0" collapsed="false">
      <c r="A158" s="26"/>
      <c r="B158" s="27"/>
      <c r="C158" s="28" t="s">
        <v>23</v>
      </c>
      <c r="D158" s="29"/>
      <c r="E158" s="29"/>
      <c r="F158" s="29"/>
      <c r="G158" s="29"/>
      <c r="H158" s="29"/>
      <c r="I158" s="29"/>
      <c r="J158" s="29"/>
      <c r="K158" s="30"/>
      <c r="L158" s="31"/>
      <c r="M158" s="30"/>
      <c r="N158" s="31"/>
      <c r="O158" s="32"/>
      <c r="P158" s="32"/>
      <c r="Q158" s="32"/>
      <c r="R158" s="33"/>
      <c r="AMD158" s="0"/>
      <c r="AME158" s="0"/>
      <c r="AMF158" s="0"/>
      <c r="AMG158" s="0"/>
      <c r="AMH158" s="0"/>
      <c r="AMI158" s="0"/>
      <c r="AMJ158" s="0"/>
    </row>
    <row r="159" s="34" customFormat="true" ht="6" hidden="false" customHeight="true" outlineLevel="0" collapsed="false">
      <c r="A159" s="26"/>
      <c r="B159" s="27"/>
      <c r="C159" s="35"/>
      <c r="D159" s="33"/>
      <c r="E159" s="27"/>
      <c r="F159" s="36"/>
      <c r="G159" s="37"/>
      <c r="H159" s="38"/>
      <c r="I159" s="37"/>
      <c r="J159" s="32"/>
      <c r="K159" s="30"/>
      <c r="L159" s="31"/>
      <c r="M159" s="30"/>
      <c r="N159" s="31"/>
      <c r="O159" s="32"/>
      <c r="P159" s="32"/>
      <c r="Q159" s="32"/>
      <c r="R159" s="33"/>
      <c r="AMD159" s="0"/>
      <c r="AME159" s="0"/>
      <c r="AMF159" s="0"/>
      <c r="AMG159" s="0"/>
      <c r="AMH159" s="0"/>
      <c r="AMI159" s="0"/>
      <c r="AMJ159" s="0"/>
    </row>
    <row r="160" s="63" customFormat="true" ht="12.8" hidden="false" customHeight="false" outlineLevel="0" collapsed="false">
      <c r="A160" s="59"/>
      <c r="B160" s="60"/>
      <c r="C160" s="61" t="str">
        <f aca="false">IF(AND(C159&lt;&gt;"Výkaz výměr:",D159=""),"Výkaz výměr:","")</f>
        <v>Výkaz výměr:</v>
      </c>
      <c r="D160" s="62" t="s">
        <v>137</v>
      </c>
      <c r="E160" s="60"/>
      <c r="G160" s="64"/>
      <c r="H160" s="65" t="n">
        <v>3.04513</v>
      </c>
      <c r="I160" s="64"/>
      <c r="J160" s="66"/>
      <c r="K160" s="67"/>
      <c r="L160" s="64"/>
      <c r="M160" s="64"/>
      <c r="N160" s="64"/>
      <c r="O160" s="68" t="s">
        <v>27</v>
      </c>
      <c r="P160" s="64"/>
      <c r="Q160" s="64"/>
      <c r="R160" s="69"/>
      <c r="AMD160" s="0"/>
      <c r="AME160" s="0"/>
      <c r="AMF160" s="0"/>
      <c r="AMG160" s="0"/>
      <c r="AMH160" s="0"/>
      <c r="AMI160" s="0"/>
      <c r="AMJ160" s="0"/>
    </row>
    <row r="161" s="63" customFormat="true" ht="12.8" hidden="false" customHeight="false" outlineLevel="0" collapsed="false">
      <c r="A161" s="59"/>
      <c r="B161" s="60"/>
      <c r="C161" s="61" t="str">
        <f aca="false">IF(AND(C160&lt;&gt;"Výkaz výměr:",D160=""),"Výkaz výměr:","")</f>
        <v/>
      </c>
      <c r="D161" s="62" t="s">
        <v>138</v>
      </c>
      <c r="E161" s="60"/>
      <c r="G161" s="64"/>
      <c r="H161" s="65" t="n">
        <v>0.15525</v>
      </c>
      <c r="I161" s="64"/>
      <c r="J161" s="66"/>
      <c r="K161" s="67"/>
      <c r="L161" s="64"/>
      <c r="M161" s="64"/>
      <c r="N161" s="64"/>
      <c r="O161" s="68" t="s">
        <v>27</v>
      </c>
      <c r="P161" s="64"/>
      <c r="Q161" s="64"/>
      <c r="R161" s="69"/>
      <c r="AMD161" s="0"/>
      <c r="AME161" s="0"/>
      <c r="AMF161" s="0"/>
      <c r="AMG161" s="0"/>
      <c r="AMH161" s="0"/>
      <c r="AMI161" s="0"/>
      <c r="AMJ161" s="0"/>
    </row>
    <row r="162" s="63" customFormat="true" ht="12.8" hidden="false" customHeight="false" outlineLevel="0" collapsed="false">
      <c r="A162" s="59"/>
      <c r="B162" s="60"/>
      <c r="C162" s="61" t="str">
        <f aca="false">IF(AND(C161&lt;&gt;"Výkaz výměr:",D161=""),"Výkaz výměr:","")</f>
        <v/>
      </c>
      <c r="D162" s="62" t="s">
        <v>139</v>
      </c>
      <c r="E162" s="60"/>
      <c r="G162" s="64"/>
      <c r="H162" s="65" t="n">
        <v>2.0349</v>
      </c>
      <c r="I162" s="64"/>
      <c r="J162" s="66"/>
      <c r="K162" s="67"/>
      <c r="L162" s="64"/>
      <c r="M162" s="64"/>
      <c r="N162" s="64"/>
      <c r="O162" s="68" t="s">
        <v>27</v>
      </c>
      <c r="P162" s="64"/>
      <c r="Q162" s="64"/>
      <c r="R162" s="69"/>
      <c r="AMD162" s="0"/>
      <c r="AME162" s="0"/>
      <c r="AMF162" s="0"/>
      <c r="AMG162" s="0"/>
      <c r="AMH162" s="0"/>
      <c r="AMI162" s="0"/>
      <c r="AMJ162" s="0"/>
    </row>
    <row r="163" s="63" customFormat="true" ht="12.8" hidden="false" customHeight="false" outlineLevel="0" collapsed="false">
      <c r="A163" s="59"/>
      <c r="B163" s="60"/>
      <c r="C163" s="61" t="str">
        <f aca="false">IF(AND(C162&lt;&gt;"Výkaz výměr:",D162=""),"Výkaz výměr:","")</f>
        <v/>
      </c>
      <c r="D163" s="62" t="s">
        <v>140</v>
      </c>
      <c r="E163" s="60"/>
      <c r="G163" s="64"/>
      <c r="H163" s="65" t="n">
        <v>0.36735</v>
      </c>
      <c r="I163" s="64"/>
      <c r="J163" s="66"/>
      <c r="K163" s="67"/>
      <c r="L163" s="64"/>
      <c r="M163" s="64"/>
      <c r="N163" s="64"/>
      <c r="O163" s="68" t="s">
        <v>27</v>
      </c>
      <c r="P163" s="64"/>
      <c r="Q163" s="64"/>
      <c r="R163" s="69"/>
      <c r="AMD163" s="0"/>
      <c r="AME163" s="0"/>
      <c r="AMF163" s="0"/>
      <c r="AMG163" s="0"/>
      <c r="AMH163" s="0"/>
      <c r="AMI163" s="0"/>
      <c r="AMJ163" s="0"/>
    </row>
    <row r="164" s="25" customFormat="true" ht="23.85" hidden="false" customHeight="false" outlineLevel="0" collapsed="false">
      <c r="A164" s="14" t="n">
        <v>33</v>
      </c>
      <c r="B164" s="15" t="s">
        <v>19</v>
      </c>
      <c r="C164" s="16" t="s">
        <v>141</v>
      </c>
      <c r="D164" s="17" t="s">
        <v>142</v>
      </c>
      <c r="E164" s="15" t="s">
        <v>32</v>
      </c>
      <c r="F164" s="18" t="n">
        <v>1.1442</v>
      </c>
      <c r="G164" s="19" t="n">
        <v>0</v>
      </c>
      <c r="H164" s="20" t="n">
        <v>1.1442</v>
      </c>
      <c r="I164" s="21"/>
      <c r="J164" s="22" t="n">
        <f aca="false">H164*I164</f>
        <v>0</v>
      </c>
      <c r="K164" s="23" t="n">
        <v>1.93971</v>
      </c>
      <c r="L164" s="24" t="n">
        <f aca="false">H164*K164</f>
        <v>2.219416182</v>
      </c>
      <c r="M164" s="23"/>
      <c r="N164" s="24" t="n">
        <f aca="false">H164*M164</f>
        <v>0</v>
      </c>
      <c r="O164" s="22" t="n">
        <v>15</v>
      </c>
      <c r="P164" s="22" t="n">
        <f aca="false">J164*(O164/100)</f>
        <v>0</v>
      </c>
      <c r="Q164" s="22" t="n">
        <f aca="false">J164+P164</f>
        <v>0</v>
      </c>
      <c r="R164" s="17"/>
      <c r="AMD164" s="0"/>
      <c r="AME164" s="0"/>
      <c r="AMF164" s="0"/>
      <c r="AMG164" s="0"/>
      <c r="AMH164" s="0"/>
      <c r="AMI164" s="0"/>
      <c r="AMJ164" s="0"/>
    </row>
    <row r="165" s="34" customFormat="true" ht="13.45" hidden="false" customHeight="false" outlineLevel="0" collapsed="false">
      <c r="A165" s="26"/>
      <c r="B165" s="27"/>
      <c r="C165" s="28" t="s">
        <v>23</v>
      </c>
      <c r="D165" s="29"/>
      <c r="E165" s="29"/>
      <c r="F165" s="29"/>
      <c r="G165" s="29"/>
      <c r="H165" s="29"/>
      <c r="I165" s="29"/>
      <c r="J165" s="29"/>
      <c r="K165" s="30"/>
      <c r="L165" s="31"/>
      <c r="M165" s="30"/>
      <c r="N165" s="31"/>
      <c r="O165" s="32"/>
      <c r="P165" s="32"/>
      <c r="Q165" s="32"/>
      <c r="R165" s="33"/>
      <c r="AMD165" s="0"/>
      <c r="AME165" s="0"/>
      <c r="AMF165" s="0"/>
      <c r="AMG165" s="0"/>
      <c r="AMH165" s="0"/>
      <c r="AMI165" s="0"/>
      <c r="AMJ165" s="0"/>
    </row>
    <row r="166" s="34" customFormat="true" ht="6" hidden="false" customHeight="true" outlineLevel="0" collapsed="false">
      <c r="A166" s="26"/>
      <c r="B166" s="27"/>
      <c r="C166" s="35"/>
      <c r="D166" s="33"/>
      <c r="E166" s="27"/>
      <c r="F166" s="36"/>
      <c r="G166" s="37"/>
      <c r="H166" s="38"/>
      <c r="I166" s="37"/>
      <c r="J166" s="32"/>
      <c r="K166" s="30"/>
      <c r="L166" s="31"/>
      <c r="M166" s="30"/>
      <c r="N166" s="31"/>
      <c r="O166" s="32"/>
      <c r="P166" s="32"/>
      <c r="Q166" s="32"/>
      <c r="R166" s="33"/>
      <c r="AMD166" s="0"/>
      <c r="AME166" s="0"/>
      <c r="AMF166" s="0"/>
      <c r="AMG166" s="0"/>
      <c r="AMH166" s="0"/>
      <c r="AMI166" s="0"/>
      <c r="AMJ166" s="0"/>
    </row>
    <row r="167" s="63" customFormat="true" ht="32.05" hidden="false" customHeight="false" outlineLevel="0" collapsed="false">
      <c r="A167" s="59"/>
      <c r="B167" s="60"/>
      <c r="C167" s="61" t="str">
        <f aca="false">IF(AND(C166&lt;&gt;"Výkaz výměr:",D166=""),"Výkaz výměr:","")</f>
        <v>Výkaz výměr:</v>
      </c>
      <c r="D167" s="62" t="s">
        <v>143</v>
      </c>
      <c r="E167" s="60"/>
      <c r="G167" s="64"/>
      <c r="H167" s="65" t="n">
        <v>1.1442</v>
      </c>
      <c r="I167" s="64"/>
      <c r="J167" s="66"/>
      <c r="K167" s="67"/>
      <c r="L167" s="64"/>
      <c r="M167" s="64"/>
      <c r="N167" s="64"/>
      <c r="O167" s="68" t="s">
        <v>27</v>
      </c>
      <c r="P167" s="64"/>
      <c r="Q167" s="64"/>
      <c r="R167" s="69"/>
      <c r="AMD167" s="0"/>
      <c r="AME167" s="0"/>
      <c r="AMF167" s="0"/>
      <c r="AMG167" s="0"/>
      <c r="AMH167" s="0"/>
      <c r="AMI167" s="0"/>
      <c r="AMJ167" s="0"/>
    </row>
  </sheetData>
  <mergeCells count="33">
    <mergeCell ref="D4:J4"/>
    <mergeCell ref="D7:J7"/>
    <mergeCell ref="D14:J14"/>
    <mergeCell ref="D18:J18"/>
    <mergeCell ref="D22:J22"/>
    <mergeCell ref="D26:J26"/>
    <mergeCell ref="D31:J31"/>
    <mergeCell ref="D36:J36"/>
    <mergeCell ref="D41:J41"/>
    <mergeCell ref="D45:J45"/>
    <mergeCell ref="D50:J50"/>
    <mergeCell ref="D54:J54"/>
    <mergeCell ref="D58:J58"/>
    <mergeCell ref="D62:J62"/>
    <mergeCell ref="D71:J71"/>
    <mergeCell ref="D78:J78"/>
    <mergeCell ref="D81:J81"/>
    <mergeCell ref="D88:J88"/>
    <mergeCell ref="D95:J95"/>
    <mergeCell ref="D99:J99"/>
    <mergeCell ref="D106:J106"/>
    <mergeCell ref="D110:J110"/>
    <mergeCell ref="D117:J117"/>
    <mergeCell ref="D121:J121"/>
    <mergeCell ref="D125:J125"/>
    <mergeCell ref="D129:J129"/>
    <mergeCell ref="D133:J133"/>
    <mergeCell ref="D137:J137"/>
    <mergeCell ref="D141:J141"/>
    <mergeCell ref="D145:J145"/>
    <mergeCell ref="D151:J151"/>
    <mergeCell ref="D158:J158"/>
    <mergeCell ref="D165:J16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2015-03-19T11:54:28Z</dcterms:created>
  <dc:language>cs-CZ</dc:language>
  <cp:revision>0</cp:revision>
</cp:coreProperties>
</file>