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20490" windowHeight="7485" activeTab="0"/>
  </bookViews>
  <sheets>
    <sheet name="Položky" sheetId="1" r:id="rId1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'Položky'!#REF!</definedName>
    <definedName name="HSV">#REF!</definedName>
    <definedName name="HSV0">'Položky'!#REF!</definedName>
    <definedName name="HZS">#REF!</definedName>
    <definedName name="HZS0">'Položky'!#REF!</definedName>
    <definedName name="JKSO">#REF!</definedName>
    <definedName name="MJ">#REF!</definedName>
    <definedName name="Mont">#REF!</definedName>
    <definedName name="Montaz0">'Položky'!#REF!</definedName>
    <definedName name="NazevDilu">#REF!</definedName>
    <definedName name="nazevobjektu">#REF!</definedName>
    <definedName name="nazevstavby">#REF!</definedName>
    <definedName name="_xlnm.Print_Titles" localSheetId="0">'Položky'!$1:$6</definedName>
    <definedName name="Objednatel">#REF!</definedName>
    <definedName name="_xlnm.Print_Area" localSheetId="0">'Položky'!$A$1:$G$164</definedName>
    <definedName name="PocetMJ">#REF!</definedName>
    <definedName name="Poznamka">#REF!</definedName>
    <definedName name="Projektant">#REF!</definedName>
    <definedName name="PSV">#REF!</definedName>
    <definedName name="PSV0">'Položky'!#REF!</definedName>
    <definedName name="SazbaDPH1">#REF!</definedName>
    <definedName name="SazbaDPH2">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0" hidden="1">0</definedName>
    <definedName name="solver_num" localSheetId="0" hidden="1">0</definedName>
    <definedName name="solver_opt" localSheetId="0" hidden="1">'Položky'!#REF!</definedName>
    <definedName name="solver_typ" localSheetId="0" hidden="1">1</definedName>
    <definedName name="solver_val" localSheetId="0" hidden="1">0</definedName>
    <definedName name="Typ">'Položky'!#REF!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<sst xmlns="http://schemas.openxmlformats.org/spreadsheetml/2006/main" count="420" uniqueCount="271">
  <si>
    <t>Stavba :</t>
  </si>
  <si>
    <t>Objekt :</t>
  </si>
  <si>
    <t>%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</si>
  <si>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</si>
  <si>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</si>
  <si>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</si>
  <si>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</si>
  <si>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</si>
  <si>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</si>
  <si>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</si>
  <si>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Díl:</t>
  </si>
  <si>
    <t>Celkem za</t>
  </si>
  <si>
    <t>3</t>
  </si>
  <si>
    <t>Svislé a kompletní konstrukce</t>
  </si>
  <si>
    <t>317121033RT2</t>
  </si>
  <si>
    <t>Překlad nenosný do příčky Ytong překlad Ytong 1200 x 249 x 100 mm</t>
  </si>
  <si>
    <t>kus</t>
  </si>
  <si>
    <t>342255024RT1</t>
  </si>
  <si>
    <t>Příčky z desek Ytong tl. 10 cm desky P 2 - 500, 599 x 249 x 100 mm</t>
  </si>
  <si>
    <t>m2</t>
  </si>
  <si>
    <t>2,448+77,733</t>
  </si>
  <si>
    <t>9,5*0,25*2</t>
  </si>
  <si>
    <t>6</t>
  </si>
  <si>
    <t>346244354U00</t>
  </si>
  <si>
    <t xml:space="preserve">Obezd van rovná PPP Ytong </t>
  </si>
  <si>
    <t>43</t>
  </si>
  <si>
    <t>Schodiště</t>
  </si>
  <si>
    <t>430320020RAB</t>
  </si>
  <si>
    <t>m3</t>
  </si>
  <si>
    <t>22,1*0,2*0,35</t>
  </si>
  <si>
    <t>61</t>
  </si>
  <si>
    <t>Upravy povrchů vnitřní</t>
  </si>
  <si>
    <t>611473112R00</t>
  </si>
  <si>
    <t xml:space="preserve">Omítka vnitřní stropů ze suché směsi, štuková </t>
  </si>
  <si>
    <t>611473123R00</t>
  </si>
  <si>
    <t xml:space="preserve">Omítka schodišť ze suché směsi, štuková </t>
  </si>
  <si>
    <t>612473182R00</t>
  </si>
  <si>
    <t xml:space="preserve">Omítka vnitřního zdiva ze suché směsi, štuková </t>
  </si>
  <si>
    <t>612473186R00</t>
  </si>
  <si>
    <t>m</t>
  </si>
  <si>
    <t>612481117U00</t>
  </si>
  <si>
    <t xml:space="preserve">Potažení vni stěn sklovlákno volné </t>
  </si>
  <si>
    <t>62</t>
  </si>
  <si>
    <t>Úpravy povrchů vnější</t>
  </si>
  <si>
    <t>620411135R00</t>
  </si>
  <si>
    <t xml:space="preserve">Nátěr vnější omítky akrylátový sl. 3, z lešení </t>
  </si>
  <si>
    <t>620471401U00</t>
  </si>
  <si>
    <t xml:space="preserve">Vně om akrylát tkvr mozaika tl 4mm </t>
  </si>
  <si>
    <t>620471412U00</t>
  </si>
  <si>
    <t xml:space="preserve">Vně om akrylát tkvr Baumit Z tl 2mm </t>
  </si>
  <si>
    <t>620471813U00</t>
  </si>
  <si>
    <t xml:space="preserve">Nátěr základní pen akrylát Baumit </t>
  </si>
  <si>
    <t>620991121R00</t>
  </si>
  <si>
    <t xml:space="preserve">Zakrývání výplní vnějších otvorů z lešení </t>
  </si>
  <si>
    <t>31,074*2</t>
  </si>
  <si>
    <t>622711113U00</t>
  </si>
  <si>
    <t xml:space="preserve">KZS desky EPS 3cm+hmoždinky plast </t>
  </si>
  <si>
    <t>14,512+0,504</t>
  </si>
  <si>
    <t>622711114U00</t>
  </si>
  <si>
    <t xml:space="preserve">KZS desky EPS 4cm+hmoždinky plast </t>
  </si>
  <si>
    <t>30,504+3,02</t>
  </si>
  <si>
    <t>622711120U00</t>
  </si>
  <si>
    <t xml:space="preserve">KZS desky EPS 10cm+hmoždinky plast </t>
  </si>
  <si>
    <t>132,826+8,706</t>
  </si>
  <si>
    <t>622752221U00</t>
  </si>
  <si>
    <t xml:space="preserve">KZS lišta roh Al+tkanina 10x10mm </t>
  </si>
  <si>
    <t>32,06+74,76</t>
  </si>
  <si>
    <t>622754111U00</t>
  </si>
  <si>
    <t xml:space="preserve">KZS lišta začišťovací+tkanina </t>
  </si>
  <si>
    <t>74,76*2</t>
  </si>
  <si>
    <t>63</t>
  </si>
  <si>
    <t>Podlahy a podlahové konstrukce</t>
  </si>
  <si>
    <t>631313511R00</t>
  </si>
  <si>
    <t xml:space="preserve">Mazanina betonová tl. 8 - 12 cm C 12/15  (B 12,5) </t>
  </si>
  <si>
    <t>631362021R00</t>
  </si>
  <si>
    <t xml:space="preserve">Výztuž mazanin svařovanou sítí z drátů Kari </t>
  </si>
  <si>
    <t>t</t>
  </si>
  <si>
    <t>632416250RT4</t>
  </si>
  <si>
    <t>632416250RT5</t>
  </si>
  <si>
    <t>64</t>
  </si>
  <si>
    <t>Výplně otvorů</t>
  </si>
  <si>
    <t>642942111RT4</t>
  </si>
  <si>
    <t>Osazení zárubní dveřních ocelových, pl. do 2,5 m2 včetně dodávky zárubně CgH  80 x 197 x 11 cm</t>
  </si>
  <si>
    <t>94</t>
  </si>
  <si>
    <t>Lešení a stavební výtahy</t>
  </si>
  <si>
    <t>941941041R00</t>
  </si>
  <si>
    <t xml:space="preserve">Montáž lešení leh.řad.s podlahami,š.1,2 m, H 10 m </t>
  </si>
  <si>
    <t>998011002R00</t>
  </si>
  <si>
    <t xml:space="preserve">Přesun hmot pro budovy zděné výšky do 12 m </t>
  </si>
  <si>
    <t>95</t>
  </si>
  <si>
    <t>Dokončovací konstrukce na pozemních stavbách</t>
  </si>
  <si>
    <t>348181111R00</t>
  </si>
  <si>
    <t xml:space="preserve">Zábradlí dřevěné </t>
  </si>
  <si>
    <t>956901111R00</t>
  </si>
  <si>
    <t xml:space="preserve">Osazení schodišťových zábradlí do otvorů </t>
  </si>
  <si>
    <t>F0807</t>
  </si>
  <si>
    <t>Elektroinstalace</t>
  </si>
  <si>
    <t>080701</t>
  </si>
  <si>
    <t xml:space="preserve">Elektro + hromosvod - přenos </t>
  </si>
  <si>
    <t>kpl</t>
  </si>
  <si>
    <t>711</t>
  </si>
  <si>
    <t>Izolace proti vodě</t>
  </si>
  <si>
    <t>711111001RZ1</t>
  </si>
  <si>
    <t>Izolace proti vlhkosti vodor. nátěr ALP za studena 1x nátěr - včetně dodávky penetračního laku ALP</t>
  </si>
  <si>
    <t>711112002RZ1</t>
  </si>
  <si>
    <t>Izolace proti vlhkosti svislá asf. lak, za studena 1x nátěr - včetné dodávky asfaltového laku</t>
  </si>
  <si>
    <t>711141559RZ1</t>
  </si>
  <si>
    <t>72,3*1,15</t>
  </si>
  <si>
    <t>711142559RZ1</t>
  </si>
  <si>
    <t>25,125*1,15</t>
  </si>
  <si>
    <t>711212001RT2</t>
  </si>
  <si>
    <t>Nátěr hydroizolační těsnicí hmotou Mapegum WP (fa Mapei), proti vlhkosti</t>
  </si>
  <si>
    <t>711212601RT2</t>
  </si>
  <si>
    <t>Těsnicí pás do spoje podlaha - stěna Mapeband š. 100 mm (fa Mapei)</t>
  </si>
  <si>
    <t>998711202R00</t>
  </si>
  <si>
    <t xml:space="preserve">Přesun hmot pro izolace proti vodě, výšky do 12 m </t>
  </si>
  <si>
    <t>713</t>
  </si>
  <si>
    <t>Izolace tepelné</t>
  </si>
  <si>
    <t>713121111R00</t>
  </si>
  <si>
    <t xml:space="preserve">Izolace tepelná podlah na sucho, jednovrstvá </t>
  </si>
  <si>
    <t>713131145U00</t>
  </si>
  <si>
    <t xml:space="preserve">Izol tep stěn a zákl lepením bodově </t>
  </si>
  <si>
    <t>713191131U00</t>
  </si>
  <si>
    <t xml:space="preserve">Izol tep překrytí PE fólie 0,2mm </t>
  </si>
  <si>
    <t>28375766.A</t>
  </si>
  <si>
    <t>Deska polystyrén samozhášivý EPS 100 S</t>
  </si>
  <si>
    <t>71,659*0,03</t>
  </si>
  <si>
    <t>77,477*0,1</t>
  </si>
  <si>
    <t>1,958</t>
  </si>
  <si>
    <t>28376365</t>
  </si>
  <si>
    <t>Deska polystyrenová URSA XPS N-III-L  tl. 40 mm</t>
  </si>
  <si>
    <t>28376372</t>
  </si>
  <si>
    <t>Deska polystyrenová URSA XPS N-III-L  tl. 100 mm</t>
  </si>
  <si>
    <t>998713201R00</t>
  </si>
  <si>
    <t xml:space="preserve">Přesun hmot pro izolace tepelné, výšky do 6 m </t>
  </si>
  <si>
    <t>720</t>
  </si>
  <si>
    <t>Zdravotechnická instalace</t>
  </si>
  <si>
    <t>72001</t>
  </si>
  <si>
    <t xml:space="preserve">Vytápění - přenos </t>
  </si>
  <si>
    <t>72002</t>
  </si>
  <si>
    <t xml:space="preserve">Jímka </t>
  </si>
  <si>
    <t>sk</t>
  </si>
  <si>
    <t>762</t>
  </si>
  <si>
    <t>Konstrukce tesařské</t>
  </si>
  <si>
    <t>762421027U00</t>
  </si>
  <si>
    <t>Obložení cetris 25 P+D šroub podbití</t>
  </si>
  <si>
    <t>7631</t>
  </si>
  <si>
    <t>Konstrukce sádrokartonové</t>
  </si>
  <si>
    <t>763161411U00</t>
  </si>
  <si>
    <t xml:space="preserve">SDK podkr šikm 2xCD K311 GKB 12,5 </t>
  </si>
  <si>
    <t>76,259+8,059</t>
  </si>
  <si>
    <t>998763201R00</t>
  </si>
  <si>
    <t xml:space="preserve">Přesun hmot pro dřevostavby, výšky do 12 m </t>
  </si>
  <si>
    <t>764</t>
  </si>
  <si>
    <t>Konstrukce klempířské</t>
  </si>
  <si>
    <t>764510550U00</t>
  </si>
  <si>
    <t xml:space="preserve">Oplechování parapetů ZnTi rš 330 </t>
  </si>
  <si>
    <t>764510560U00</t>
  </si>
  <si>
    <t>998764201R00</t>
  </si>
  <si>
    <t xml:space="preserve">Přesun hmot pro klempířské konstr., výšky do 6 m </t>
  </si>
  <si>
    <t>765</t>
  </si>
  <si>
    <t>Krytiny tvrdé</t>
  </si>
  <si>
    <t>765333610U00</t>
  </si>
  <si>
    <t>KMB BETA+ plast odvětrávací taška + úprava folie</t>
  </si>
  <si>
    <t>soubor</t>
  </si>
  <si>
    <t>765333620U00</t>
  </si>
  <si>
    <t xml:space="preserve">KMB BETA+ plast anténní taška + úprava folie </t>
  </si>
  <si>
    <t>766</t>
  </si>
  <si>
    <t>Konstrukce truhlářské</t>
  </si>
  <si>
    <t>766660171U00</t>
  </si>
  <si>
    <t xml:space="preserve">Mtž dveře -80cm 1kř oblož zárubeň </t>
  </si>
  <si>
    <t>766661112R00</t>
  </si>
  <si>
    <t xml:space="preserve">Montáž dveří do zárubně,otevíravých 1kř.do 0,8 m </t>
  </si>
  <si>
    <t>766671233U00</t>
  </si>
  <si>
    <t xml:space="preserve">Mtž okna VELUX tvar 78x98 cm </t>
  </si>
  <si>
    <t>54914621</t>
  </si>
  <si>
    <t>61140252.A</t>
  </si>
  <si>
    <t>Okno střešní GGL M04 3059 š. 78 x v. 98 cm Velux</t>
  </si>
  <si>
    <t>61140282.A</t>
  </si>
  <si>
    <t>Lemování okna Velux EDW 1000 M04   78x 98 cm</t>
  </si>
  <si>
    <t>611405904</t>
  </si>
  <si>
    <t>Sada zateplovací Velux BDX 2000 M04 78x98 cm</t>
  </si>
  <si>
    <t>998766201R00</t>
  </si>
  <si>
    <t xml:space="preserve">Přesun hmot pro truhlářské konstr., výšky do 6 m </t>
  </si>
  <si>
    <t>767</t>
  </si>
  <si>
    <t>Konstrukce zámečnické</t>
  </si>
  <si>
    <t>767651210R00</t>
  </si>
  <si>
    <t xml:space="preserve">Garážová vrata ,jeden ovladač </t>
  </si>
  <si>
    <t>767811100R00</t>
  </si>
  <si>
    <t xml:space="preserve">Montáž větracích mřížek, typ VM </t>
  </si>
  <si>
    <t>998767201R00</t>
  </si>
  <si>
    <t xml:space="preserve">Přesun hmot pro zámečnické konstr., výšky do 6 m </t>
  </si>
  <si>
    <t>769</t>
  </si>
  <si>
    <t>Otvorové prvky z plastu</t>
  </si>
  <si>
    <t>76901</t>
  </si>
  <si>
    <t>771</t>
  </si>
  <si>
    <t>Podlahy z dlaždic a obklady</t>
  </si>
  <si>
    <t>771413112U00</t>
  </si>
  <si>
    <t xml:space="preserve">Mtž sokl pórovina rovný lepidlo -90 </t>
  </si>
  <si>
    <t>771551025R00</t>
  </si>
  <si>
    <t xml:space="preserve">Montáž podlah z dlaždic teracových do MC, 25x25 cm </t>
  </si>
  <si>
    <t>771575107R00</t>
  </si>
  <si>
    <t xml:space="preserve">Montáž podlah keram.,režné hladké, tmel, 20x20 cm </t>
  </si>
  <si>
    <t>771591115U00</t>
  </si>
  <si>
    <t xml:space="preserve">Spárování dlažby silikonem </t>
  </si>
  <si>
    <t>771591191U00</t>
  </si>
  <si>
    <t xml:space="preserve">Přípl dlažba za diagonální vzor </t>
  </si>
  <si>
    <t>773411200R00</t>
  </si>
  <si>
    <t xml:space="preserve">Soklíky z přírod.teraca,rovné  do 5 cm </t>
  </si>
  <si>
    <t>59247471</t>
  </si>
  <si>
    <t>Dlaždice teracové 30x30x2,5 cm</t>
  </si>
  <si>
    <t>59760177.A</t>
  </si>
  <si>
    <t>59764200</t>
  </si>
  <si>
    <t>Dlažba</t>
  </si>
  <si>
    <t>998771201R00</t>
  </si>
  <si>
    <t xml:space="preserve">Přesun hmot pro podlahy z dlaždic, výšky do 6 m </t>
  </si>
  <si>
    <t>775</t>
  </si>
  <si>
    <t>Podlahy vlysové a parketové</t>
  </si>
  <si>
    <t>61413310.A</t>
  </si>
  <si>
    <t xml:space="preserve">Lišta dřevěná buk bílý 9 x 35 mm délka 1-2 m </t>
  </si>
  <si>
    <t>774541115U00</t>
  </si>
  <si>
    <t xml:space="preserve">Mtž podlaha plov lamel š-200 lepená </t>
  </si>
  <si>
    <t>774711112U00</t>
  </si>
  <si>
    <t xml:space="preserve">Podložka podlah plov Mirelon 2mm </t>
  </si>
  <si>
    <t>775413120U00</t>
  </si>
  <si>
    <t xml:space="preserve">Mtž podlah lišty dřevěné vrutováním </t>
  </si>
  <si>
    <t>775611520</t>
  </si>
  <si>
    <t>776431020R00</t>
  </si>
  <si>
    <t xml:space="preserve">Lepení podlahových soklíků z kobercových pásů </t>
  </si>
  <si>
    <t>776572100R00</t>
  </si>
  <si>
    <t xml:space="preserve">Lepení povlakových podlah z pásů textilních </t>
  </si>
  <si>
    <t>776590125U00</t>
  </si>
  <si>
    <t xml:space="preserve">Podlahy stěrkování vyrovnávací tmel </t>
  </si>
  <si>
    <t>69741040.A</t>
  </si>
  <si>
    <t xml:space="preserve">Koberec střední zátěž, METROPOLIS - š. 4 m </t>
  </si>
  <si>
    <t>998774102U00</t>
  </si>
  <si>
    <t xml:space="preserve">Přesun plov podlaha objekt v -12m </t>
  </si>
  <si>
    <t>781</t>
  </si>
  <si>
    <t>Obklady keramické</t>
  </si>
  <si>
    <t>781414111U00</t>
  </si>
  <si>
    <t xml:space="preserve">Mtž obklad pórov flex lep -22ks/m2 </t>
  </si>
  <si>
    <t>781493611U00</t>
  </si>
  <si>
    <t xml:space="preserve">Mtž plast dvířka+rám lepená vana </t>
  </si>
  <si>
    <t>781494511U00</t>
  </si>
  <si>
    <t xml:space="preserve">Plastový profil flex lep ukončovací </t>
  </si>
  <si>
    <t>781495115U00</t>
  </si>
  <si>
    <t xml:space="preserve">Spárování obkladu silikonem </t>
  </si>
  <si>
    <t>59781571</t>
  </si>
  <si>
    <t>Obklad</t>
  </si>
  <si>
    <t>998781201R00</t>
  </si>
  <si>
    <t xml:space="preserve">Přesun hmot pro obklady keramické, výšky do 6 m </t>
  </si>
  <si>
    <t>783</t>
  </si>
  <si>
    <t>Nátěry</t>
  </si>
  <si>
    <t>783112210R00</t>
  </si>
  <si>
    <t xml:space="preserve">Nátěr olejový OK "A" trojnásobný </t>
  </si>
  <si>
    <t>784</t>
  </si>
  <si>
    <t>Malby</t>
  </si>
  <si>
    <t>784195212R00</t>
  </si>
  <si>
    <t xml:space="preserve">Malba tekutá Primalex Plus, bílá, 2 x </t>
  </si>
  <si>
    <t>546,13+103,918</t>
  </si>
  <si>
    <t xml:space="preserve">Podlaha plovoucí </t>
  </si>
  <si>
    <t xml:space="preserve">Dveřní kování </t>
  </si>
  <si>
    <t xml:space="preserve">Izolace proti vlhk. vodorovná pásy přitavením 1 vrstva - včetně dodávky </t>
  </si>
  <si>
    <t xml:space="preserve">Izolace proti vlhkosti svislá pásy přitavením 1 vrstva - včetně dodávky </t>
  </si>
  <si>
    <t>hliníkový dilatační profil</t>
  </si>
  <si>
    <t>Schodišťová konstrukce stěrkování</t>
  </si>
  <si>
    <t>Příplatek za zabudované rohovníky a APU lišty</t>
  </si>
  <si>
    <t>Potěr betonový PROFI, silo, tl. 50 mm , 20 MPa, samonivelační</t>
  </si>
  <si>
    <t>Potěr betonový PROFI, silo, tl. 55 mm , 20 MPa, samonivelační</t>
  </si>
  <si>
    <t>Oplechování parapetů ZnTi vykýře</t>
  </si>
  <si>
    <t>Plastová okna - bude upřesněno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</si>
</sst>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3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68">
    <xf numFmtId="0" fontId="0" fillId="0" borderId="0" xfId="0" applyAlignment="1">
      <alignment/>
    </xf>
    <xf numFmtId="49" fontId="23" fillId="0" borderId="10" xfId="47" applyNumberFormat="1" applyFont="1" applyBorder="1">
      <alignment/>
      <protection/>
    </xf>
    <xf numFmtId="49" fontId="23" fillId="0" borderId="11" xfId="47" applyNumberFormat="1" applyFont="1" applyBorder="1">
      <alignment/>
      <protection/>
    </xf>
    <xf numFmtId="0" fontId="0" fillId="0" borderId="0" xfId="47">
      <alignment/>
      <protection/>
    </xf>
    <xf numFmtId="0" fontId="22" fillId="0" borderId="0" xfId="47" applyFont="1">
      <alignment/>
      <protection/>
    </xf>
    <xf numFmtId="0" fontId="26" fillId="0" borderId="0" xfId="47" applyFont="1" applyAlignment="1">
      <alignment horizontal="centerContinuous"/>
      <protection/>
    </xf>
    <xf numFmtId="0" fontId="27" fillId="0" borderId="0" xfId="47" applyFont="1" applyAlignment="1">
      <alignment horizontal="centerContinuous"/>
      <protection/>
    </xf>
    <xf numFmtId="0" fontId="27" fillId="0" borderId="0" xfId="47" applyFont="1" applyAlignment="1">
      <alignment horizontal="right"/>
      <protection/>
    </xf>
    <xf numFmtId="0" fontId="22" fillId="0" borderId="10" xfId="47" applyFont="1" applyBorder="1">
      <alignment/>
      <protection/>
    </xf>
    <xf numFmtId="0" fontId="24" fillId="0" borderId="12" xfId="47" applyFont="1" applyBorder="1" applyAlignment="1">
      <alignment horizontal="right"/>
      <protection/>
    </xf>
    <xf numFmtId="49" fontId="22" fillId="0" borderId="10" xfId="47" applyNumberFormat="1" applyFont="1" applyBorder="1" applyAlignment="1">
      <alignment horizontal="left"/>
      <protection/>
    </xf>
    <xf numFmtId="0" fontId="22" fillId="0" borderId="13" xfId="47" applyFont="1" applyBorder="1">
      <alignment/>
      <protection/>
    </xf>
    <xf numFmtId="0" fontId="22" fillId="0" borderId="11" xfId="47" applyFont="1" applyBorder="1">
      <alignment/>
      <protection/>
    </xf>
    <xf numFmtId="0" fontId="24" fillId="0" borderId="0" xfId="47" applyFont="1">
      <alignment/>
      <protection/>
    </xf>
    <xf numFmtId="0" fontId="22" fillId="0" borderId="0" xfId="47" applyFont="1" applyAlignment="1">
      <alignment horizontal="right"/>
      <protection/>
    </xf>
    <xf numFmtId="0" fontId="22" fillId="0" borderId="0" xfId="47" applyFont="1" applyAlignment="1">
      <alignment/>
      <protection/>
    </xf>
    <xf numFmtId="49" fontId="24" fillId="18" borderId="14" xfId="47" applyNumberFormat="1" applyFont="1" applyFill="1" applyBorder="1">
      <alignment/>
      <protection/>
    </xf>
    <xf numFmtId="0" fontId="24" fillId="18" borderId="15" xfId="47" applyFont="1" applyFill="1" applyBorder="1" applyAlignment="1">
      <alignment horizontal="center"/>
      <protection/>
    </xf>
    <xf numFmtId="0" fontId="24" fillId="18" borderId="15" xfId="47" applyNumberFormat="1" applyFont="1" applyFill="1" applyBorder="1" applyAlignment="1">
      <alignment horizontal="center"/>
      <protection/>
    </xf>
    <xf numFmtId="0" fontId="24" fillId="18" borderId="14" xfId="47" applyFont="1" applyFill="1" applyBorder="1" applyAlignment="1">
      <alignment horizontal="center"/>
      <protection/>
    </xf>
    <xf numFmtId="0" fontId="23" fillId="0" borderId="16" xfId="47" applyFont="1" applyBorder="1" applyAlignment="1">
      <alignment horizontal="center"/>
      <protection/>
    </xf>
    <xf numFmtId="49" fontId="23" fillId="0" borderId="16" xfId="47" applyNumberFormat="1" applyFont="1" applyBorder="1" applyAlignment="1">
      <alignment horizontal="left"/>
      <protection/>
    </xf>
    <xf numFmtId="0" fontId="23" fillId="0" borderId="17" xfId="47" applyFont="1" applyBorder="1">
      <alignment/>
      <protection/>
    </xf>
    <xf numFmtId="0" fontId="22" fillId="0" borderId="18" xfId="47" applyFont="1" applyBorder="1" applyAlignment="1">
      <alignment horizontal="center"/>
      <protection/>
    </xf>
    <xf numFmtId="0" fontId="22" fillId="0" borderId="18" xfId="47" applyNumberFormat="1" applyFont="1" applyBorder="1" applyAlignment="1">
      <alignment horizontal="right"/>
      <protection/>
    </xf>
    <xf numFmtId="0" fontId="22" fillId="0" borderId="15" xfId="47" applyNumberFormat="1" applyFont="1" applyBorder="1">
      <alignment/>
      <protection/>
    </xf>
    <xf numFmtId="0" fontId="0" fillId="0" borderId="0" xfId="47" applyNumberFormat="1">
      <alignment/>
      <protection/>
    </xf>
    <xf numFmtId="0" fontId="28" fillId="0" borderId="0" xfId="47" applyFont="1">
      <alignment/>
      <protection/>
    </xf>
    <xf numFmtId="0" fontId="29" fillId="0" borderId="19" xfId="47" applyFont="1" applyBorder="1" applyAlignment="1">
      <alignment horizontal="center" vertical="top"/>
      <protection/>
    </xf>
    <xf numFmtId="49" fontId="29" fillId="0" borderId="19" xfId="47" applyNumberFormat="1" applyFont="1" applyBorder="1" applyAlignment="1">
      <alignment horizontal="left" vertical="top"/>
      <protection/>
    </xf>
    <xf numFmtId="0" fontId="29" fillId="0" borderId="19" xfId="47" applyFont="1" applyBorder="1" applyAlignment="1">
      <alignment vertical="top" wrapText="1"/>
      <protection/>
    </xf>
    <xf numFmtId="49" fontId="29" fillId="0" borderId="19" xfId="47" applyNumberFormat="1" applyFont="1" applyBorder="1" applyAlignment="1">
      <alignment horizontal="center" shrinkToFit="1"/>
      <protection/>
    </xf>
    <xf numFmtId="4" fontId="29" fillId="0" borderId="19" xfId="47" applyNumberFormat="1" applyFont="1" applyBorder="1" applyAlignment="1">
      <alignment horizontal="right"/>
      <protection/>
    </xf>
    <xf numFmtId="4" fontId="29" fillId="0" borderId="19" xfId="47" applyNumberFormat="1" applyFont="1" applyBorder="1">
      <alignment/>
      <protection/>
    </xf>
    <xf numFmtId="0" fontId="28" fillId="0" borderId="0" xfId="47" applyFont="1">
      <alignment/>
      <protection/>
    </xf>
    <xf numFmtId="0" fontId="24" fillId="0" borderId="16" xfId="47" applyFont="1" applyBorder="1" applyAlignment="1">
      <alignment horizontal="center"/>
      <protection/>
    </xf>
    <xf numFmtId="0" fontId="30" fillId="0" borderId="0" xfId="47" applyFont="1" applyAlignment="1">
      <alignment wrapText="1"/>
      <protection/>
    </xf>
    <xf numFmtId="49" fontId="24" fillId="0" borderId="16" xfId="47" applyNumberFormat="1" applyFont="1" applyBorder="1" applyAlignment="1">
      <alignment horizontal="right"/>
      <protection/>
    </xf>
    <xf numFmtId="4" fontId="31" fillId="19" borderId="20" xfId="47" applyNumberFormat="1" applyFont="1" applyFill="1" applyBorder="1" applyAlignment="1">
      <alignment horizontal="right" wrapText="1"/>
      <protection/>
    </xf>
    <xf numFmtId="0" fontId="31" fillId="19" borderId="21" xfId="47" applyFont="1" applyFill="1" applyBorder="1" applyAlignment="1">
      <alignment horizontal="left" wrapText="1"/>
      <protection/>
    </xf>
    <xf numFmtId="0" fontId="31" fillId="0" borderId="22" xfId="0" applyFont="1" applyBorder="1" applyAlignment="1">
      <alignment horizontal="right"/>
    </xf>
    <xf numFmtId="0" fontId="22" fillId="18" borderId="14" xfId="47" applyFont="1" applyFill="1" applyBorder="1" applyAlignment="1">
      <alignment horizontal="center"/>
      <protection/>
    </xf>
    <xf numFmtId="49" fontId="33" fillId="18" borderId="14" xfId="47" applyNumberFormat="1" applyFont="1" applyFill="1" applyBorder="1" applyAlignment="1">
      <alignment horizontal="left"/>
      <protection/>
    </xf>
    <xf numFmtId="0" fontId="33" fillId="18" borderId="17" xfId="47" applyFont="1" applyFill="1" applyBorder="1">
      <alignment/>
      <protection/>
    </xf>
    <xf numFmtId="0" fontId="22" fillId="18" borderId="18" xfId="47" applyFont="1" applyFill="1" applyBorder="1" applyAlignment="1">
      <alignment horizontal="center"/>
      <protection/>
    </xf>
    <xf numFmtId="4" fontId="22" fillId="18" borderId="18" xfId="47" applyNumberFormat="1" applyFont="1" applyFill="1" applyBorder="1" applyAlignment="1">
      <alignment horizontal="right"/>
      <protection/>
    </xf>
    <xf numFmtId="4" fontId="22" fillId="18" borderId="15" xfId="47" applyNumberFormat="1" applyFont="1" applyFill="1" applyBorder="1" applyAlignment="1">
      <alignment horizontal="right"/>
      <protection/>
    </xf>
    <xf numFmtId="4" fontId="23" fillId="18" borderId="14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34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35" fillId="0" borderId="0" xfId="47" applyFont="1" applyBorder="1">
      <alignment/>
      <protection/>
    </xf>
    <xf numFmtId="3" fontId="35" fillId="0" borderId="0" xfId="47" applyNumberFormat="1" applyFont="1" applyBorder="1" applyAlignment="1">
      <alignment horizontal="right"/>
      <protection/>
    </xf>
    <xf numFmtId="4" fontId="35" fillId="0" borderId="0" xfId="47" applyNumberFormat="1" applyFont="1" applyBorder="1">
      <alignment/>
      <protection/>
    </xf>
    <xf numFmtId="0" fontId="34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3" fontId="30" fillId="0" borderId="0" xfId="47" applyNumberFormat="1" applyFont="1" applyAlignment="1">
      <alignment wrapText="1"/>
      <protection/>
    </xf>
    <xf numFmtId="0" fontId="22" fillId="0" borderId="23" xfId="47" applyFont="1" applyBorder="1" applyAlignment="1">
      <alignment horizontal="center"/>
      <protection/>
    </xf>
    <xf numFmtId="0" fontId="22" fillId="0" borderId="24" xfId="47" applyFont="1" applyBorder="1" applyAlignment="1">
      <alignment horizontal="center"/>
      <protection/>
    </xf>
    <xf numFmtId="0" fontId="22" fillId="0" borderId="25" xfId="47" applyFont="1" applyBorder="1" applyAlignment="1">
      <alignment horizontal="center"/>
      <protection/>
    </xf>
    <xf numFmtId="49" fontId="31" fillId="19" borderId="26" xfId="47" applyNumberFormat="1" applyFont="1" applyFill="1" applyBorder="1" applyAlignment="1">
      <alignment horizontal="left" wrapText="1"/>
      <protection/>
    </xf>
    <xf numFmtId="49" fontId="32" fillId="0" borderId="27" xfId="0" applyNumberFormat="1" applyFont="1" applyBorder="1" applyAlignment="1">
      <alignment horizontal="left" wrapText="1"/>
    </xf>
    <xf numFmtId="0" fontId="25" fillId="0" borderId="0" xfId="47" applyFont="1" applyAlignment="1">
      <alignment horizontal="center"/>
      <protection/>
    </xf>
    <xf numFmtId="49" fontId="22" fillId="0" borderId="28" xfId="47" applyNumberFormat="1" applyFont="1" applyBorder="1" applyAlignment="1">
      <alignment horizontal="center"/>
      <protection/>
    </xf>
    <xf numFmtId="0" fontId="22" fillId="0" borderId="29" xfId="47" applyFont="1" applyBorder="1" applyAlignment="1">
      <alignment horizontal="center" shrinkToFit="1"/>
      <protection/>
    </xf>
    <xf numFmtId="0" fontId="22" fillId="0" borderId="11" xfId="47" applyFont="1" applyBorder="1" applyAlignment="1">
      <alignment horizontal="center" shrinkToFit="1"/>
      <protection/>
    </xf>
    <xf numFmtId="0" fontId="22" fillId="0" borderId="30" xfId="47" applyFont="1" applyBorder="1" applyAlignment="1">
      <alignment horizontal="center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7"/>
  <sheetViews>
    <sheetView showGridLines="0" showZeros="0" tabSelected="1" zoomScalePageLayoutView="0" workbookViewId="0" topLeftCell="A1">
      <selection activeCell="C3" sqref="C3"/>
    </sheetView>
  </sheetViews>
  <sheetFormatPr defaultColWidth="9.00390625" defaultRowHeight="12.75"/>
  <cols>
    <col min="1" max="1" width="4.375" style="3" customWidth="1"/>
    <col min="2" max="2" width="11.625" style="3" customWidth="1"/>
    <col min="3" max="3" width="40.375" style="3" customWidth="1"/>
    <col min="4" max="4" width="5.625" style="3" customWidth="1"/>
    <col min="5" max="5" width="8.625" style="51" customWidth="1"/>
    <col min="6" max="6" width="9.875" style="3" customWidth="1"/>
    <col min="7" max="7" width="13.875" style="3" customWidth="1"/>
    <col min="8" max="11" width="9.125" style="3" customWidth="1"/>
    <col min="12" max="12" width="75.375" style="3" customWidth="1"/>
    <col min="13" max="13" width="45.25390625" style="3" customWidth="1"/>
    <col min="14" max="16384" width="9.125" style="3" customWidth="1"/>
  </cols>
  <sheetData>
    <row r="1" spans="1:7" ht="15.75">
      <c r="A1" s="63" t="s">
        <v>3</v>
      </c>
      <c r="B1" s="63"/>
      <c r="C1" s="63"/>
      <c r="D1" s="63"/>
      <c r="E1" s="63"/>
      <c r="F1" s="63"/>
      <c r="G1" s="63"/>
    </row>
    <row r="2" spans="1:7" ht="14.25" customHeight="1" thickBot="1">
      <c r="A2" s="4"/>
      <c r="B2" s="5"/>
      <c r="C2" s="6"/>
      <c r="D2" s="6"/>
      <c r="E2" s="7"/>
      <c r="F2" s="6"/>
      <c r="G2" s="6"/>
    </row>
    <row r="3" spans="1:7" ht="13.5" thickTop="1">
      <c r="A3" s="58" t="s">
        <v>0</v>
      </c>
      <c r="B3" s="59"/>
      <c r="C3" s="1" t="e">
        <f>CONCATENATE(cislostavby," ",nazevstavby)</f>
        <v>#REF!</v>
      </c>
      <c r="D3" s="8"/>
      <c r="E3" s="9" t="s">
        <v>4</v>
      </c>
      <c r="F3" s="10" t="e">
        <f>#REF!</f>
        <v>#REF!</v>
      </c>
      <c r="G3" s="11"/>
    </row>
    <row r="4" spans="1:7" ht="13.5" thickBot="1">
      <c r="A4" s="64" t="s">
        <v>1</v>
      </c>
      <c r="B4" s="60"/>
      <c r="C4" s="2" t="e">
        <f>CONCATENATE(cisloobjektu," ",nazevobjektu)</f>
        <v>#REF!</v>
      </c>
      <c r="D4" s="12"/>
      <c r="E4" s="65" t="e">
        <f>#REF!</f>
        <v>#REF!</v>
      </c>
      <c r="F4" s="66"/>
      <c r="G4" s="67"/>
    </row>
    <row r="5" spans="1:7" ht="13.5" thickTop="1">
      <c r="A5" s="13"/>
      <c r="B5" s="4"/>
      <c r="C5" s="4"/>
      <c r="D5" s="4"/>
      <c r="E5" s="14"/>
      <c r="F5" s="4"/>
      <c r="G5" s="15"/>
    </row>
    <row r="6" spans="1:7" ht="12.75">
      <c r="A6" s="16" t="s">
        <v>5</v>
      </c>
      <c r="B6" s="17" t="s">
        <v>6</v>
      </c>
      <c r="C6" s="17" t="s">
        <v>7</v>
      </c>
      <c r="D6" s="17" t="s">
        <v>8</v>
      </c>
      <c r="E6" s="18" t="s">
        <v>9</v>
      </c>
      <c r="F6" s="17"/>
      <c r="G6" s="19"/>
    </row>
    <row r="7" spans="1:15" ht="12.75">
      <c r="A7" s="20" t="s">
        <v>10</v>
      </c>
      <c r="B7" s="21" t="s">
        <v>12</v>
      </c>
      <c r="C7" s="22" t="s">
        <v>13</v>
      </c>
      <c r="D7" s="23"/>
      <c r="E7" s="24"/>
      <c r="F7" s="24"/>
      <c r="G7" s="25"/>
      <c r="H7" s="26"/>
      <c r="I7" s="26"/>
      <c r="O7" s="27">
        <v>1</v>
      </c>
    </row>
    <row r="8" spans="1:104" ht="22.5">
      <c r="A8" s="28">
        <v>1</v>
      </c>
      <c r="B8" s="29" t="s">
        <v>14</v>
      </c>
      <c r="C8" s="30" t="s">
        <v>15</v>
      </c>
      <c r="D8" s="31" t="s">
        <v>16</v>
      </c>
      <c r="E8" s="32">
        <v>6</v>
      </c>
      <c r="F8" s="32"/>
      <c r="G8" s="33"/>
      <c r="O8" s="27">
        <v>2</v>
      </c>
      <c r="AA8" s="3">
        <v>1</v>
      </c>
      <c r="AB8" s="3">
        <v>1</v>
      </c>
      <c r="AC8" s="3">
        <v>1</v>
      </c>
      <c r="AZ8" s="3">
        <v>1</v>
      </c>
      <c r="BA8" s="3">
        <f>IF(AZ8=1,G8,0)</f>
        <v>0</v>
      </c>
      <c r="BB8" s="3">
        <f>IF(AZ8=2,G8,0)</f>
        <v>0</v>
      </c>
      <c r="BC8" s="3">
        <f>IF(AZ8=3,G8,0)</f>
        <v>0</v>
      </c>
      <c r="BD8" s="3">
        <f>IF(AZ8=4,G8,0)</f>
        <v>0</v>
      </c>
      <c r="BE8" s="3">
        <f>IF(AZ8=5,G8,0)</f>
        <v>0</v>
      </c>
      <c r="CA8" s="34">
        <v>1</v>
      </c>
      <c r="CB8" s="34">
        <v>1</v>
      </c>
      <c r="CZ8" s="3">
        <v>0.0269</v>
      </c>
    </row>
    <row r="9" spans="1:104" ht="22.5">
      <c r="A9" s="28">
        <v>2</v>
      </c>
      <c r="B9" s="29" t="s">
        <v>17</v>
      </c>
      <c r="C9" s="30" t="s">
        <v>18</v>
      </c>
      <c r="D9" s="31" t="s">
        <v>19</v>
      </c>
      <c r="E9" s="32">
        <v>0</v>
      </c>
      <c r="F9" s="32"/>
      <c r="G9" s="33"/>
      <c r="O9" s="27">
        <v>2</v>
      </c>
      <c r="AA9" s="3">
        <v>1</v>
      </c>
      <c r="AB9" s="3">
        <v>1</v>
      </c>
      <c r="AC9" s="3">
        <v>1</v>
      </c>
      <c r="AZ9" s="3">
        <v>1</v>
      </c>
      <c r="BA9" s="3">
        <f>IF(AZ9=1,G9,0)</f>
        <v>0</v>
      </c>
      <c r="BB9" s="3">
        <f>IF(AZ9=2,G9,0)</f>
        <v>0</v>
      </c>
      <c r="BC9" s="3">
        <f>IF(AZ9=3,G9,0)</f>
        <v>0</v>
      </c>
      <c r="BD9" s="3">
        <f>IF(AZ9=4,G9,0)</f>
        <v>0</v>
      </c>
      <c r="BE9" s="3">
        <f>IF(AZ9=5,G9,0)</f>
        <v>0</v>
      </c>
      <c r="CA9" s="34">
        <v>1</v>
      </c>
      <c r="CB9" s="34">
        <v>1</v>
      </c>
      <c r="CZ9" s="3">
        <v>0.0706</v>
      </c>
    </row>
    <row r="10" spans="1:15" ht="12.75">
      <c r="A10" s="35"/>
      <c r="B10" s="37"/>
      <c r="C10" s="61" t="s">
        <v>20</v>
      </c>
      <c r="D10" s="62"/>
      <c r="E10" s="38">
        <v>80.181</v>
      </c>
      <c r="F10" s="39"/>
      <c r="G10" s="40"/>
      <c r="M10" s="36" t="s">
        <v>20</v>
      </c>
      <c r="O10" s="27"/>
    </row>
    <row r="11" spans="1:15" ht="12.75">
      <c r="A11" s="35"/>
      <c r="B11" s="37"/>
      <c r="C11" s="61" t="s">
        <v>21</v>
      </c>
      <c r="D11" s="62"/>
      <c r="E11" s="38">
        <v>4.75</v>
      </c>
      <c r="F11" s="39"/>
      <c r="G11" s="40"/>
      <c r="M11" s="36" t="s">
        <v>21</v>
      </c>
      <c r="O11" s="27"/>
    </row>
    <row r="12" spans="1:15" ht="12.75">
      <c r="A12" s="35"/>
      <c r="B12" s="37"/>
      <c r="C12" s="61" t="s">
        <v>22</v>
      </c>
      <c r="D12" s="62"/>
      <c r="E12" s="38">
        <v>6</v>
      </c>
      <c r="F12" s="39"/>
      <c r="G12" s="40"/>
      <c r="M12" s="36">
        <v>6</v>
      </c>
      <c r="O12" s="27"/>
    </row>
    <row r="13" spans="1:104" ht="12.75">
      <c r="A13" s="28">
        <v>3</v>
      </c>
      <c r="B13" s="29" t="s">
        <v>23</v>
      </c>
      <c r="C13" s="30" t="s">
        <v>24</v>
      </c>
      <c r="D13" s="31" t="s">
        <v>19</v>
      </c>
      <c r="E13" s="32">
        <v>4.575</v>
      </c>
      <c r="F13" s="32"/>
      <c r="G13" s="33"/>
      <c r="O13" s="27">
        <v>2</v>
      </c>
      <c r="AA13" s="3">
        <v>1</v>
      </c>
      <c r="AB13" s="3">
        <v>1</v>
      </c>
      <c r="AC13" s="3">
        <v>1</v>
      </c>
      <c r="AZ13" s="3">
        <v>1</v>
      </c>
      <c r="BA13" s="3">
        <f>IF(AZ13=1,G13,0)</f>
        <v>0</v>
      </c>
      <c r="BB13" s="3">
        <f>IF(AZ13=2,G13,0)</f>
        <v>0</v>
      </c>
      <c r="BC13" s="3">
        <f>IF(AZ13=3,G13,0)</f>
        <v>0</v>
      </c>
      <c r="BD13" s="3">
        <f>IF(AZ13=4,G13,0)</f>
        <v>0</v>
      </c>
      <c r="BE13" s="3">
        <f>IF(AZ13=5,G13,0)</f>
        <v>0</v>
      </c>
      <c r="CA13" s="34">
        <v>1</v>
      </c>
      <c r="CB13" s="34">
        <v>1</v>
      </c>
      <c r="CZ13" s="3">
        <v>0.0848</v>
      </c>
    </row>
    <row r="14" spans="1:57" ht="12.75">
      <c r="A14" s="41"/>
      <c r="B14" s="42" t="s">
        <v>11</v>
      </c>
      <c r="C14" s="43" t="str">
        <f>CONCATENATE(B7," ",C7)</f>
        <v>3 Svislé a kompletní konstrukce</v>
      </c>
      <c r="D14" s="44"/>
      <c r="E14" s="45"/>
      <c r="F14" s="46"/>
      <c r="G14" s="47"/>
      <c r="O14" s="27">
        <v>4</v>
      </c>
      <c r="BA14" s="48">
        <f>SUM(BA7:BA13)</f>
        <v>0</v>
      </c>
      <c r="BB14" s="48">
        <f>SUM(BB7:BB13)</f>
        <v>0</v>
      </c>
      <c r="BC14" s="48">
        <f>SUM(BC7:BC13)</f>
        <v>0</v>
      </c>
      <c r="BD14" s="48">
        <f>SUM(BD7:BD13)</f>
        <v>0</v>
      </c>
      <c r="BE14" s="48">
        <f>SUM(BE7:BE13)</f>
        <v>0</v>
      </c>
    </row>
    <row r="15" spans="1:15" ht="12.75">
      <c r="A15" s="20" t="s">
        <v>10</v>
      </c>
      <c r="B15" s="21" t="s">
        <v>25</v>
      </c>
      <c r="C15" s="22" t="s">
        <v>26</v>
      </c>
      <c r="D15" s="23"/>
      <c r="E15" s="24"/>
      <c r="F15" s="24"/>
      <c r="G15" s="25"/>
      <c r="H15" s="26"/>
      <c r="I15" s="26"/>
      <c r="O15" s="27">
        <v>1</v>
      </c>
    </row>
    <row r="16" spans="1:104" ht="12.75">
      <c r="A16" s="28">
        <v>4</v>
      </c>
      <c r="B16" s="29" t="s">
        <v>27</v>
      </c>
      <c r="C16" s="30" t="s">
        <v>265</v>
      </c>
      <c r="D16" s="31" t="s">
        <v>99</v>
      </c>
      <c r="E16" s="32">
        <v>1</v>
      </c>
      <c r="F16" s="32"/>
      <c r="G16" s="33"/>
      <c r="O16" s="27">
        <v>2</v>
      </c>
      <c r="AA16" s="3">
        <v>2</v>
      </c>
      <c r="AB16" s="3">
        <v>1</v>
      </c>
      <c r="AC16" s="3">
        <v>1</v>
      </c>
      <c r="AZ16" s="3">
        <v>1</v>
      </c>
      <c r="BA16" s="3">
        <f>IF(AZ16=1,G16,0)</f>
        <v>0</v>
      </c>
      <c r="BB16" s="3">
        <f>IF(AZ16=2,G16,0)</f>
        <v>0</v>
      </c>
      <c r="BC16" s="3">
        <f>IF(AZ16=3,G16,0)</f>
        <v>0</v>
      </c>
      <c r="BD16" s="3">
        <f>IF(AZ16=4,G16,0)</f>
        <v>0</v>
      </c>
      <c r="BE16" s="3">
        <f>IF(AZ16=5,G16,0)</f>
        <v>0</v>
      </c>
      <c r="CA16" s="34">
        <v>2</v>
      </c>
      <c r="CB16" s="34">
        <v>1</v>
      </c>
      <c r="CZ16" s="3">
        <v>2.85257</v>
      </c>
    </row>
    <row r="17" spans="1:15" ht="12.75">
      <c r="A17" s="35"/>
      <c r="B17" s="37"/>
      <c r="C17" s="61" t="s">
        <v>29</v>
      </c>
      <c r="D17" s="62"/>
      <c r="E17" s="38">
        <v>1.547</v>
      </c>
      <c r="F17" s="39"/>
      <c r="G17" s="40"/>
      <c r="M17" s="36" t="s">
        <v>29</v>
      </c>
      <c r="O17" s="27"/>
    </row>
    <row r="18" spans="1:57" ht="12.75">
      <c r="A18" s="41"/>
      <c r="B18" s="42" t="s">
        <v>11</v>
      </c>
      <c r="C18" s="43" t="str">
        <f>CONCATENATE(B15," ",C15)</f>
        <v>43 Schodiště</v>
      </c>
      <c r="D18" s="44"/>
      <c r="E18" s="45"/>
      <c r="F18" s="46"/>
      <c r="G18" s="47"/>
      <c r="O18" s="27">
        <v>4</v>
      </c>
      <c r="BA18" s="48">
        <f>SUM(BA15:BA17)</f>
        <v>0</v>
      </c>
      <c r="BB18" s="48">
        <f>SUM(BB15:BB17)</f>
        <v>0</v>
      </c>
      <c r="BC18" s="48">
        <f>SUM(BC15:BC17)</f>
        <v>0</v>
      </c>
      <c r="BD18" s="48">
        <f>SUM(BD15:BD17)</f>
        <v>0</v>
      </c>
      <c r="BE18" s="48">
        <f>SUM(BE15:BE17)</f>
        <v>0</v>
      </c>
    </row>
    <row r="19" spans="1:15" ht="12.75">
      <c r="A19" s="20" t="s">
        <v>10</v>
      </c>
      <c r="B19" s="21" t="s">
        <v>30</v>
      </c>
      <c r="C19" s="22" t="s">
        <v>31</v>
      </c>
      <c r="D19" s="23"/>
      <c r="E19" s="24"/>
      <c r="F19" s="24"/>
      <c r="G19" s="25"/>
      <c r="H19" s="26"/>
      <c r="I19" s="26"/>
      <c r="O19" s="27">
        <v>1</v>
      </c>
    </row>
    <row r="20" spans="1:104" ht="12.75">
      <c r="A20" s="28">
        <v>5</v>
      </c>
      <c r="B20" s="29" t="s">
        <v>32</v>
      </c>
      <c r="C20" s="30" t="s">
        <v>33</v>
      </c>
      <c r="D20" s="31" t="s">
        <v>19</v>
      </c>
      <c r="E20" s="32">
        <v>73.36</v>
      </c>
      <c r="F20" s="32"/>
      <c r="G20" s="33"/>
      <c r="O20" s="27">
        <v>2</v>
      </c>
      <c r="AA20" s="3">
        <v>1</v>
      </c>
      <c r="AB20" s="3">
        <v>1</v>
      </c>
      <c r="AC20" s="3">
        <v>1</v>
      </c>
      <c r="AZ20" s="3">
        <v>1</v>
      </c>
      <c r="BA20" s="3">
        <f>IF(AZ20=1,G20,0)</f>
        <v>0</v>
      </c>
      <c r="BB20" s="3">
        <f>IF(AZ20=2,G20,0)</f>
        <v>0</v>
      </c>
      <c r="BC20" s="3">
        <f>IF(AZ20=3,G20,0)</f>
        <v>0</v>
      </c>
      <c r="BD20" s="3">
        <f>IF(AZ20=4,G20,0)</f>
        <v>0</v>
      </c>
      <c r="BE20" s="3">
        <f>IF(AZ20=5,G20,0)</f>
        <v>0</v>
      </c>
      <c r="CA20" s="34">
        <v>1</v>
      </c>
      <c r="CB20" s="34">
        <v>1</v>
      </c>
      <c r="CZ20" s="3">
        <v>0.02363</v>
      </c>
    </row>
    <row r="21" spans="1:104" ht="12.75">
      <c r="A21" s="28">
        <v>6</v>
      </c>
      <c r="B21" s="29" t="s">
        <v>34</v>
      </c>
      <c r="C21" s="30" t="s">
        <v>35</v>
      </c>
      <c r="D21" s="31" t="s">
        <v>19</v>
      </c>
      <c r="E21" s="32">
        <v>45.765</v>
      </c>
      <c r="F21" s="32"/>
      <c r="G21" s="33"/>
      <c r="O21" s="27">
        <v>2</v>
      </c>
      <c r="AA21" s="3">
        <v>1</v>
      </c>
      <c r="AB21" s="3">
        <v>1</v>
      </c>
      <c r="AC21" s="3">
        <v>1</v>
      </c>
      <c r="AZ21" s="3">
        <v>1</v>
      </c>
      <c r="BA21" s="3">
        <f>IF(AZ21=1,G21,0)</f>
        <v>0</v>
      </c>
      <c r="BB21" s="3">
        <f>IF(AZ21=2,G21,0)</f>
        <v>0</v>
      </c>
      <c r="BC21" s="3">
        <f>IF(AZ21=3,G21,0)</f>
        <v>0</v>
      </c>
      <c r="BD21" s="3">
        <f>IF(AZ21=4,G21,0)</f>
        <v>0</v>
      </c>
      <c r="BE21" s="3">
        <f>IF(AZ21=5,G21,0)</f>
        <v>0</v>
      </c>
      <c r="CA21" s="34">
        <v>1</v>
      </c>
      <c r="CB21" s="34">
        <v>1</v>
      </c>
      <c r="CZ21" s="3">
        <v>0.02363</v>
      </c>
    </row>
    <row r="22" spans="1:104" ht="12.75">
      <c r="A22" s="28">
        <v>7</v>
      </c>
      <c r="B22" s="29" t="s">
        <v>36</v>
      </c>
      <c r="C22" s="30" t="s">
        <v>37</v>
      </c>
      <c r="D22" s="31" t="s">
        <v>19</v>
      </c>
      <c r="E22" s="32">
        <v>380.655</v>
      </c>
      <c r="F22" s="32"/>
      <c r="G22" s="33"/>
      <c r="O22" s="27">
        <v>2</v>
      </c>
      <c r="AA22" s="3">
        <v>1</v>
      </c>
      <c r="AB22" s="3">
        <v>1</v>
      </c>
      <c r="AC22" s="3">
        <v>1</v>
      </c>
      <c r="AZ22" s="3">
        <v>1</v>
      </c>
      <c r="BA22" s="3">
        <f>IF(AZ22=1,G22,0)</f>
        <v>0</v>
      </c>
      <c r="BB22" s="3">
        <f>IF(AZ22=2,G22,0)</f>
        <v>0</v>
      </c>
      <c r="BC22" s="3">
        <f>IF(AZ22=3,G22,0)</f>
        <v>0</v>
      </c>
      <c r="BD22" s="3">
        <f>IF(AZ22=4,G22,0)</f>
        <v>0</v>
      </c>
      <c r="BE22" s="3">
        <f>IF(AZ22=5,G22,0)</f>
        <v>0</v>
      </c>
      <c r="CA22" s="34">
        <v>1</v>
      </c>
      <c r="CB22" s="34">
        <v>1</v>
      </c>
      <c r="CZ22" s="3">
        <v>0.0223</v>
      </c>
    </row>
    <row r="23" spans="1:104" ht="12.75">
      <c r="A23" s="28">
        <v>8</v>
      </c>
      <c r="B23" s="29" t="s">
        <v>38</v>
      </c>
      <c r="C23" s="30" t="s">
        <v>266</v>
      </c>
      <c r="D23" s="31" t="s">
        <v>39</v>
      </c>
      <c r="E23" s="32">
        <v>39.82</v>
      </c>
      <c r="F23" s="32"/>
      <c r="G23" s="33"/>
      <c r="O23" s="27">
        <v>2</v>
      </c>
      <c r="AA23" s="3">
        <v>1</v>
      </c>
      <c r="AB23" s="3">
        <v>1</v>
      </c>
      <c r="AC23" s="3">
        <v>1</v>
      </c>
      <c r="AZ23" s="3">
        <v>1</v>
      </c>
      <c r="BA23" s="3">
        <f>IF(AZ23=1,G23,0)</f>
        <v>0</v>
      </c>
      <c r="BB23" s="3">
        <f>IF(AZ23=2,G23,0)</f>
        <v>0</v>
      </c>
      <c r="BC23" s="3">
        <f>IF(AZ23=3,G23,0)</f>
        <v>0</v>
      </c>
      <c r="BD23" s="3">
        <f>IF(AZ23=4,G23,0)</f>
        <v>0</v>
      </c>
      <c r="BE23" s="3">
        <f>IF(AZ23=5,G23,0)</f>
        <v>0</v>
      </c>
      <c r="CA23" s="34">
        <v>1</v>
      </c>
      <c r="CB23" s="34">
        <v>1</v>
      </c>
      <c r="CZ23" s="3">
        <v>0.00046</v>
      </c>
    </row>
    <row r="24" spans="1:104" ht="12.75">
      <c r="A24" s="28">
        <v>9</v>
      </c>
      <c r="B24" s="29" t="s">
        <v>40</v>
      </c>
      <c r="C24" s="30" t="s">
        <v>41</v>
      </c>
      <c r="D24" s="31" t="s">
        <v>19</v>
      </c>
      <c r="E24" s="32">
        <v>426.42</v>
      </c>
      <c r="F24" s="32"/>
      <c r="G24" s="33"/>
      <c r="O24" s="27">
        <v>2</v>
      </c>
      <c r="AA24" s="3">
        <v>1</v>
      </c>
      <c r="AB24" s="3">
        <v>1</v>
      </c>
      <c r="AC24" s="3">
        <v>1</v>
      </c>
      <c r="AZ24" s="3">
        <v>1</v>
      </c>
      <c r="BA24" s="3">
        <f>IF(AZ24=1,G24,0)</f>
        <v>0</v>
      </c>
      <c r="BB24" s="3">
        <f>IF(AZ24=2,G24,0)</f>
        <v>0</v>
      </c>
      <c r="BC24" s="3">
        <f>IF(AZ24=3,G24,0)</f>
        <v>0</v>
      </c>
      <c r="BD24" s="3">
        <f>IF(AZ24=4,G24,0)</f>
        <v>0</v>
      </c>
      <c r="BE24" s="3">
        <f>IF(AZ24=5,G24,0)</f>
        <v>0</v>
      </c>
      <c r="CA24" s="34">
        <v>1</v>
      </c>
      <c r="CB24" s="34">
        <v>1</v>
      </c>
      <c r="CZ24" s="3">
        <v>0.00074</v>
      </c>
    </row>
    <row r="25" spans="1:57" ht="12.75">
      <c r="A25" s="41"/>
      <c r="B25" s="42" t="s">
        <v>11</v>
      </c>
      <c r="C25" s="43" t="str">
        <f>CONCATENATE(B19," ",C19)</f>
        <v>61 Upravy povrchů vnitřní</v>
      </c>
      <c r="D25" s="44"/>
      <c r="E25" s="45"/>
      <c r="F25" s="46"/>
      <c r="G25" s="47"/>
      <c r="O25" s="27">
        <v>4</v>
      </c>
      <c r="BA25" s="48">
        <f>SUM(BA19:BA24)</f>
        <v>0</v>
      </c>
      <c r="BB25" s="48">
        <f>SUM(BB19:BB24)</f>
        <v>0</v>
      </c>
      <c r="BC25" s="48">
        <f>SUM(BC19:BC24)</f>
        <v>0</v>
      </c>
      <c r="BD25" s="48">
        <f>SUM(BD19:BD24)</f>
        <v>0</v>
      </c>
      <c r="BE25" s="48">
        <f>SUM(BE19:BE24)</f>
        <v>0</v>
      </c>
    </row>
    <row r="26" spans="1:15" ht="12.75">
      <c r="A26" s="20" t="s">
        <v>10</v>
      </c>
      <c r="B26" s="21" t="s">
        <v>42</v>
      </c>
      <c r="C26" s="22" t="s">
        <v>43</v>
      </c>
      <c r="D26" s="23"/>
      <c r="E26" s="24"/>
      <c r="F26" s="24"/>
      <c r="G26" s="25"/>
      <c r="H26" s="26"/>
      <c r="I26" s="26"/>
      <c r="O26" s="27">
        <v>1</v>
      </c>
    </row>
    <row r="27" spans="1:104" ht="12.75">
      <c r="A27" s="28">
        <v>10</v>
      </c>
      <c r="B27" s="29" t="s">
        <v>44</v>
      </c>
      <c r="C27" s="30" t="s">
        <v>45</v>
      </c>
      <c r="D27" s="31" t="s">
        <v>19</v>
      </c>
      <c r="E27" s="32">
        <v>39.76</v>
      </c>
      <c r="F27" s="32"/>
      <c r="G27" s="33"/>
      <c r="O27" s="27">
        <v>2</v>
      </c>
      <c r="AA27" s="3">
        <v>1</v>
      </c>
      <c r="AB27" s="3">
        <v>1</v>
      </c>
      <c r="AC27" s="3">
        <v>1</v>
      </c>
      <c r="AZ27" s="3">
        <v>1</v>
      </c>
      <c r="BA27" s="3">
        <f>IF(AZ27=1,G27,0)</f>
        <v>0</v>
      </c>
      <c r="BB27" s="3">
        <f>IF(AZ27=2,G27,0)</f>
        <v>0</v>
      </c>
      <c r="BC27" s="3">
        <f>IF(AZ27=3,G27,0)</f>
        <v>0</v>
      </c>
      <c r="BD27" s="3">
        <f>IF(AZ27=4,G27,0)</f>
        <v>0</v>
      </c>
      <c r="BE27" s="3">
        <f>IF(AZ27=5,G27,0)</f>
        <v>0</v>
      </c>
      <c r="CA27" s="34">
        <v>1</v>
      </c>
      <c r="CB27" s="34">
        <v>1</v>
      </c>
      <c r="CZ27" s="3">
        <v>0.00062</v>
      </c>
    </row>
    <row r="28" spans="1:104" ht="12.75">
      <c r="A28" s="28">
        <v>11</v>
      </c>
      <c r="B28" s="29" t="s">
        <v>46</v>
      </c>
      <c r="C28" s="30" t="s">
        <v>47</v>
      </c>
      <c r="D28" s="31" t="s">
        <v>19</v>
      </c>
      <c r="E28" s="32">
        <v>12.23</v>
      </c>
      <c r="F28" s="32"/>
      <c r="G28" s="33"/>
      <c r="O28" s="27">
        <v>2</v>
      </c>
      <c r="AA28" s="3">
        <v>1</v>
      </c>
      <c r="AB28" s="3">
        <v>1</v>
      </c>
      <c r="AC28" s="3">
        <v>1</v>
      </c>
      <c r="AZ28" s="3">
        <v>1</v>
      </c>
      <c r="BA28" s="3">
        <f>IF(AZ28=1,G28,0)</f>
        <v>0</v>
      </c>
      <c r="BB28" s="3">
        <f>IF(AZ28=2,G28,0)</f>
        <v>0</v>
      </c>
      <c r="BC28" s="3">
        <f>IF(AZ28=3,G28,0)</f>
        <v>0</v>
      </c>
      <c r="BD28" s="3">
        <f>IF(AZ28=4,G28,0)</f>
        <v>0</v>
      </c>
      <c r="BE28" s="3">
        <f>IF(AZ28=5,G28,0)</f>
        <v>0</v>
      </c>
      <c r="CA28" s="34">
        <v>1</v>
      </c>
      <c r="CB28" s="34">
        <v>1</v>
      </c>
      <c r="CZ28" s="3">
        <v>0.00625</v>
      </c>
    </row>
    <row r="29" spans="1:104" ht="12.75">
      <c r="A29" s="28">
        <v>12</v>
      </c>
      <c r="B29" s="29" t="s">
        <v>48</v>
      </c>
      <c r="C29" s="30" t="s">
        <v>49</v>
      </c>
      <c r="D29" s="31" t="s">
        <v>19</v>
      </c>
      <c r="E29" s="32">
        <v>177.842</v>
      </c>
      <c r="F29" s="32"/>
      <c r="G29" s="33"/>
      <c r="O29" s="27">
        <v>2</v>
      </c>
      <c r="AA29" s="3">
        <v>1</v>
      </c>
      <c r="AB29" s="3">
        <v>1</v>
      </c>
      <c r="AC29" s="3">
        <v>1</v>
      </c>
      <c r="AZ29" s="3">
        <v>1</v>
      </c>
      <c r="BA29" s="3">
        <f>IF(AZ29=1,G29,0)</f>
        <v>0</v>
      </c>
      <c r="BB29" s="3">
        <f>IF(AZ29=2,G29,0)</f>
        <v>0</v>
      </c>
      <c r="BC29" s="3">
        <f>IF(AZ29=3,G29,0)</f>
        <v>0</v>
      </c>
      <c r="BD29" s="3">
        <f>IF(AZ29=4,G29,0)</f>
        <v>0</v>
      </c>
      <c r="BE29" s="3">
        <f>IF(AZ29=5,G29,0)</f>
        <v>0</v>
      </c>
      <c r="CA29" s="34">
        <v>1</v>
      </c>
      <c r="CB29" s="34">
        <v>1</v>
      </c>
      <c r="CZ29" s="3">
        <v>0.0031</v>
      </c>
    </row>
    <row r="30" spans="1:104" ht="12.75">
      <c r="A30" s="28">
        <v>13</v>
      </c>
      <c r="B30" s="29" t="s">
        <v>50</v>
      </c>
      <c r="C30" s="30" t="s">
        <v>51</v>
      </c>
      <c r="D30" s="31" t="s">
        <v>19</v>
      </c>
      <c r="E30" s="32">
        <v>177.742</v>
      </c>
      <c r="F30" s="32"/>
      <c r="G30" s="33"/>
      <c r="O30" s="27">
        <v>2</v>
      </c>
      <c r="AA30" s="3">
        <v>1</v>
      </c>
      <c r="AB30" s="3">
        <v>1</v>
      </c>
      <c r="AC30" s="3">
        <v>1</v>
      </c>
      <c r="AZ30" s="3">
        <v>1</v>
      </c>
      <c r="BA30" s="3">
        <f>IF(AZ30=1,G30,0)</f>
        <v>0</v>
      </c>
      <c r="BB30" s="3">
        <f>IF(AZ30=2,G30,0)</f>
        <v>0</v>
      </c>
      <c r="BC30" s="3">
        <f>IF(AZ30=3,G30,0)</f>
        <v>0</v>
      </c>
      <c r="BD30" s="3">
        <f>IF(AZ30=4,G30,0)</f>
        <v>0</v>
      </c>
      <c r="BE30" s="3">
        <f>IF(AZ30=5,G30,0)</f>
        <v>0</v>
      </c>
      <c r="CA30" s="34">
        <v>1</v>
      </c>
      <c r="CB30" s="34">
        <v>1</v>
      </c>
      <c r="CZ30" s="3">
        <v>0.00025</v>
      </c>
    </row>
    <row r="31" spans="1:104" ht="12.75">
      <c r="A31" s="28">
        <v>14</v>
      </c>
      <c r="B31" s="29" t="s">
        <v>52</v>
      </c>
      <c r="C31" s="30" t="s">
        <v>53</v>
      </c>
      <c r="D31" s="31" t="s">
        <v>19</v>
      </c>
      <c r="E31" s="32">
        <v>62.148</v>
      </c>
      <c r="F31" s="32"/>
      <c r="G31" s="33"/>
      <c r="O31" s="27">
        <v>2</v>
      </c>
      <c r="AA31" s="3">
        <v>1</v>
      </c>
      <c r="AB31" s="3">
        <v>1</v>
      </c>
      <c r="AC31" s="3">
        <v>1</v>
      </c>
      <c r="AZ31" s="3">
        <v>1</v>
      </c>
      <c r="BA31" s="3">
        <f>IF(AZ31=1,G31,0)</f>
        <v>0</v>
      </c>
      <c r="BB31" s="3">
        <f>IF(AZ31=2,G31,0)</f>
        <v>0</v>
      </c>
      <c r="BC31" s="3">
        <f>IF(AZ31=3,G31,0)</f>
        <v>0</v>
      </c>
      <c r="BD31" s="3">
        <f>IF(AZ31=4,G31,0)</f>
        <v>0</v>
      </c>
      <c r="BE31" s="3">
        <f>IF(AZ31=5,G31,0)</f>
        <v>0</v>
      </c>
      <c r="CA31" s="34">
        <v>1</v>
      </c>
      <c r="CB31" s="34">
        <v>1</v>
      </c>
      <c r="CZ31" s="3">
        <v>4E-05</v>
      </c>
    </row>
    <row r="32" spans="1:15" ht="12.75">
      <c r="A32" s="35"/>
      <c r="B32" s="37"/>
      <c r="C32" s="61" t="s">
        <v>54</v>
      </c>
      <c r="D32" s="62"/>
      <c r="E32" s="38">
        <v>62.148</v>
      </c>
      <c r="F32" s="39"/>
      <c r="G32" s="40"/>
      <c r="M32" s="36" t="s">
        <v>54</v>
      </c>
      <c r="O32" s="27"/>
    </row>
    <row r="33" spans="1:104" ht="12.75">
      <c r="A33" s="28">
        <v>15</v>
      </c>
      <c r="B33" s="29" t="s">
        <v>55</v>
      </c>
      <c r="C33" s="30" t="s">
        <v>56</v>
      </c>
      <c r="D33" s="31" t="s">
        <v>19</v>
      </c>
      <c r="E33" s="32">
        <v>15.016</v>
      </c>
      <c r="F33" s="32"/>
      <c r="G33" s="33"/>
      <c r="O33" s="27">
        <v>2</v>
      </c>
      <c r="AA33" s="3">
        <v>1</v>
      </c>
      <c r="AB33" s="3">
        <v>1</v>
      </c>
      <c r="AC33" s="3">
        <v>1</v>
      </c>
      <c r="AZ33" s="3">
        <v>1</v>
      </c>
      <c r="BA33" s="3">
        <f>IF(AZ33=1,G33,0)</f>
        <v>0</v>
      </c>
      <c r="BB33" s="3">
        <f>IF(AZ33=2,G33,0)</f>
        <v>0</v>
      </c>
      <c r="BC33" s="3">
        <f>IF(AZ33=3,G33,0)</f>
        <v>0</v>
      </c>
      <c r="BD33" s="3">
        <f>IF(AZ33=4,G33,0)</f>
        <v>0</v>
      </c>
      <c r="BE33" s="3">
        <f>IF(AZ33=5,G33,0)</f>
        <v>0</v>
      </c>
      <c r="CA33" s="34">
        <v>1</v>
      </c>
      <c r="CB33" s="34">
        <v>1</v>
      </c>
      <c r="CZ33" s="3">
        <v>0.0088</v>
      </c>
    </row>
    <row r="34" spans="1:15" ht="12.75">
      <c r="A34" s="35"/>
      <c r="B34" s="37"/>
      <c r="C34" s="61" t="s">
        <v>57</v>
      </c>
      <c r="D34" s="62"/>
      <c r="E34" s="38">
        <v>15.016</v>
      </c>
      <c r="F34" s="39"/>
      <c r="G34" s="40"/>
      <c r="M34" s="36" t="s">
        <v>57</v>
      </c>
      <c r="O34" s="27"/>
    </row>
    <row r="35" spans="1:104" ht="12.75">
      <c r="A35" s="28">
        <v>16</v>
      </c>
      <c r="B35" s="29" t="s">
        <v>58</v>
      </c>
      <c r="C35" s="30" t="s">
        <v>59</v>
      </c>
      <c r="D35" s="31" t="s">
        <v>19</v>
      </c>
      <c r="E35" s="32">
        <v>33.524</v>
      </c>
      <c r="F35" s="32"/>
      <c r="G35" s="33"/>
      <c r="O35" s="27">
        <v>2</v>
      </c>
      <c r="AA35" s="3">
        <v>1</v>
      </c>
      <c r="AB35" s="3">
        <v>1</v>
      </c>
      <c r="AC35" s="3">
        <v>1</v>
      </c>
      <c r="AZ35" s="3">
        <v>1</v>
      </c>
      <c r="BA35" s="3">
        <f>IF(AZ35=1,G35,0)</f>
        <v>0</v>
      </c>
      <c r="BB35" s="3">
        <f>IF(AZ35=2,G35,0)</f>
        <v>0</v>
      </c>
      <c r="BC35" s="3">
        <f>IF(AZ35=3,G35,0)</f>
        <v>0</v>
      </c>
      <c r="BD35" s="3">
        <f>IF(AZ35=4,G35,0)</f>
        <v>0</v>
      </c>
      <c r="BE35" s="3">
        <f>IF(AZ35=5,G35,0)</f>
        <v>0</v>
      </c>
      <c r="CA35" s="34">
        <v>1</v>
      </c>
      <c r="CB35" s="34">
        <v>1</v>
      </c>
      <c r="CZ35" s="3">
        <v>0.00898</v>
      </c>
    </row>
    <row r="36" spans="1:15" ht="12.75">
      <c r="A36" s="35"/>
      <c r="B36" s="37"/>
      <c r="C36" s="61" t="s">
        <v>60</v>
      </c>
      <c r="D36" s="62"/>
      <c r="E36" s="38">
        <v>33.524</v>
      </c>
      <c r="F36" s="39"/>
      <c r="G36" s="40"/>
      <c r="M36" s="36" t="s">
        <v>60</v>
      </c>
      <c r="O36" s="27"/>
    </row>
    <row r="37" spans="1:104" ht="12.75">
      <c r="A37" s="28">
        <v>17</v>
      </c>
      <c r="B37" s="29" t="s">
        <v>61</v>
      </c>
      <c r="C37" s="30" t="s">
        <v>62</v>
      </c>
      <c r="D37" s="31" t="s">
        <v>19</v>
      </c>
      <c r="E37" s="32">
        <v>141.532</v>
      </c>
      <c r="F37" s="32"/>
      <c r="G37" s="33"/>
      <c r="O37" s="27">
        <v>2</v>
      </c>
      <c r="AA37" s="3">
        <v>1</v>
      </c>
      <c r="AB37" s="3">
        <v>1</v>
      </c>
      <c r="AC37" s="3">
        <v>1</v>
      </c>
      <c r="AZ37" s="3">
        <v>1</v>
      </c>
      <c r="BA37" s="3">
        <f>IF(AZ37=1,G37,0)</f>
        <v>0</v>
      </c>
      <c r="BB37" s="3">
        <f>IF(AZ37=2,G37,0)</f>
        <v>0</v>
      </c>
      <c r="BC37" s="3">
        <f>IF(AZ37=3,G37,0)</f>
        <v>0</v>
      </c>
      <c r="BD37" s="3">
        <f>IF(AZ37=4,G37,0)</f>
        <v>0</v>
      </c>
      <c r="BE37" s="3">
        <f>IF(AZ37=5,G37,0)</f>
        <v>0</v>
      </c>
      <c r="CA37" s="34">
        <v>1</v>
      </c>
      <c r="CB37" s="34">
        <v>1</v>
      </c>
      <c r="CZ37" s="3">
        <v>0.01014</v>
      </c>
    </row>
    <row r="38" spans="1:15" ht="12.75">
      <c r="A38" s="35"/>
      <c r="B38" s="37"/>
      <c r="C38" s="61" t="s">
        <v>63</v>
      </c>
      <c r="D38" s="62"/>
      <c r="E38" s="38">
        <v>141.532</v>
      </c>
      <c r="F38" s="39"/>
      <c r="G38" s="40"/>
      <c r="M38" s="36" t="s">
        <v>63</v>
      </c>
      <c r="O38" s="27"/>
    </row>
    <row r="39" spans="1:104" ht="12.75">
      <c r="A39" s="28">
        <v>18</v>
      </c>
      <c r="B39" s="29" t="s">
        <v>64</v>
      </c>
      <c r="C39" s="30" t="s">
        <v>65</v>
      </c>
      <c r="D39" s="31" t="s">
        <v>39</v>
      </c>
      <c r="E39" s="32">
        <v>106.82</v>
      </c>
      <c r="F39" s="32"/>
      <c r="G39" s="33"/>
      <c r="O39" s="27">
        <v>2</v>
      </c>
      <c r="AA39" s="3">
        <v>1</v>
      </c>
      <c r="AB39" s="3">
        <v>1</v>
      </c>
      <c r="AC39" s="3">
        <v>1</v>
      </c>
      <c r="AZ39" s="3">
        <v>1</v>
      </c>
      <c r="BA39" s="3">
        <f>IF(AZ39=1,G39,0)</f>
        <v>0</v>
      </c>
      <c r="BB39" s="3">
        <f>IF(AZ39=2,G39,0)</f>
        <v>0</v>
      </c>
      <c r="BC39" s="3">
        <f>IF(AZ39=3,G39,0)</f>
        <v>0</v>
      </c>
      <c r="BD39" s="3">
        <f>IF(AZ39=4,G39,0)</f>
        <v>0</v>
      </c>
      <c r="BE39" s="3">
        <f>IF(AZ39=5,G39,0)</f>
        <v>0</v>
      </c>
      <c r="CA39" s="34">
        <v>1</v>
      </c>
      <c r="CB39" s="34">
        <v>1</v>
      </c>
      <c r="CZ39" s="3">
        <v>3E-05</v>
      </c>
    </row>
    <row r="40" spans="1:15" ht="12.75">
      <c r="A40" s="35"/>
      <c r="B40" s="37"/>
      <c r="C40" s="61" t="s">
        <v>66</v>
      </c>
      <c r="D40" s="62"/>
      <c r="E40" s="38">
        <v>106.82</v>
      </c>
      <c r="F40" s="39"/>
      <c r="G40" s="40"/>
      <c r="M40" s="36" t="s">
        <v>66</v>
      </c>
      <c r="O40" s="27"/>
    </row>
    <row r="41" spans="1:104" ht="12.75">
      <c r="A41" s="28">
        <v>19</v>
      </c>
      <c r="B41" s="29" t="s">
        <v>67</v>
      </c>
      <c r="C41" s="30" t="s">
        <v>68</v>
      </c>
      <c r="D41" s="31" t="s">
        <v>39</v>
      </c>
      <c r="E41" s="32">
        <v>149.52</v>
      </c>
      <c r="F41" s="32"/>
      <c r="G41" s="33"/>
      <c r="O41" s="27">
        <v>2</v>
      </c>
      <c r="AA41" s="3">
        <v>1</v>
      </c>
      <c r="AB41" s="3">
        <v>1</v>
      </c>
      <c r="AC41" s="3">
        <v>1</v>
      </c>
      <c r="AZ41" s="3">
        <v>1</v>
      </c>
      <c r="BA41" s="3">
        <f>IF(AZ41=1,G41,0)</f>
        <v>0</v>
      </c>
      <c r="BB41" s="3">
        <f>IF(AZ41=2,G41,0)</f>
        <v>0</v>
      </c>
      <c r="BC41" s="3">
        <f>IF(AZ41=3,G41,0)</f>
        <v>0</v>
      </c>
      <c r="BD41" s="3">
        <f>IF(AZ41=4,G41,0)</f>
        <v>0</v>
      </c>
      <c r="BE41" s="3">
        <f>IF(AZ41=5,G41,0)</f>
        <v>0</v>
      </c>
      <c r="CA41" s="34">
        <v>1</v>
      </c>
      <c r="CB41" s="34">
        <v>1</v>
      </c>
      <c r="CZ41" s="3">
        <v>0.0003</v>
      </c>
    </row>
    <row r="42" spans="1:15" ht="12.75">
      <c r="A42" s="35"/>
      <c r="B42" s="37"/>
      <c r="C42" s="61" t="s">
        <v>69</v>
      </c>
      <c r="D42" s="62"/>
      <c r="E42" s="38">
        <v>149.52</v>
      </c>
      <c r="F42" s="39"/>
      <c r="G42" s="40"/>
      <c r="M42" s="36" t="s">
        <v>69</v>
      </c>
      <c r="O42" s="27"/>
    </row>
    <row r="43" spans="1:57" ht="12.75">
      <c r="A43" s="41"/>
      <c r="B43" s="42" t="s">
        <v>11</v>
      </c>
      <c r="C43" s="43" t="str">
        <f>CONCATENATE(B26," ",C26)</f>
        <v>62 Úpravy povrchů vnější</v>
      </c>
      <c r="D43" s="44"/>
      <c r="E43" s="45"/>
      <c r="F43" s="46"/>
      <c r="G43" s="47"/>
      <c r="O43" s="27">
        <v>4</v>
      </c>
      <c r="BA43" s="48">
        <f>SUM(BA26:BA42)</f>
        <v>0</v>
      </c>
      <c r="BB43" s="48">
        <f>SUM(BB26:BB42)</f>
        <v>0</v>
      </c>
      <c r="BC43" s="48">
        <f>SUM(BC26:BC42)</f>
        <v>0</v>
      </c>
      <c r="BD43" s="48">
        <f>SUM(BD26:BD42)</f>
        <v>0</v>
      </c>
      <c r="BE43" s="48">
        <f>SUM(BE26:BE42)</f>
        <v>0</v>
      </c>
    </row>
    <row r="44" spans="1:15" ht="12.75">
      <c r="A44" s="20" t="s">
        <v>10</v>
      </c>
      <c r="B44" s="21" t="s">
        <v>70</v>
      </c>
      <c r="C44" s="22" t="s">
        <v>71</v>
      </c>
      <c r="D44" s="23"/>
      <c r="E44" s="24"/>
      <c r="F44" s="24"/>
      <c r="G44" s="25"/>
      <c r="H44" s="26"/>
      <c r="I44" s="26"/>
      <c r="O44" s="27">
        <v>1</v>
      </c>
    </row>
    <row r="45" spans="1:104" ht="12.75">
      <c r="A45" s="28">
        <v>20</v>
      </c>
      <c r="B45" s="29" t="s">
        <v>72</v>
      </c>
      <c r="C45" s="30" t="s">
        <v>73</v>
      </c>
      <c r="D45" s="31" t="s">
        <v>28</v>
      </c>
      <c r="E45" s="32">
        <v>2.37</v>
      </c>
      <c r="F45" s="32"/>
      <c r="G45" s="33"/>
      <c r="O45" s="27">
        <v>2</v>
      </c>
      <c r="AA45" s="3">
        <v>1</v>
      </c>
      <c r="AB45" s="3">
        <v>1</v>
      </c>
      <c r="AC45" s="3">
        <v>1</v>
      </c>
      <c r="AZ45" s="3">
        <v>1</v>
      </c>
      <c r="BA45" s="3">
        <f>IF(AZ45=1,G45,0)</f>
        <v>0</v>
      </c>
      <c r="BB45" s="3">
        <f>IF(AZ45=2,G45,0)</f>
        <v>0</v>
      </c>
      <c r="BC45" s="3">
        <f>IF(AZ45=3,G45,0)</f>
        <v>0</v>
      </c>
      <c r="BD45" s="3">
        <f>IF(AZ45=4,G45,0)</f>
        <v>0</v>
      </c>
      <c r="BE45" s="3">
        <f>IF(AZ45=5,G45,0)</f>
        <v>0</v>
      </c>
      <c r="CA45" s="34">
        <v>1</v>
      </c>
      <c r="CB45" s="34">
        <v>1</v>
      </c>
      <c r="CZ45" s="3">
        <v>2.37855</v>
      </c>
    </row>
    <row r="46" spans="1:104" ht="12.75">
      <c r="A46" s="28">
        <v>21</v>
      </c>
      <c r="B46" s="29" t="s">
        <v>74</v>
      </c>
      <c r="C46" s="30" t="s">
        <v>75</v>
      </c>
      <c r="D46" s="31" t="s">
        <v>76</v>
      </c>
      <c r="E46" s="32">
        <v>0.1</v>
      </c>
      <c r="F46" s="32"/>
      <c r="G46" s="33"/>
      <c r="O46" s="27">
        <v>2</v>
      </c>
      <c r="AA46" s="3">
        <v>1</v>
      </c>
      <c r="AB46" s="3">
        <v>1</v>
      </c>
      <c r="AC46" s="3">
        <v>1</v>
      </c>
      <c r="AZ46" s="3">
        <v>1</v>
      </c>
      <c r="BA46" s="3">
        <f>IF(AZ46=1,G46,0)</f>
        <v>0</v>
      </c>
      <c r="BB46" s="3">
        <f>IF(AZ46=2,G46,0)</f>
        <v>0</v>
      </c>
      <c r="BC46" s="3">
        <f>IF(AZ46=3,G46,0)</f>
        <v>0</v>
      </c>
      <c r="BD46" s="3">
        <f>IF(AZ46=4,G46,0)</f>
        <v>0</v>
      </c>
      <c r="BE46" s="3">
        <f>IF(AZ46=5,G46,0)</f>
        <v>0</v>
      </c>
      <c r="CA46" s="34">
        <v>1</v>
      </c>
      <c r="CB46" s="34">
        <v>1</v>
      </c>
      <c r="CZ46" s="3">
        <v>1.06625</v>
      </c>
    </row>
    <row r="47" spans="1:104" ht="22.5">
      <c r="A47" s="28">
        <v>22</v>
      </c>
      <c r="B47" s="29" t="s">
        <v>77</v>
      </c>
      <c r="C47" s="30" t="s">
        <v>267</v>
      </c>
      <c r="D47" s="31" t="s">
        <v>19</v>
      </c>
      <c r="E47" s="32">
        <v>68.247</v>
      </c>
      <c r="F47" s="32"/>
      <c r="G47" s="33"/>
      <c r="O47" s="27">
        <v>2</v>
      </c>
      <c r="AA47" s="3">
        <v>1</v>
      </c>
      <c r="AB47" s="3">
        <v>1</v>
      </c>
      <c r="AC47" s="3">
        <v>1</v>
      </c>
      <c r="AZ47" s="3">
        <v>1</v>
      </c>
      <c r="BA47" s="3">
        <f>IF(AZ47=1,G47,0)</f>
        <v>0</v>
      </c>
      <c r="BB47" s="3">
        <f>IF(AZ47=2,G47,0)</f>
        <v>0</v>
      </c>
      <c r="BC47" s="3">
        <f>IF(AZ47=3,G47,0)</f>
        <v>0</v>
      </c>
      <c r="BD47" s="3">
        <f>IF(AZ47=4,G47,0)</f>
        <v>0</v>
      </c>
      <c r="BE47" s="3">
        <f>IF(AZ47=5,G47,0)</f>
        <v>0</v>
      </c>
      <c r="CA47" s="34">
        <v>1</v>
      </c>
      <c r="CB47" s="34">
        <v>1</v>
      </c>
      <c r="CZ47" s="3">
        <v>0.09346</v>
      </c>
    </row>
    <row r="48" spans="1:104" ht="22.5">
      <c r="A48" s="28">
        <v>23</v>
      </c>
      <c r="B48" s="29" t="s">
        <v>78</v>
      </c>
      <c r="C48" s="30" t="s">
        <v>268</v>
      </c>
      <c r="D48" s="31" t="s">
        <v>19</v>
      </c>
      <c r="E48" s="32">
        <v>73.788</v>
      </c>
      <c r="F48" s="32"/>
      <c r="G48" s="33"/>
      <c r="O48" s="27">
        <v>2</v>
      </c>
      <c r="AA48" s="3">
        <v>1</v>
      </c>
      <c r="AB48" s="3">
        <v>1</v>
      </c>
      <c r="AC48" s="3">
        <v>1</v>
      </c>
      <c r="AZ48" s="3">
        <v>1</v>
      </c>
      <c r="BA48" s="3">
        <f>IF(AZ48=1,G48,0)</f>
        <v>0</v>
      </c>
      <c r="BB48" s="3">
        <f>IF(AZ48=2,G48,0)</f>
        <v>0</v>
      </c>
      <c r="BC48" s="3">
        <f>IF(AZ48=3,G48,0)</f>
        <v>0</v>
      </c>
      <c r="BD48" s="3">
        <f>IF(AZ48=4,G48,0)</f>
        <v>0</v>
      </c>
      <c r="BE48" s="3">
        <f>IF(AZ48=5,G48,0)</f>
        <v>0</v>
      </c>
      <c r="CA48" s="34">
        <v>1</v>
      </c>
      <c r="CB48" s="34">
        <v>1</v>
      </c>
      <c r="CZ48" s="3">
        <v>0.09346</v>
      </c>
    </row>
    <row r="49" spans="1:57" ht="12.75">
      <c r="A49" s="41"/>
      <c r="B49" s="42" t="s">
        <v>11</v>
      </c>
      <c r="C49" s="43" t="str">
        <f>CONCATENATE(B44," ",C44)</f>
        <v>63 Podlahy a podlahové konstrukce</v>
      </c>
      <c r="D49" s="44"/>
      <c r="E49" s="45"/>
      <c r="F49" s="46"/>
      <c r="G49" s="47"/>
      <c r="O49" s="27">
        <v>4</v>
      </c>
      <c r="BA49" s="48">
        <f>SUM(BA44:BA48)</f>
        <v>0</v>
      </c>
      <c r="BB49" s="48">
        <f>SUM(BB44:BB48)</f>
        <v>0</v>
      </c>
      <c r="BC49" s="48">
        <f>SUM(BC44:BC48)</f>
        <v>0</v>
      </c>
      <c r="BD49" s="48">
        <f>SUM(BD44:BD48)</f>
        <v>0</v>
      </c>
      <c r="BE49" s="48">
        <f>SUM(BE44:BE48)</f>
        <v>0</v>
      </c>
    </row>
    <row r="50" spans="1:15" ht="12.75">
      <c r="A50" s="20" t="s">
        <v>10</v>
      </c>
      <c r="B50" s="21" t="s">
        <v>79</v>
      </c>
      <c r="C50" s="22" t="s">
        <v>80</v>
      </c>
      <c r="D50" s="23"/>
      <c r="E50" s="24"/>
      <c r="F50" s="24"/>
      <c r="G50" s="25"/>
      <c r="H50" s="26"/>
      <c r="I50" s="26"/>
      <c r="O50" s="27">
        <v>1</v>
      </c>
    </row>
    <row r="51" spans="1:104" ht="22.5">
      <c r="A51" s="28">
        <v>24</v>
      </c>
      <c r="B51" s="29" t="s">
        <v>81</v>
      </c>
      <c r="C51" s="30" t="s">
        <v>82</v>
      </c>
      <c r="D51" s="31" t="s">
        <v>16</v>
      </c>
      <c r="E51" s="32">
        <v>1</v>
      </c>
      <c r="F51" s="32"/>
      <c r="G51" s="33"/>
      <c r="O51" s="27">
        <v>2</v>
      </c>
      <c r="AA51" s="3">
        <v>1</v>
      </c>
      <c r="AB51" s="3">
        <v>1</v>
      </c>
      <c r="AC51" s="3">
        <v>1</v>
      </c>
      <c r="AZ51" s="3">
        <v>1</v>
      </c>
      <c r="BA51" s="3">
        <f>IF(AZ51=1,G51,0)</f>
        <v>0</v>
      </c>
      <c r="BB51" s="3">
        <f>IF(AZ51=2,G51,0)</f>
        <v>0</v>
      </c>
      <c r="BC51" s="3">
        <f>IF(AZ51=3,G51,0)</f>
        <v>0</v>
      </c>
      <c r="BD51" s="3">
        <f>IF(AZ51=4,G51,0)</f>
        <v>0</v>
      </c>
      <c r="BE51" s="3">
        <f>IF(AZ51=5,G51,0)</f>
        <v>0</v>
      </c>
      <c r="CA51" s="34">
        <v>1</v>
      </c>
      <c r="CB51" s="34">
        <v>1</v>
      </c>
      <c r="CZ51" s="3">
        <v>0.03077</v>
      </c>
    </row>
    <row r="52" spans="1:57" ht="12.75">
      <c r="A52" s="41"/>
      <c r="B52" s="42" t="s">
        <v>11</v>
      </c>
      <c r="C52" s="43" t="str">
        <f>CONCATENATE(B50," ",C50)</f>
        <v>64 Výplně otvorů</v>
      </c>
      <c r="D52" s="44"/>
      <c r="E52" s="45"/>
      <c r="F52" s="46"/>
      <c r="G52" s="47"/>
      <c r="O52" s="27">
        <v>4</v>
      </c>
      <c r="BA52" s="48">
        <f>SUM(BA50:BA51)</f>
        <v>0</v>
      </c>
      <c r="BB52" s="48">
        <f>SUM(BB50:BB51)</f>
        <v>0</v>
      </c>
      <c r="BC52" s="48">
        <f>SUM(BC50:BC51)</f>
        <v>0</v>
      </c>
      <c r="BD52" s="48">
        <f>SUM(BD50:BD51)</f>
        <v>0</v>
      </c>
      <c r="BE52" s="48">
        <f>SUM(BE50:BE51)</f>
        <v>0</v>
      </c>
    </row>
    <row r="53" spans="1:15" ht="12.75">
      <c r="A53" s="20" t="s">
        <v>10</v>
      </c>
      <c r="B53" s="21" t="s">
        <v>83</v>
      </c>
      <c r="C53" s="22" t="s">
        <v>84</v>
      </c>
      <c r="D53" s="23"/>
      <c r="E53" s="24"/>
      <c r="F53" s="24"/>
      <c r="G53" s="25"/>
      <c r="H53" s="26"/>
      <c r="I53" s="26"/>
      <c r="O53" s="27">
        <v>1</v>
      </c>
    </row>
    <row r="54" spans="1:104" ht="12.75">
      <c r="A54" s="28">
        <v>25</v>
      </c>
      <c r="B54" s="29" t="s">
        <v>85</v>
      </c>
      <c r="C54" s="30" t="s">
        <v>86</v>
      </c>
      <c r="D54" s="31" t="s">
        <v>19</v>
      </c>
      <c r="E54" s="32">
        <v>301.336</v>
      </c>
      <c r="F54" s="32"/>
      <c r="G54" s="33"/>
      <c r="O54" s="27">
        <v>2</v>
      </c>
      <c r="AA54" s="3">
        <v>1</v>
      </c>
      <c r="AB54" s="3">
        <v>1</v>
      </c>
      <c r="AC54" s="3">
        <v>1</v>
      </c>
      <c r="AZ54" s="3">
        <v>1</v>
      </c>
      <c r="BA54" s="3">
        <f>IF(AZ54=1,G54,0)</f>
        <v>0</v>
      </c>
      <c r="BB54" s="3">
        <f>IF(AZ54=2,G54,0)</f>
        <v>0</v>
      </c>
      <c r="BC54" s="3">
        <f>IF(AZ54=3,G54,0)</f>
        <v>0</v>
      </c>
      <c r="BD54" s="3">
        <f>IF(AZ54=4,G54,0)</f>
        <v>0</v>
      </c>
      <c r="BE54" s="3">
        <f>IF(AZ54=5,G54,0)</f>
        <v>0</v>
      </c>
      <c r="CA54" s="34">
        <v>1</v>
      </c>
      <c r="CB54" s="34">
        <v>1</v>
      </c>
      <c r="CZ54" s="3">
        <v>0.01838</v>
      </c>
    </row>
    <row r="55" spans="1:104" ht="12.75">
      <c r="A55" s="28">
        <v>26</v>
      </c>
      <c r="B55" s="29" t="s">
        <v>87</v>
      </c>
      <c r="C55" s="30" t="s">
        <v>88</v>
      </c>
      <c r="D55" s="31" t="s">
        <v>76</v>
      </c>
      <c r="E55" s="32">
        <v>45.80989385</v>
      </c>
      <c r="F55" s="32"/>
      <c r="G55" s="33"/>
      <c r="O55" s="27">
        <v>2</v>
      </c>
      <c r="AA55" s="3">
        <v>7</v>
      </c>
      <c r="AB55" s="3">
        <v>1</v>
      </c>
      <c r="AC55" s="3">
        <v>2</v>
      </c>
      <c r="AZ55" s="3">
        <v>1</v>
      </c>
      <c r="BA55" s="3">
        <f>IF(AZ55=1,G55,0)</f>
        <v>0</v>
      </c>
      <c r="BB55" s="3">
        <f>IF(AZ55=2,G55,0)</f>
        <v>0</v>
      </c>
      <c r="BC55" s="3">
        <f>IF(AZ55=3,G55,0)</f>
        <v>0</v>
      </c>
      <c r="BD55" s="3">
        <f>IF(AZ55=4,G55,0)</f>
        <v>0</v>
      </c>
      <c r="BE55" s="3">
        <f>IF(AZ55=5,G55,0)</f>
        <v>0</v>
      </c>
      <c r="CA55" s="34">
        <v>7</v>
      </c>
      <c r="CB55" s="34">
        <v>1</v>
      </c>
      <c r="CZ55" s="3">
        <v>0</v>
      </c>
    </row>
    <row r="56" spans="1:57" ht="12.75">
      <c r="A56" s="41"/>
      <c r="B56" s="42" t="s">
        <v>11</v>
      </c>
      <c r="C56" s="43" t="str">
        <f>CONCATENATE(B53," ",C53)</f>
        <v>94 Lešení a stavební výtahy</v>
      </c>
      <c r="D56" s="44"/>
      <c r="E56" s="45"/>
      <c r="F56" s="46"/>
      <c r="G56" s="47"/>
      <c r="O56" s="27">
        <v>4</v>
      </c>
      <c r="BA56" s="48">
        <f>SUM(BA53:BA55)</f>
        <v>0</v>
      </c>
      <c r="BB56" s="48">
        <f>SUM(BB53:BB55)</f>
        <v>0</v>
      </c>
      <c r="BC56" s="48">
        <f>SUM(BC53:BC55)</f>
        <v>0</v>
      </c>
      <c r="BD56" s="48">
        <f>SUM(BD53:BD55)</f>
        <v>0</v>
      </c>
      <c r="BE56" s="48">
        <f>SUM(BE53:BE55)</f>
        <v>0</v>
      </c>
    </row>
    <row r="57" spans="1:15" ht="12.75">
      <c r="A57" s="20" t="s">
        <v>10</v>
      </c>
      <c r="B57" s="21" t="s">
        <v>89</v>
      </c>
      <c r="C57" s="22" t="s">
        <v>90</v>
      </c>
      <c r="D57" s="23"/>
      <c r="E57" s="24"/>
      <c r="F57" s="24"/>
      <c r="G57" s="25"/>
      <c r="H57" s="26"/>
      <c r="I57" s="26"/>
      <c r="O57" s="27">
        <v>1</v>
      </c>
    </row>
    <row r="58" spans="1:104" ht="12.75">
      <c r="A58" s="28">
        <v>27</v>
      </c>
      <c r="B58" s="29" t="s">
        <v>91</v>
      </c>
      <c r="C58" s="30" t="s">
        <v>92</v>
      </c>
      <c r="D58" s="31" t="s">
        <v>99</v>
      </c>
      <c r="E58" s="32">
        <v>1</v>
      </c>
      <c r="F58" s="32"/>
      <c r="G58" s="33"/>
      <c r="O58" s="27">
        <v>2</v>
      </c>
      <c r="AA58" s="3">
        <v>1</v>
      </c>
      <c r="AB58" s="3">
        <v>1</v>
      </c>
      <c r="AC58" s="3">
        <v>1</v>
      </c>
      <c r="AZ58" s="3">
        <v>1</v>
      </c>
      <c r="BA58" s="3">
        <f>IF(AZ58=1,G58,0)</f>
        <v>0</v>
      </c>
      <c r="BB58" s="3">
        <f>IF(AZ58=2,G58,0)</f>
        <v>0</v>
      </c>
      <c r="BC58" s="3">
        <f>IF(AZ58=3,G58,0)</f>
        <v>0</v>
      </c>
      <c r="BD58" s="3">
        <f>IF(AZ58=4,G58,0)</f>
        <v>0</v>
      </c>
      <c r="BE58" s="3">
        <f>IF(AZ58=5,G58,0)</f>
        <v>0</v>
      </c>
      <c r="CA58" s="34">
        <v>1</v>
      </c>
      <c r="CB58" s="34">
        <v>1</v>
      </c>
      <c r="CZ58" s="3">
        <v>0.04308</v>
      </c>
    </row>
    <row r="59" spans="1:104" ht="12.75">
      <c r="A59" s="28">
        <v>28</v>
      </c>
      <c r="B59" s="29" t="s">
        <v>93</v>
      </c>
      <c r="C59" s="30" t="s">
        <v>94</v>
      </c>
      <c r="D59" s="31" t="s">
        <v>16</v>
      </c>
      <c r="E59" s="32">
        <v>8</v>
      </c>
      <c r="F59" s="32"/>
      <c r="G59" s="33"/>
      <c r="O59" s="27">
        <v>2</v>
      </c>
      <c r="AA59" s="3">
        <v>1</v>
      </c>
      <c r="AB59" s="3">
        <v>1</v>
      </c>
      <c r="AC59" s="3">
        <v>1</v>
      </c>
      <c r="AZ59" s="3">
        <v>1</v>
      </c>
      <c r="BA59" s="3">
        <f>IF(AZ59=1,G59,0)</f>
        <v>0</v>
      </c>
      <c r="BB59" s="3">
        <f>IF(AZ59=2,G59,0)</f>
        <v>0</v>
      </c>
      <c r="BC59" s="3">
        <f>IF(AZ59=3,G59,0)</f>
        <v>0</v>
      </c>
      <c r="BD59" s="3">
        <f>IF(AZ59=4,G59,0)</f>
        <v>0</v>
      </c>
      <c r="BE59" s="3">
        <f>IF(AZ59=5,G59,0)</f>
        <v>0</v>
      </c>
      <c r="CA59" s="34">
        <v>1</v>
      </c>
      <c r="CB59" s="34">
        <v>1</v>
      </c>
      <c r="CZ59" s="3">
        <v>0.0117</v>
      </c>
    </row>
    <row r="60" spans="1:57" ht="12.75">
      <c r="A60" s="41"/>
      <c r="B60" s="42" t="s">
        <v>11</v>
      </c>
      <c r="C60" s="43" t="str">
        <f>CONCATENATE(B57," ",C57)</f>
        <v>95 Dokončovací konstrukce na pozemních stavbách</v>
      </c>
      <c r="D60" s="44"/>
      <c r="E60" s="45"/>
      <c r="F60" s="46"/>
      <c r="G60" s="47"/>
      <c r="O60" s="27">
        <v>4</v>
      </c>
      <c r="BA60" s="48">
        <f>SUM(BA57:BA59)</f>
        <v>0</v>
      </c>
      <c r="BB60" s="48">
        <f>SUM(BB57:BB59)</f>
        <v>0</v>
      </c>
      <c r="BC60" s="48">
        <f>SUM(BC57:BC59)</f>
        <v>0</v>
      </c>
      <c r="BD60" s="48">
        <f>SUM(BD57:BD59)</f>
        <v>0</v>
      </c>
      <c r="BE60" s="48">
        <f>SUM(BE57:BE59)</f>
        <v>0</v>
      </c>
    </row>
    <row r="61" spans="1:15" ht="12.75">
      <c r="A61" s="20" t="s">
        <v>10</v>
      </c>
      <c r="B61" s="21" t="s">
        <v>95</v>
      </c>
      <c r="C61" s="22" t="s">
        <v>96</v>
      </c>
      <c r="D61" s="23"/>
      <c r="E61" s="24"/>
      <c r="F61" s="24"/>
      <c r="G61" s="25"/>
      <c r="H61" s="26"/>
      <c r="I61" s="26"/>
      <c r="O61" s="27">
        <v>1</v>
      </c>
    </row>
    <row r="62" spans="1:104" ht="12.75">
      <c r="A62" s="28">
        <v>29</v>
      </c>
      <c r="B62" s="29" t="s">
        <v>97</v>
      </c>
      <c r="C62" s="30" t="s">
        <v>98</v>
      </c>
      <c r="D62" s="31" t="s">
        <v>99</v>
      </c>
      <c r="E62" s="32">
        <v>1</v>
      </c>
      <c r="F62" s="32"/>
      <c r="G62" s="33"/>
      <c r="O62" s="27">
        <v>2</v>
      </c>
      <c r="AA62" s="3">
        <v>1</v>
      </c>
      <c r="AB62" s="3">
        <v>1</v>
      </c>
      <c r="AC62" s="3">
        <v>1</v>
      </c>
      <c r="AZ62" s="3">
        <v>1</v>
      </c>
      <c r="BA62" s="3">
        <f>IF(AZ62=1,G62,0)</f>
        <v>0</v>
      </c>
      <c r="BB62" s="3">
        <f>IF(AZ62=2,G62,0)</f>
        <v>0</v>
      </c>
      <c r="BC62" s="3">
        <f>IF(AZ62=3,G62,0)</f>
        <v>0</v>
      </c>
      <c r="BD62" s="3">
        <f>IF(AZ62=4,G62,0)</f>
        <v>0</v>
      </c>
      <c r="BE62" s="3">
        <f>IF(AZ62=5,G62,0)</f>
        <v>0</v>
      </c>
      <c r="CA62" s="34">
        <v>1</v>
      </c>
      <c r="CB62" s="34">
        <v>1</v>
      </c>
      <c r="CZ62" s="3">
        <v>0</v>
      </c>
    </row>
    <row r="63" spans="1:57" ht="12.75">
      <c r="A63" s="41"/>
      <c r="B63" s="42" t="s">
        <v>11</v>
      </c>
      <c r="C63" s="43" t="str">
        <f>CONCATENATE(B61," ",C61)</f>
        <v>F0807 Elektroinstalace</v>
      </c>
      <c r="D63" s="44"/>
      <c r="E63" s="45"/>
      <c r="F63" s="46"/>
      <c r="G63" s="47"/>
      <c r="O63" s="27">
        <v>4</v>
      </c>
      <c r="BA63" s="48">
        <f>SUM(BA61:BA62)</f>
        <v>0</v>
      </c>
      <c r="BB63" s="48">
        <f>SUM(BB61:BB62)</f>
        <v>0</v>
      </c>
      <c r="BC63" s="48">
        <f>SUM(BC61:BC62)</f>
        <v>0</v>
      </c>
      <c r="BD63" s="48">
        <f>SUM(BD61:BD62)</f>
        <v>0</v>
      </c>
      <c r="BE63" s="48">
        <f>SUM(BE61:BE62)</f>
        <v>0</v>
      </c>
    </row>
    <row r="64" spans="1:15" ht="12.75">
      <c r="A64" s="20" t="s">
        <v>10</v>
      </c>
      <c r="B64" s="21" t="s">
        <v>100</v>
      </c>
      <c r="C64" s="22" t="s">
        <v>101</v>
      </c>
      <c r="D64" s="23"/>
      <c r="E64" s="24"/>
      <c r="F64" s="24"/>
      <c r="G64" s="25"/>
      <c r="H64" s="26"/>
      <c r="I64" s="26"/>
      <c r="O64" s="27">
        <v>1</v>
      </c>
    </row>
    <row r="65" spans="1:104" ht="22.5">
      <c r="A65" s="28">
        <v>30</v>
      </c>
      <c r="B65" s="29" t="s">
        <v>102</v>
      </c>
      <c r="C65" s="30" t="s">
        <v>103</v>
      </c>
      <c r="D65" s="31" t="s">
        <v>19</v>
      </c>
      <c r="E65" s="32">
        <v>72.3</v>
      </c>
      <c r="F65" s="32"/>
      <c r="G65" s="33"/>
      <c r="O65" s="27">
        <v>2</v>
      </c>
      <c r="AA65" s="3">
        <v>1</v>
      </c>
      <c r="AB65" s="3">
        <v>7</v>
      </c>
      <c r="AC65" s="3">
        <v>7</v>
      </c>
      <c r="AZ65" s="3">
        <v>2</v>
      </c>
      <c r="BA65" s="3">
        <f>IF(AZ65=1,G65,0)</f>
        <v>0</v>
      </c>
      <c r="BB65" s="3">
        <f>IF(AZ65=2,G65,0)</f>
        <v>0</v>
      </c>
      <c r="BC65" s="3">
        <f>IF(AZ65=3,G65,0)</f>
        <v>0</v>
      </c>
      <c r="BD65" s="3">
        <f>IF(AZ65=4,G65,0)</f>
        <v>0</v>
      </c>
      <c r="BE65" s="3">
        <f>IF(AZ65=5,G65,0)</f>
        <v>0</v>
      </c>
      <c r="CA65" s="34">
        <v>1</v>
      </c>
      <c r="CB65" s="34">
        <v>7</v>
      </c>
      <c r="CZ65" s="3">
        <v>0</v>
      </c>
    </row>
    <row r="66" spans="1:104" ht="22.5">
      <c r="A66" s="28">
        <v>31</v>
      </c>
      <c r="B66" s="29" t="s">
        <v>104</v>
      </c>
      <c r="C66" s="30" t="s">
        <v>105</v>
      </c>
      <c r="D66" s="31" t="s">
        <v>19</v>
      </c>
      <c r="E66" s="32">
        <v>25.125</v>
      </c>
      <c r="F66" s="32"/>
      <c r="G66" s="33"/>
      <c r="O66" s="27">
        <v>2</v>
      </c>
      <c r="AA66" s="3">
        <v>1</v>
      </c>
      <c r="AB66" s="3">
        <v>7</v>
      </c>
      <c r="AC66" s="3">
        <v>7</v>
      </c>
      <c r="AZ66" s="3">
        <v>2</v>
      </c>
      <c r="BA66" s="3">
        <f>IF(AZ66=1,G66,0)</f>
        <v>0</v>
      </c>
      <c r="BB66" s="3">
        <f>IF(AZ66=2,G66,0)</f>
        <v>0</v>
      </c>
      <c r="BC66" s="3">
        <f>IF(AZ66=3,G66,0)</f>
        <v>0</v>
      </c>
      <c r="BD66" s="3">
        <f>IF(AZ66=4,G66,0)</f>
        <v>0</v>
      </c>
      <c r="BE66" s="3">
        <f>IF(AZ66=5,G66,0)</f>
        <v>0</v>
      </c>
      <c r="CA66" s="34">
        <v>1</v>
      </c>
      <c r="CB66" s="34">
        <v>7</v>
      </c>
      <c r="CZ66" s="3">
        <v>0.00102</v>
      </c>
    </row>
    <row r="67" spans="1:104" ht="22.5">
      <c r="A67" s="28">
        <v>32</v>
      </c>
      <c r="B67" s="29" t="s">
        <v>106</v>
      </c>
      <c r="C67" s="30" t="s">
        <v>262</v>
      </c>
      <c r="D67" s="31" t="s">
        <v>19</v>
      </c>
      <c r="E67" s="32">
        <v>83.145</v>
      </c>
      <c r="F67" s="32"/>
      <c r="G67" s="33"/>
      <c r="O67" s="27">
        <v>2</v>
      </c>
      <c r="AA67" s="3">
        <v>1</v>
      </c>
      <c r="AB67" s="3">
        <v>7</v>
      </c>
      <c r="AC67" s="3">
        <v>7</v>
      </c>
      <c r="AZ67" s="3">
        <v>2</v>
      </c>
      <c r="BA67" s="3">
        <f>IF(AZ67=1,G67,0)</f>
        <v>0</v>
      </c>
      <c r="BB67" s="3">
        <f>IF(AZ67=2,G67,0)</f>
        <v>0</v>
      </c>
      <c r="BC67" s="3">
        <f>IF(AZ67=3,G67,0)</f>
        <v>0</v>
      </c>
      <c r="BD67" s="3">
        <f>IF(AZ67=4,G67,0)</f>
        <v>0</v>
      </c>
      <c r="BE67" s="3">
        <f>IF(AZ67=5,G67,0)</f>
        <v>0</v>
      </c>
      <c r="CA67" s="34">
        <v>1</v>
      </c>
      <c r="CB67" s="34">
        <v>7</v>
      </c>
      <c r="CZ67" s="3">
        <v>0</v>
      </c>
    </row>
    <row r="68" spans="1:15" ht="12.75">
      <c r="A68" s="35"/>
      <c r="B68" s="37"/>
      <c r="C68" s="61" t="s">
        <v>107</v>
      </c>
      <c r="D68" s="62"/>
      <c r="E68" s="38">
        <v>83.145</v>
      </c>
      <c r="F68" s="39"/>
      <c r="G68" s="40"/>
      <c r="M68" s="36" t="s">
        <v>107</v>
      </c>
      <c r="O68" s="27"/>
    </row>
    <row r="69" spans="1:104" ht="22.5">
      <c r="A69" s="28">
        <v>33</v>
      </c>
      <c r="B69" s="29" t="s">
        <v>108</v>
      </c>
      <c r="C69" s="30" t="s">
        <v>263</v>
      </c>
      <c r="D69" s="31" t="s">
        <v>19</v>
      </c>
      <c r="E69" s="32">
        <v>28.8937</v>
      </c>
      <c r="F69" s="32"/>
      <c r="G69" s="33"/>
      <c r="O69" s="27">
        <v>2</v>
      </c>
      <c r="AA69" s="3">
        <v>1</v>
      </c>
      <c r="AB69" s="3">
        <v>7</v>
      </c>
      <c r="AC69" s="3">
        <v>7</v>
      </c>
      <c r="AZ69" s="3">
        <v>2</v>
      </c>
      <c r="BA69" s="3">
        <f>IF(AZ69=1,G69,0)</f>
        <v>0</v>
      </c>
      <c r="BB69" s="3">
        <f>IF(AZ69=2,G69,0)</f>
        <v>0</v>
      </c>
      <c r="BC69" s="3">
        <f>IF(AZ69=3,G69,0)</f>
        <v>0</v>
      </c>
      <c r="BD69" s="3">
        <f>IF(AZ69=4,G69,0)</f>
        <v>0</v>
      </c>
      <c r="BE69" s="3">
        <f>IF(AZ69=5,G69,0)</f>
        <v>0</v>
      </c>
      <c r="CA69" s="34">
        <v>1</v>
      </c>
      <c r="CB69" s="34">
        <v>7</v>
      </c>
      <c r="CZ69" s="3">
        <v>0.00524</v>
      </c>
    </row>
    <row r="70" spans="1:15" ht="12.75">
      <c r="A70" s="35"/>
      <c r="B70" s="37"/>
      <c r="C70" s="61" t="s">
        <v>109</v>
      </c>
      <c r="D70" s="62"/>
      <c r="E70" s="38">
        <v>28.8937</v>
      </c>
      <c r="F70" s="39"/>
      <c r="G70" s="40"/>
      <c r="M70" s="36" t="s">
        <v>109</v>
      </c>
      <c r="O70" s="27"/>
    </row>
    <row r="71" spans="1:104" ht="22.5">
      <c r="A71" s="28">
        <v>34</v>
      </c>
      <c r="B71" s="29" t="s">
        <v>110</v>
      </c>
      <c r="C71" s="30" t="s">
        <v>111</v>
      </c>
      <c r="D71" s="31" t="s">
        <v>19</v>
      </c>
      <c r="E71" s="32">
        <v>13</v>
      </c>
      <c r="F71" s="32"/>
      <c r="G71" s="33"/>
      <c r="O71" s="27">
        <v>2</v>
      </c>
      <c r="AA71" s="3">
        <v>1</v>
      </c>
      <c r="AB71" s="3">
        <v>7</v>
      </c>
      <c r="AC71" s="3">
        <v>7</v>
      </c>
      <c r="AZ71" s="3">
        <v>2</v>
      </c>
      <c r="BA71" s="3">
        <f>IF(AZ71=1,G71,0)</f>
        <v>0</v>
      </c>
      <c r="BB71" s="3">
        <f>IF(AZ71=2,G71,0)</f>
        <v>0</v>
      </c>
      <c r="BC71" s="3">
        <f>IF(AZ71=3,G71,0)</f>
        <v>0</v>
      </c>
      <c r="BD71" s="3">
        <f>IF(AZ71=4,G71,0)</f>
        <v>0</v>
      </c>
      <c r="BE71" s="3">
        <f>IF(AZ71=5,G71,0)</f>
        <v>0</v>
      </c>
      <c r="CA71" s="34">
        <v>1</v>
      </c>
      <c r="CB71" s="34">
        <v>7</v>
      </c>
      <c r="CZ71" s="3">
        <v>0.0015</v>
      </c>
    </row>
    <row r="72" spans="1:104" ht="22.5">
      <c r="A72" s="28">
        <v>35</v>
      </c>
      <c r="B72" s="29" t="s">
        <v>112</v>
      </c>
      <c r="C72" s="30" t="s">
        <v>113</v>
      </c>
      <c r="D72" s="31" t="s">
        <v>39</v>
      </c>
      <c r="E72" s="32">
        <v>10</v>
      </c>
      <c r="F72" s="32"/>
      <c r="G72" s="33"/>
      <c r="O72" s="27">
        <v>2</v>
      </c>
      <c r="AA72" s="3">
        <v>1</v>
      </c>
      <c r="AB72" s="3">
        <v>7</v>
      </c>
      <c r="AC72" s="3">
        <v>7</v>
      </c>
      <c r="AZ72" s="3">
        <v>2</v>
      </c>
      <c r="BA72" s="3">
        <f>IF(AZ72=1,G72,0)</f>
        <v>0</v>
      </c>
      <c r="BB72" s="3">
        <f>IF(AZ72=2,G72,0)</f>
        <v>0</v>
      </c>
      <c r="BC72" s="3">
        <f>IF(AZ72=3,G72,0)</f>
        <v>0</v>
      </c>
      <c r="BD72" s="3">
        <f>IF(AZ72=4,G72,0)</f>
        <v>0</v>
      </c>
      <c r="BE72" s="3">
        <f>IF(AZ72=5,G72,0)</f>
        <v>0</v>
      </c>
      <c r="CA72" s="34">
        <v>1</v>
      </c>
      <c r="CB72" s="34">
        <v>7</v>
      </c>
      <c r="CZ72" s="3">
        <v>2E-05</v>
      </c>
    </row>
    <row r="73" spans="1:104" ht="12.75">
      <c r="A73" s="28">
        <v>36</v>
      </c>
      <c r="B73" s="29" t="s">
        <v>114</v>
      </c>
      <c r="C73" s="30" t="s">
        <v>115</v>
      </c>
      <c r="D73" s="31" t="s">
        <v>2</v>
      </c>
      <c r="E73" s="32">
        <v>211.29745913</v>
      </c>
      <c r="F73" s="32"/>
      <c r="G73" s="33"/>
      <c r="O73" s="27">
        <v>2</v>
      </c>
      <c r="AA73" s="3">
        <v>7</v>
      </c>
      <c r="AB73" s="3">
        <v>1002</v>
      </c>
      <c r="AC73" s="3">
        <v>5</v>
      </c>
      <c r="AZ73" s="3">
        <v>2</v>
      </c>
      <c r="BA73" s="3">
        <f>IF(AZ73=1,G73,0)</f>
        <v>0</v>
      </c>
      <c r="BB73" s="3">
        <f>IF(AZ73=2,G73,0)</f>
        <v>0</v>
      </c>
      <c r="BC73" s="3">
        <f>IF(AZ73=3,G73,0)</f>
        <v>0</v>
      </c>
      <c r="BD73" s="3">
        <f>IF(AZ73=4,G73,0)</f>
        <v>0</v>
      </c>
      <c r="BE73" s="3">
        <f>IF(AZ73=5,G73,0)</f>
        <v>0</v>
      </c>
      <c r="CA73" s="34">
        <v>7</v>
      </c>
      <c r="CB73" s="34">
        <v>1002</v>
      </c>
      <c r="CZ73" s="3">
        <v>0</v>
      </c>
    </row>
    <row r="74" spans="1:57" ht="12.75">
      <c r="A74" s="41"/>
      <c r="B74" s="42" t="s">
        <v>11</v>
      </c>
      <c r="C74" s="43" t="str">
        <f>CONCATENATE(B64," ",C64)</f>
        <v>711 Izolace proti vodě</v>
      </c>
      <c r="D74" s="44"/>
      <c r="E74" s="45"/>
      <c r="F74" s="46"/>
      <c r="G74" s="47"/>
      <c r="O74" s="27">
        <v>4</v>
      </c>
      <c r="BA74" s="48">
        <f>SUM(BA64:BA73)</f>
        <v>0</v>
      </c>
      <c r="BB74" s="48">
        <f>SUM(BB64:BB73)</f>
        <v>0</v>
      </c>
      <c r="BC74" s="48">
        <f>SUM(BC64:BC73)</f>
        <v>0</v>
      </c>
      <c r="BD74" s="48">
        <f>SUM(BD64:BD73)</f>
        <v>0</v>
      </c>
      <c r="BE74" s="48">
        <f>SUM(BE64:BE73)</f>
        <v>0</v>
      </c>
    </row>
    <row r="75" spans="1:15" ht="12.75">
      <c r="A75" s="20" t="s">
        <v>10</v>
      </c>
      <c r="B75" s="21" t="s">
        <v>116</v>
      </c>
      <c r="C75" s="22" t="s">
        <v>117</v>
      </c>
      <c r="D75" s="23"/>
      <c r="E75" s="24"/>
      <c r="F75" s="24"/>
      <c r="G75" s="25"/>
      <c r="H75" s="26"/>
      <c r="I75" s="26"/>
      <c r="O75" s="27">
        <v>1</v>
      </c>
    </row>
    <row r="76" spans="1:104" ht="12.75">
      <c r="A76" s="28">
        <v>37</v>
      </c>
      <c r="B76" s="29" t="s">
        <v>118</v>
      </c>
      <c r="C76" s="30" t="s">
        <v>119</v>
      </c>
      <c r="D76" s="31" t="s">
        <v>19</v>
      </c>
      <c r="E76" s="32">
        <v>142.035</v>
      </c>
      <c r="F76" s="32"/>
      <c r="G76" s="33"/>
      <c r="O76" s="27">
        <v>2</v>
      </c>
      <c r="AA76" s="3">
        <v>1</v>
      </c>
      <c r="AB76" s="3">
        <v>7</v>
      </c>
      <c r="AC76" s="3">
        <v>7</v>
      </c>
      <c r="AZ76" s="3">
        <v>2</v>
      </c>
      <c r="BA76" s="3">
        <f>IF(AZ76=1,G76,0)</f>
        <v>0</v>
      </c>
      <c r="BB76" s="3">
        <f>IF(AZ76=2,G76,0)</f>
        <v>0</v>
      </c>
      <c r="BC76" s="3">
        <f>IF(AZ76=3,G76,0)</f>
        <v>0</v>
      </c>
      <c r="BD76" s="3">
        <f>IF(AZ76=4,G76,0)</f>
        <v>0</v>
      </c>
      <c r="BE76" s="3">
        <f>IF(AZ76=5,G76,0)</f>
        <v>0</v>
      </c>
      <c r="CA76" s="34">
        <v>1</v>
      </c>
      <c r="CB76" s="34">
        <v>7</v>
      </c>
      <c r="CZ76" s="3">
        <v>9E-05</v>
      </c>
    </row>
    <row r="77" spans="1:104" ht="12.75">
      <c r="A77" s="28">
        <v>38</v>
      </c>
      <c r="B77" s="29" t="s">
        <v>120</v>
      </c>
      <c r="C77" s="30" t="s">
        <v>121</v>
      </c>
      <c r="D77" s="31" t="s">
        <v>19</v>
      </c>
      <c r="E77" s="32">
        <v>18.666</v>
      </c>
      <c r="F77" s="32"/>
      <c r="G77" s="33"/>
      <c r="O77" s="27">
        <v>2</v>
      </c>
      <c r="AA77" s="3">
        <v>1</v>
      </c>
      <c r="AB77" s="3">
        <v>7</v>
      </c>
      <c r="AC77" s="3">
        <v>7</v>
      </c>
      <c r="AZ77" s="3">
        <v>2</v>
      </c>
      <c r="BA77" s="3">
        <f>IF(AZ77=1,G77,0)</f>
        <v>0</v>
      </c>
      <c r="BB77" s="3">
        <f>IF(AZ77=2,G77,0)</f>
        <v>0</v>
      </c>
      <c r="BC77" s="3">
        <f>IF(AZ77=3,G77,0)</f>
        <v>0</v>
      </c>
      <c r="BD77" s="3">
        <f>IF(AZ77=4,G77,0)</f>
        <v>0</v>
      </c>
      <c r="BE77" s="3">
        <f>IF(AZ77=5,G77,0)</f>
        <v>0</v>
      </c>
      <c r="CA77" s="34">
        <v>1</v>
      </c>
      <c r="CB77" s="34">
        <v>7</v>
      </c>
      <c r="CZ77" s="3">
        <v>0.003</v>
      </c>
    </row>
    <row r="78" spans="1:104" ht="12.75">
      <c r="A78" s="28">
        <v>39</v>
      </c>
      <c r="B78" s="29" t="s">
        <v>122</v>
      </c>
      <c r="C78" s="30" t="s">
        <v>123</v>
      </c>
      <c r="D78" s="31" t="s">
        <v>19</v>
      </c>
      <c r="E78" s="32">
        <v>142.035</v>
      </c>
      <c r="F78" s="32"/>
      <c r="G78" s="33"/>
      <c r="O78" s="27">
        <v>2</v>
      </c>
      <c r="AA78" s="3">
        <v>1</v>
      </c>
      <c r="AB78" s="3">
        <v>7</v>
      </c>
      <c r="AC78" s="3">
        <v>7</v>
      </c>
      <c r="AZ78" s="3">
        <v>2</v>
      </c>
      <c r="BA78" s="3">
        <f>IF(AZ78=1,G78,0)</f>
        <v>0</v>
      </c>
      <c r="BB78" s="3">
        <f>IF(AZ78=2,G78,0)</f>
        <v>0</v>
      </c>
      <c r="BC78" s="3">
        <f>IF(AZ78=3,G78,0)</f>
        <v>0</v>
      </c>
      <c r="BD78" s="3">
        <f>IF(AZ78=4,G78,0)</f>
        <v>0</v>
      </c>
      <c r="BE78" s="3">
        <f>IF(AZ78=5,G78,0)</f>
        <v>0</v>
      </c>
      <c r="CA78" s="34">
        <v>1</v>
      </c>
      <c r="CB78" s="34">
        <v>7</v>
      </c>
      <c r="CZ78" s="3">
        <v>0.00041</v>
      </c>
    </row>
    <row r="79" spans="1:104" ht="12.75">
      <c r="A79" s="28">
        <v>40</v>
      </c>
      <c r="B79" s="29" t="s">
        <v>124</v>
      </c>
      <c r="C79" s="30" t="s">
        <v>125</v>
      </c>
      <c r="D79" s="31" t="s">
        <v>28</v>
      </c>
      <c r="E79" s="32">
        <v>11.8555</v>
      </c>
      <c r="F79" s="32"/>
      <c r="G79" s="33"/>
      <c r="O79" s="27">
        <v>2</v>
      </c>
      <c r="AA79" s="3">
        <v>3</v>
      </c>
      <c r="AB79" s="3">
        <v>7</v>
      </c>
      <c r="AC79" s="3" t="s">
        <v>124</v>
      </c>
      <c r="AZ79" s="3">
        <v>2</v>
      </c>
      <c r="BA79" s="3">
        <f>IF(AZ79=1,G79,0)</f>
        <v>0</v>
      </c>
      <c r="BB79" s="3">
        <f>IF(AZ79=2,G79,0)</f>
        <v>0</v>
      </c>
      <c r="BC79" s="3">
        <f>IF(AZ79=3,G79,0)</f>
        <v>0</v>
      </c>
      <c r="BD79" s="3">
        <f>IF(AZ79=4,G79,0)</f>
        <v>0</v>
      </c>
      <c r="BE79" s="3">
        <f>IF(AZ79=5,G79,0)</f>
        <v>0</v>
      </c>
      <c r="CA79" s="34">
        <v>3</v>
      </c>
      <c r="CB79" s="34">
        <v>7</v>
      </c>
      <c r="CZ79" s="3">
        <v>0.02</v>
      </c>
    </row>
    <row r="80" spans="1:15" ht="12.75">
      <c r="A80" s="35"/>
      <c r="B80" s="37"/>
      <c r="C80" s="61" t="s">
        <v>126</v>
      </c>
      <c r="D80" s="62"/>
      <c r="E80" s="38">
        <v>2.1498</v>
      </c>
      <c r="F80" s="39"/>
      <c r="G80" s="40"/>
      <c r="M80" s="36" t="s">
        <v>126</v>
      </c>
      <c r="O80" s="27"/>
    </row>
    <row r="81" spans="1:15" ht="12.75">
      <c r="A81" s="35"/>
      <c r="B81" s="37"/>
      <c r="C81" s="61" t="s">
        <v>127</v>
      </c>
      <c r="D81" s="62"/>
      <c r="E81" s="38">
        <v>7.7477</v>
      </c>
      <c r="F81" s="39"/>
      <c r="G81" s="40"/>
      <c r="M81" s="36" t="s">
        <v>127</v>
      </c>
      <c r="O81" s="27"/>
    </row>
    <row r="82" spans="1:15" ht="12.75">
      <c r="A82" s="35"/>
      <c r="B82" s="37"/>
      <c r="C82" s="61" t="s">
        <v>128</v>
      </c>
      <c r="D82" s="62"/>
      <c r="E82" s="38">
        <v>1.958</v>
      </c>
      <c r="F82" s="39"/>
      <c r="G82" s="40"/>
      <c r="M82" s="57">
        <v>1958</v>
      </c>
      <c r="O82" s="27"/>
    </row>
    <row r="83" spans="1:104" ht="12.75">
      <c r="A83" s="28">
        <v>41</v>
      </c>
      <c r="B83" s="29" t="s">
        <v>129</v>
      </c>
      <c r="C83" s="30" t="s">
        <v>130</v>
      </c>
      <c r="D83" s="31" t="s">
        <v>19</v>
      </c>
      <c r="E83" s="32">
        <v>2.946</v>
      </c>
      <c r="F83" s="32"/>
      <c r="G83" s="33"/>
      <c r="O83" s="27">
        <v>2</v>
      </c>
      <c r="AA83" s="3">
        <v>3</v>
      </c>
      <c r="AB83" s="3">
        <v>7</v>
      </c>
      <c r="AC83" s="3">
        <v>28376365</v>
      </c>
      <c r="AZ83" s="3">
        <v>2</v>
      </c>
      <c r="BA83" s="3">
        <f>IF(AZ83=1,G83,0)</f>
        <v>0</v>
      </c>
      <c r="BB83" s="3">
        <f>IF(AZ83=2,G83,0)</f>
        <v>0</v>
      </c>
      <c r="BC83" s="3">
        <f>IF(AZ83=3,G83,0)</f>
        <v>0</v>
      </c>
      <c r="BD83" s="3">
        <f>IF(AZ83=4,G83,0)</f>
        <v>0</v>
      </c>
      <c r="BE83" s="3">
        <f>IF(AZ83=5,G83,0)</f>
        <v>0</v>
      </c>
      <c r="CA83" s="34">
        <v>3</v>
      </c>
      <c r="CB83" s="34">
        <v>7</v>
      </c>
      <c r="CZ83" s="3">
        <v>0.0014</v>
      </c>
    </row>
    <row r="84" spans="1:104" ht="12.75">
      <c r="A84" s="28">
        <v>42</v>
      </c>
      <c r="B84" s="29" t="s">
        <v>131</v>
      </c>
      <c r="C84" s="30" t="s">
        <v>132</v>
      </c>
      <c r="D84" s="31" t="s">
        <v>19</v>
      </c>
      <c r="E84" s="32">
        <v>16.653</v>
      </c>
      <c r="F84" s="32"/>
      <c r="G84" s="33"/>
      <c r="O84" s="27">
        <v>2</v>
      </c>
      <c r="AA84" s="3">
        <v>3</v>
      </c>
      <c r="AB84" s="3">
        <v>7</v>
      </c>
      <c r="AC84" s="3">
        <v>28376372</v>
      </c>
      <c r="AZ84" s="3">
        <v>2</v>
      </c>
      <c r="BA84" s="3">
        <f>IF(AZ84=1,G84,0)</f>
        <v>0</v>
      </c>
      <c r="BB84" s="3">
        <f>IF(AZ84=2,G84,0)</f>
        <v>0</v>
      </c>
      <c r="BC84" s="3">
        <f>IF(AZ84=3,G84,0)</f>
        <v>0</v>
      </c>
      <c r="BD84" s="3">
        <f>IF(AZ84=4,G84,0)</f>
        <v>0</v>
      </c>
      <c r="BE84" s="3">
        <f>IF(AZ84=5,G84,0)</f>
        <v>0</v>
      </c>
      <c r="CA84" s="34">
        <v>3</v>
      </c>
      <c r="CB84" s="34">
        <v>7</v>
      </c>
      <c r="CZ84" s="3">
        <v>0.0035</v>
      </c>
    </row>
    <row r="85" spans="1:104" ht="12.75">
      <c r="A85" s="28">
        <v>43</v>
      </c>
      <c r="B85" s="29" t="s">
        <v>133</v>
      </c>
      <c r="C85" s="30" t="s">
        <v>134</v>
      </c>
      <c r="D85" s="31" t="s">
        <v>2</v>
      </c>
      <c r="E85" s="32">
        <v>313.19626245</v>
      </c>
      <c r="F85" s="32"/>
      <c r="G85" s="33"/>
      <c r="O85" s="27">
        <v>2</v>
      </c>
      <c r="AA85" s="3">
        <v>7</v>
      </c>
      <c r="AB85" s="3">
        <v>1002</v>
      </c>
      <c r="AC85" s="3">
        <v>5</v>
      </c>
      <c r="AZ85" s="3">
        <v>2</v>
      </c>
      <c r="BA85" s="3">
        <f>IF(AZ85=1,G85,0)</f>
        <v>0</v>
      </c>
      <c r="BB85" s="3">
        <f>IF(AZ85=2,G85,0)</f>
        <v>0</v>
      </c>
      <c r="BC85" s="3">
        <f>IF(AZ85=3,G85,0)</f>
        <v>0</v>
      </c>
      <c r="BD85" s="3">
        <f>IF(AZ85=4,G85,0)</f>
        <v>0</v>
      </c>
      <c r="BE85" s="3">
        <f>IF(AZ85=5,G85,0)</f>
        <v>0</v>
      </c>
      <c r="CA85" s="34">
        <v>7</v>
      </c>
      <c r="CB85" s="34">
        <v>1002</v>
      </c>
      <c r="CZ85" s="3">
        <v>0</v>
      </c>
    </row>
    <row r="86" spans="1:57" ht="12.75">
      <c r="A86" s="41"/>
      <c r="B86" s="42" t="s">
        <v>11</v>
      </c>
      <c r="C86" s="43" t="str">
        <f>CONCATENATE(B75," ",C75)</f>
        <v>713 Izolace tepelné</v>
      </c>
      <c r="D86" s="44"/>
      <c r="E86" s="45"/>
      <c r="F86" s="46"/>
      <c r="G86" s="47"/>
      <c r="O86" s="27">
        <v>4</v>
      </c>
      <c r="BA86" s="48">
        <f>SUM(BA75:BA85)</f>
        <v>0</v>
      </c>
      <c r="BB86" s="48">
        <f>SUM(BB75:BB85)</f>
        <v>0</v>
      </c>
      <c r="BC86" s="48">
        <f>SUM(BC75:BC85)</f>
        <v>0</v>
      </c>
      <c r="BD86" s="48">
        <f>SUM(BD75:BD85)</f>
        <v>0</v>
      </c>
      <c r="BE86" s="48">
        <f>SUM(BE75:BE85)</f>
        <v>0</v>
      </c>
    </row>
    <row r="87" spans="1:15" ht="12.75">
      <c r="A87" s="20" t="s">
        <v>10</v>
      </c>
      <c r="B87" s="21" t="s">
        <v>135</v>
      </c>
      <c r="C87" s="22" t="s">
        <v>136</v>
      </c>
      <c r="D87" s="23"/>
      <c r="E87" s="24"/>
      <c r="F87" s="24"/>
      <c r="G87" s="25"/>
      <c r="H87" s="26"/>
      <c r="I87" s="26"/>
      <c r="O87" s="27">
        <v>1</v>
      </c>
    </row>
    <row r="88" spans="1:104" ht="12.75">
      <c r="A88" s="28">
        <v>44</v>
      </c>
      <c r="B88" s="29" t="s">
        <v>137</v>
      </c>
      <c r="C88" s="30" t="s">
        <v>138</v>
      </c>
      <c r="D88" s="31" t="s">
        <v>99</v>
      </c>
      <c r="E88" s="32">
        <v>1</v>
      </c>
      <c r="F88" s="32"/>
      <c r="G88" s="33"/>
      <c r="O88" s="27">
        <v>2</v>
      </c>
      <c r="AA88" s="3">
        <v>1</v>
      </c>
      <c r="AB88" s="3">
        <v>7</v>
      </c>
      <c r="AC88" s="3">
        <v>7</v>
      </c>
      <c r="AZ88" s="3">
        <v>2</v>
      </c>
      <c r="BA88" s="3">
        <f>IF(AZ88=1,G88,0)</f>
        <v>0</v>
      </c>
      <c r="BB88" s="3">
        <f>IF(AZ88=2,G88,0)</f>
        <v>0</v>
      </c>
      <c r="BC88" s="3">
        <f>IF(AZ88=3,G88,0)</f>
        <v>0</v>
      </c>
      <c r="BD88" s="3">
        <f>IF(AZ88=4,G88,0)</f>
        <v>0</v>
      </c>
      <c r="BE88" s="3">
        <f>IF(AZ88=5,G88,0)</f>
        <v>0</v>
      </c>
      <c r="CA88" s="34">
        <v>1</v>
      </c>
      <c r="CB88" s="34">
        <v>7</v>
      </c>
      <c r="CZ88" s="3">
        <v>0</v>
      </c>
    </row>
    <row r="89" spans="1:104" ht="12.75">
      <c r="A89" s="28">
        <v>45</v>
      </c>
      <c r="B89" s="29" t="s">
        <v>139</v>
      </c>
      <c r="C89" s="30" t="s">
        <v>140</v>
      </c>
      <c r="D89" s="31" t="s">
        <v>141</v>
      </c>
      <c r="E89" s="32">
        <v>1</v>
      </c>
      <c r="F89" s="32"/>
      <c r="G89" s="33"/>
      <c r="O89" s="27">
        <v>2</v>
      </c>
      <c r="AA89" s="3">
        <v>1</v>
      </c>
      <c r="AB89" s="3">
        <v>7</v>
      </c>
      <c r="AC89" s="3">
        <v>7</v>
      </c>
      <c r="AZ89" s="3">
        <v>2</v>
      </c>
      <c r="BA89" s="3">
        <f>IF(AZ89=1,G89,0)</f>
        <v>0</v>
      </c>
      <c r="BB89" s="3">
        <f>IF(AZ89=2,G89,0)</f>
        <v>0</v>
      </c>
      <c r="BC89" s="3">
        <f>IF(AZ89=3,G89,0)</f>
        <v>0</v>
      </c>
      <c r="BD89" s="3">
        <f>IF(AZ89=4,G89,0)</f>
        <v>0</v>
      </c>
      <c r="BE89" s="3">
        <f>IF(AZ89=5,G89,0)</f>
        <v>0</v>
      </c>
      <c r="CA89" s="34">
        <v>1</v>
      </c>
      <c r="CB89" s="34">
        <v>7</v>
      </c>
      <c r="CZ89" s="3">
        <v>0</v>
      </c>
    </row>
    <row r="90" spans="1:57" ht="12.75">
      <c r="A90" s="41"/>
      <c r="B90" s="42" t="s">
        <v>11</v>
      </c>
      <c r="C90" s="43" t="str">
        <f>CONCATENATE(B87," ",C87)</f>
        <v>720 Zdravotechnická instalace</v>
      </c>
      <c r="D90" s="44"/>
      <c r="E90" s="45"/>
      <c r="F90" s="46"/>
      <c r="G90" s="47"/>
      <c r="O90" s="27">
        <v>4</v>
      </c>
      <c r="BA90" s="48">
        <f>SUM(BA87:BA89)</f>
        <v>0</v>
      </c>
      <c r="BB90" s="48">
        <f>SUM(BB87:BB89)</f>
        <v>0</v>
      </c>
      <c r="BC90" s="48">
        <f>SUM(BC87:BC89)</f>
        <v>0</v>
      </c>
      <c r="BD90" s="48">
        <f>SUM(BD87:BD89)</f>
        <v>0</v>
      </c>
      <c r="BE90" s="48">
        <f>SUM(BE87:BE89)</f>
        <v>0</v>
      </c>
    </row>
    <row r="91" spans="1:15" ht="12.75">
      <c r="A91" s="20" t="s">
        <v>10</v>
      </c>
      <c r="B91" s="21" t="s">
        <v>142</v>
      </c>
      <c r="C91" s="22" t="s">
        <v>143</v>
      </c>
      <c r="D91" s="23"/>
      <c r="E91" s="24"/>
      <c r="F91" s="24"/>
      <c r="G91" s="25"/>
      <c r="H91" s="26"/>
      <c r="I91" s="26"/>
      <c r="O91" s="27">
        <v>1</v>
      </c>
    </row>
    <row r="92" spans="1:104" ht="12.75">
      <c r="A92" s="28">
        <v>46</v>
      </c>
      <c r="B92" s="29" t="s">
        <v>144</v>
      </c>
      <c r="C92" s="30" t="s">
        <v>145</v>
      </c>
      <c r="D92" s="31" t="s">
        <v>19</v>
      </c>
      <c r="E92" s="32">
        <v>39.76</v>
      </c>
      <c r="F92" s="32"/>
      <c r="G92" s="33"/>
      <c r="O92" s="27">
        <v>2</v>
      </c>
      <c r="AA92" s="3">
        <v>1</v>
      </c>
      <c r="AB92" s="3">
        <v>7</v>
      </c>
      <c r="AC92" s="3">
        <v>7</v>
      </c>
      <c r="AZ92" s="3">
        <v>2</v>
      </c>
      <c r="BA92" s="3">
        <f>IF(AZ92=1,G92,0)</f>
        <v>0</v>
      </c>
      <c r="BB92" s="3">
        <f>IF(AZ92=2,G92,0)</f>
        <v>0</v>
      </c>
      <c r="BC92" s="3">
        <f>IF(AZ92=3,G92,0)</f>
        <v>0</v>
      </c>
      <c r="BD92" s="3">
        <f>IF(AZ92=4,G92,0)</f>
        <v>0</v>
      </c>
      <c r="BE92" s="3">
        <f>IF(AZ92=5,G92,0)</f>
        <v>0</v>
      </c>
      <c r="CA92" s="34">
        <v>1</v>
      </c>
      <c r="CB92" s="34">
        <v>7</v>
      </c>
      <c r="CZ92" s="3">
        <v>0.01521</v>
      </c>
    </row>
    <row r="93" spans="1:57" ht="12.75">
      <c r="A93" s="41"/>
      <c r="B93" s="42" t="s">
        <v>11</v>
      </c>
      <c r="C93" s="43" t="str">
        <f>CONCATENATE(B91," ",C91)</f>
        <v>762 Konstrukce tesařské</v>
      </c>
      <c r="D93" s="44"/>
      <c r="E93" s="45"/>
      <c r="F93" s="46"/>
      <c r="G93" s="47"/>
      <c r="O93" s="27">
        <v>4</v>
      </c>
      <c r="BA93" s="48">
        <f>SUM(BA91:BA92)</f>
        <v>0</v>
      </c>
      <c r="BB93" s="48">
        <f>SUM(BB91:BB92)</f>
        <v>0</v>
      </c>
      <c r="BC93" s="48">
        <f>SUM(BC91:BC92)</f>
        <v>0</v>
      </c>
      <c r="BD93" s="48">
        <f>SUM(BD91:BD92)</f>
        <v>0</v>
      </c>
      <c r="BE93" s="48">
        <f>SUM(BE91:BE92)</f>
        <v>0</v>
      </c>
    </row>
    <row r="94" spans="1:15" ht="12.75">
      <c r="A94" s="20" t="s">
        <v>10</v>
      </c>
      <c r="B94" s="21" t="s">
        <v>146</v>
      </c>
      <c r="C94" s="22" t="s">
        <v>147</v>
      </c>
      <c r="D94" s="23"/>
      <c r="E94" s="24"/>
      <c r="F94" s="24"/>
      <c r="G94" s="25"/>
      <c r="H94" s="26"/>
      <c r="I94" s="26"/>
      <c r="O94" s="27">
        <v>1</v>
      </c>
    </row>
    <row r="95" spans="1:104" ht="12.75">
      <c r="A95" s="28">
        <v>47</v>
      </c>
      <c r="B95" s="29" t="s">
        <v>148</v>
      </c>
      <c r="C95" s="30" t="s">
        <v>149</v>
      </c>
      <c r="D95" s="31" t="s">
        <v>19</v>
      </c>
      <c r="E95" s="32">
        <v>84.318</v>
      </c>
      <c r="F95" s="32"/>
      <c r="G95" s="33"/>
      <c r="O95" s="27">
        <v>2</v>
      </c>
      <c r="AA95" s="3">
        <v>1</v>
      </c>
      <c r="AB95" s="3">
        <v>7</v>
      </c>
      <c r="AC95" s="3">
        <v>7</v>
      </c>
      <c r="AZ95" s="3">
        <v>2</v>
      </c>
      <c r="BA95" s="3">
        <f>IF(AZ95=1,G95,0)</f>
        <v>0</v>
      </c>
      <c r="BB95" s="3">
        <f>IF(AZ95=2,G95,0)</f>
        <v>0</v>
      </c>
      <c r="BC95" s="3">
        <f>IF(AZ95=3,G95,0)</f>
        <v>0</v>
      </c>
      <c r="BD95" s="3">
        <f>IF(AZ95=4,G95,0)</f>
        <v>0</v>
      </c>
      <c r="BE95" s="3">
        <f>IF(AZ95=5,G95,0)</f>
        <v>0</v>
      </c>
      <c r="CA95" s="34">
        <v>1</v>
      </c>
      <c r="CB95" s="34">
        <v>7</v>
      </c>
      <c r="CZ95" s="3">
        <v>0.02126</v>
      </c>
    </row>
    <row r="96" spans="1:15" ht="12.75">
      <c r="A96" s="35"/>
      <c r="B96" s="37"/>
      <c r="C96" s="61" t="s">
        <v>150</v>
      </c>
      <c r="D96" s="62"/>
      <c r="E96" s="38">
        <v>84.318</v>
      </c>
      <c r="F96" s="39"/>
      <c r="G96" s="40"/>
      <c r="M96" s="36" t="s">
        <v>150</v>
      </c>
      <c r="O96" s="27"/>
    </row>
    <row r="97" spans="1:104" ht="12.75">
      <c r="A97" s="28">
        <v>48</v>
      </c>
      <c r="B97" s="29" t="s">
        <v>151</v>
      </c>
      <c r="C97" s="30" t="s">
        <v>152</v>
      </c>
      <c r="D97" s="31" t="s">
        <v>2</v>
      </c>
      <c r="E97" s="32">
        <v>795.6162162</v>
      </c>
      <c r="F97" s="32"/>
      <c r="G97" s="33"/>
      <c r="O97" s="27">
        <v>2</v>
      </c>
      <c r="AA97" s="3">
        <v>7</v>
      </c>
      <c r="AB97" s="3">
        <v>1002</v>
      </c>
      <c r="AC97" s="3">
        <v>5</v>
      </c>
      <c r="AZ97" s="3">
        <v>2</v>
      </c>
      <c r="BA97" s="3">
        <f>IF(AZ97=1,G97,0)</f>
        <v>0</v>
      </c>
      <c r="BB97" s="3">
        <f>IF(AZ97=2,G97,0)</f>
        <v>0</v>
      </c>
      <c r="BC97" s="3">
        <f>IF(AZ97=3,G97,0)</f>
        <v>0</v>
      </c>
      <c r="BD97" s="3">
        <f>IF(AZ97=4,G97,0)</f>
        <v>0</v>
      </c>
      <c r="BE97" s="3">
        <f>IF(AZ97=5,G97,0)</f>
        <v>0</v>
      </c>
      <c r="CA97" s="34">
        <v>7</v>
      </c>
      <c r="CB97" s="34">
        <v>1002</v>
      </c>
      <c r="CZ97" s="3">
        <v>0</v>
      </c>
    </row>
    <row r="98" spans="1:57" ht="12.75">
      <c r="A98" s="41"/>
      <c r="B98" s="42" t="s">
        <v>11</v>
      </c>
      <c r="C98" s="43" t="str">
        <f>CONCATENATE(B94," ",C94)</f>
        <v>7631 Konstrukce sádrokartonové</v>
      </c>
      <c r="D98" s="44"/>
      <c r="E98" s="45"/>
      <c r="F98" s="46"/>
      <c r="G98" s="47"/>
      <c r="O98" s="27">
        <v>4</v>
      </c>
      <c r="BA98" s="48">
        <f>SUM(BA94:BA97)</f>
        <v>0</v>
      </c>
      <c r="BB98" s="48">
        <f>SUM(BB94:BB97)</f>
        <v>0</v>
      </c>
      <c r="BC98" s="48">
        <f>SUM(BC94:BC97)</f>
        <v>0</v>
      </c>
      <c r="BD98" s="48">
        <f>SUM(BD94:BD97)</f>
        <v>0</v>
      </c>
      <c r="BE98" s="48">
        <f>SUM(BE94:BE97)</f>
        <v>0</v>
      </c>
    </row>
    <row r="99" spans="1:15" ht="12.75">
      <c r="A99" s="20" t="s">
        <v>10</v>
      </c>
      <c r="B99" s="21" t="s">
        <v>153</v>
      </c>
      <c r="C99" s="22" t="s">
        <v>154</v>
      </c>
      <c r="D99" s="23"/>
      <c r="E99" s="24"/>
      <c r="F99" s="24"/>
      <c r="G99" s="25"/>
      <c r="H99" s="26"/>
      <c r="I99" s="26"/>
      <c r="O99" s="27">
        <v>1</v>
      </c>
    </row>
    <row r="100" spans="1:104" ht="12.75">
      <c r="A100" s="28">
        <v>49</v>
      </c>
      <c r="B100" s="29" t="s">
        <v>155</v>
      </c>
      <c r="C100" s="30" t="s">
        <v>156</v>
      </c>
      <c r="D100" s="31" t="s">
        <v>39</v>
      </c>
      <c r="E100" s="32">
        <v>11.9</v>
      </c>
      <c r="F100" s="32"/>
      <c r="G100" s="33"/>
      <c r="O100" s="27">
        <v>2</v>
      </c>
      <c r="AA100" s="3">
        <v>1</v>
      </c>
      <c r="AB100" s="3">
        <v>7</v>
      </c>
      <c r="AC100" s="3">
        <v>7</v>
      </c>
      <c r="AZ100" s="3">
        <v>2</v>
      </c>
      <c r="BA100" s="3">
        <f>IF(AZ100=1,G100,0)</f>
        <v>0</v>
      </c>
      <c r="BB100" s="3">
        <f>IF(AZ100=2,G100,0)</f>
        <v>0</v>
      </c>
      <c r="BC100" s="3">
        <f>IF(AZ100=3,G100,0)</f>
        <v>0</v>
      </c>
      <c r="BD100" s="3">
        <f>IF(AZ100=4,G100,0)</f>
        <v>0</v>
      </c>
      <c r="BE100" s="3">
        <f>IF(AZ100=5,G100,0)</f>
        <v>0</v>
      </c>
      <c r="CA100" s="34">
        <v>1</v>
      </c>
      <c r="CB100" s="34">
        <v>7</v>
      </c>
      <c r="CZ100" s="3">
        <v>0.0017</v>
      </c>
    </row>
    <row r="101" spans="1:104" ht="12.75">
      <c r="A101" s="28">
        <v>50</v>
      </c>
      <c r="B101" s="29" t="s">
        <v>157</v>
      </c>
      <c r="C101" s="30" t="s">
        <v>269</v>
      </c>
      <c r="D101" s="31" t="s">
        <v>39</v>
      </c>
      <c r="E101" s="32">
        <v>5.7</v>
      </c>
      <c r="F101" s="32"/>
      <c r="G101" s="33"/>
      <c r="O101" s="27">
        <v>2</v>
      </c>
      <c r="AA101" s="3">
        <v>1</v>
      </c>
      <c r="AB101" s="3">
        <v>7</v>
      </c>
      <c r="AC101" s="3">
        <v>7</v>
      </c>
      <c r="AZ101" s="3">
        <v>2</v>
      </c>
      <c r="BA101" s="3">
        <f>IF(AZ101=1,G101,0)</f>
        <v>0</v>
      </c>
      <c r="BB101" s="3">
        <f>IF(AZ101=2,G101,0)</f>
        <v>0</v>
      </c>
      <c r="BC101" s="3">
        <f>IF(AZ101=3,G101,0)</f>
        <v>0</v>
      </c>
      <c r="BD101" s="3">
        <f>IF(AZ101=4,G101,0)</f>
        <v>0</v>
      </c>
      <c r="BE101" s="3">
        <f>IF(AZ101=5,G101,0)</f>
        <v>0</v>
      </c>
      <c r="CA101" s="34">
        <v>1</v>
      </c>
      <c r="CB101" s="34">
        <v>7</v>
      </c>
      <c r="CZ101" s="3">
        <v>0.00206</v>
      </c>
    </row>
    <row r="102" spans="1:104" ht="12.75">
      <c r="A102" s="28">
        <v>51</v>
      </c>
      <c r="B102" s="29" t="s">
        <v>158</v>
      </c>
      <c r="C102" s="30" t="s">
        <v>159</v>
      </c>
      <c r="D102" s="31" t="s">
        <v>2</v>
      </c>
      <c r="E102" s="32">
        <v>120.95962</v>
      </c>
      <c r="F102" s="32"/>
      <c r="G102" s="33"/>
      <c r="O102" s="27">
        <v>2</v>
      </c>
      <c r="AA102" s="3">
        <v>7</v>
      </c>
      <c r="AB102" s="3">
        <v>1002</v>
      </c>
      <c r="AC102" s="3">
        <v>5</v>
      </c>
      <c r="AZ102" s="3">
        <v>2</v>
      </c>
      <c r="BA102" s="3">
        <f>IF(AZ102=1,G102,0)</f>
        <v>0</v>
      </c>
      <c r="BB102" s="3">
        <f>IF(AZ102=2,G102,0)</f>
        <v>0</v>
      </c>
      <c r="BC102" s="3">
        <f>IF(AZ102=3,G102,0)</f>
        <v>0</v>
      </c>
      <c r="BD102" s="3">
        <f>IF(AZ102=4,G102,0)</f>
        <v>0</v>
      </c>
      <c r="BE102" s="3">
        <f>IF(AZ102=5,G102,0)</f>
        <v>0</v>
      </c>
      <c r="CA102" s="34">
        <v>7</v>
      </c>
      <c r="CB102" s="34">
        <v>1002</v>
      </c>
      <c r="CZ102" s="3">
        <v>0</v>
      </c>
    </row>
    <row r="103" spans="1:57" ht="12.75">
      <c r="A103" s="41"/>
      <c r="B103" s="42" t="s">
        <v>11</v>
      </c>
      <c r="C103" s="43" t="str">
        <f>CONCATENATE(B99," ",C99)</f>
        <v>764 Konstrukce klempířské</v>
      </c>
      <c r="D103" s="44"/>
      <c r="E103" s="45"/>
      <c r="F103" s="46"/>
      <c r="G103" s="47"/>
      <c r="O103" s="27">
        <v>4</v>
      </c>
      <c r="BA103" s="48">
        <f>SUM(BA99:BA102)</f>
        <v>0</v>
      </c>
      <c r="BB103" s="48">
        <f>SUM(BB99:BB102)</f>
        <v>0</v>
      </c>
      <c r="BC103" s="48">
        <f>SUM(BC99:BC102)</f>
        <v>0</v>
      </c>
      <c r="BD103" s="48">
        <f>SUM(BD99:BD102)</f>
        <v>0</v>
      </c>
      <c r="BE103" s="48">
        <f>SUM(BE99:BE102)</f>
        <v>0</v>
      </c>
    </row>
    <row r="104" spans="1:15" ht="12.75">
      <c r="A104" s="20" t="s">
        <v>10</v>
      </c>
      <c r="B104" s="21" t="s">
        <v>160</v>
      </c>
      <c r="C104" s="22" t="s">
        <v>161</v>
      </c>
      <c r="D104" s="23"/>
      <c r="E104" s="24"/>
      <c r="F104" s="24"/>
      <c r="G104" s="25"/>
      <c r="H104" s="26"/>
      <c r="I104" s="26"/>
      <c r="O104" s="27">
        <v>1</v>
      </c>
    </row>
    <row r="105" spans="1:104" ht="12.75">
      <c r="A105" s="28">
        <v>52</v>
      </c>
      <c r="B105" s="29" t="s">
        <v>162</v>
      </c>
      <c r="C105" s="30" t="s">
        <v>163</v>
      </c>
      <c r="D105" s="31" t="s">
        <v>164</v>
      </c>
      <c r="E105" s="32">
        <v>1</v>
      </c>
      <c r="F105" s="32"/>
      <c r="G105" s="33"/>
      <c r="O105" s="27">
        <v>2</v>
      </c>
      <c r="AA105" s="3">
        <v>1</v>
      </c>
      <c r="AB105" s="3">
        <v>7</v>
      </c>
      <c r="AC105" s="3">
        <v>7</v>
      </c>
      <c r="AZ105" s="3">
        <v>2</v>
      </c>
      <c r="BA105" s="3">
        <f>IF(AZ105=1,G105,0)</f>
        <v>0</v>
      </c>
      <c r="BB105" s="3">
        <f>IF(AZ105=2,G105,0)</f>
        <v>0</v>
      </c>
      <c r="BC105" s="3">
        <f>IF(AZ105=3,G105,0)</f>
        <v>0</v>
      </c>
      <c r="BD105" s="3">
        <f>IF(AZ105=4,G105,0)</f>
        <v>0</v>
      </c>
      <c r="BE105" s="3">
        <f>IF(AZ105=5,G105,0)</f>
        <v>0</v>
      </c>
      <c r="CA105" s="34">
        <v>1</v>
      </c>
      <c r="CB105" s="34">
        <v>7</v>
      </c>
      <c r="CZ105" s="3">
        <v>0.0022</v>
      </c>
    </row>
    <row r="106" spans="1:104" ht="12.75">
      <c r="A106" s="28">
        <v>53</v>
      </c>
      <c r="B106" s="29" t="s">
        <v>165</v>
      </c>
      <c r="C106" s="30" t="s">
        <v>166</v>
      </c>
      <c r="D106" s="31" t="s">
        <v>164</v>
      </c>
      <c r="E106" s="32">
        <v>1</v>
      </c>
      <c r="F106" s="32"/>
      <c r="G106" s="33"/>
      <c r="O106" s="27">
        <v>2</v>
      </c>
      <c r="AA106" s="3">
        <v>1</v>
      </c>
      <c r="AB106" s="3">
        <v>7</v>
      </c>
      <c r="AC106" s="3">
        <v>7</v>
      </c>
      <c r="AZ106" s="3">
        <v>2</v>
      </c>
      <c r="BA106" s="3">
        <f>IF(AZ106=1,G106,0)</f>
        <v>0</v>
      </c>
      <c r="BB106" s="3">
        <f>IF(AZ106=2,G106,0)</f>
        <v>0</v>
      </c>
      <c r="BC106" s="3">
        <f>IF(AZ106=3,G106,0)</f>
        <v>0</v>
      </c>
      <c r="BD106" s="3">
        <f>IF(AZ106=4,G106,0)</f>
        <v>0</v>
      </c>
      <c r="BE106" s="3">
        <f>IF(AZ106=5,G106,0)</f>
        <v>0</v>
      </c>
      <c r="CA106" s="34">
        <v>1</v>
      </c>
      <c r="CB106" s="34">
        <v>7</v>
      </c>
      <c r="CZ106" s="3">
        <v>0.0013</v>
      </c>
    </row>
    <row r="107" spans="1:57" ht="12.75">
      <c r="A107" s="41"/>
      <c r="B107" s="42" t="s">
        <v>11</v>
      </c>
      <c r="C107" s="43" t="str">
        <f>CONCATENATE(B104," ",C104)</f>
        <v>765 Krytiny tvrdé</v>
      </c>
      <c r="D107" s="44"/>
      <c r="E107" s="45"/>
      <c r="F107" s="46"/>
      <c r="G107" s="47"/>
      <c r="O107" s="27">
        <v>4</v>
      </c>
      <c r="BA107" s="48">
        <f>SUM(BA104:BA106)</f>
        <v>0</v>
      </c>
      <c r="BB107" s="48">
        <f>SUM(BB104:BB106)</f>
        <v>0</v>
      </c>
      <c r="BC107" s="48">
        <f>SUM(BC104:BC106)</f>
        <v>0</v>
      </c>
      <c r="BD107" s="48">
        <f>SUM(BD104:BD106)</f>
        <v>0</v>
      </c>
      <c r="BE107" s="48">
        <f>SUM(BE104:BE106)</f>
        <v>0</v>
      </c>
    </row>
    <row r="108" spans="1:15" ht="12.75">
      <c r="A108" s="20" t="s">
        <v>10</v>
      </c>
      <c r="B108" s="21" t="s">
        <v>167</v>
      </c>
      <c r="C108" s="22" t="s">
        <v>168</v>
      </c>
      <c r="D108" s="23"/>
      <c r="E108" s="24"/>
      <c r="F108" s="24"/>
      <c r="G108" s="25"/>
      <c r="H108" s="26"/>
      <c r="I108" s="26"/>
      <c r="O108" s="27">
        <v>1</v>
      </c>
    </row>
    <row r="109" spans="1:104" ht="12.75">
      <c r="A109" s="28">
        <v>54</v>
      </c>
      <c r="B109" s="29" t="s">
        <v>169</v>
      </c>
      <c r="C109" s="30" t="s">
        <v>170</v>
      </c>
      <c r="D109" s="31" t="s">
        <v>16</v>
      </c>
      <c r="E109" s="32">
        <v>8</v>
      </c>
      <c r="F109" s="32"/>
      <c r="G109" s="33"/>
      <c r="O109" s="27">
        <v>2</v>
      </c>
      <c r="AA109" s="3">
        <v>1</v>
      </c>
      <c r="AB109" s="3">
        <v>7</v>
      </c>
      <c r="AC109" s="3">
        <v>7</v>
      </c>
      <c r="AZ109" s="3">
        <v>2</v>
      </c>
      <c r="BA109" s="3">
        <f aca="true" t="shared" si="0" ref="BA109:BA116">IF(AZ109=1,G109,0)</f>
        <v>0</v>
      </c>
      <c r="BB109" s="3">
        <f aca="true" t="shared" si="1" ref="BB109:BB116">IF(AZ109=2,G109,0)</f>
        <v>0</v>
      </c>
      <c r="BC109" s="3">
        <f aca="true" t="shared" si="2" ref="BC109:BC116">IF(AZ109=3,G109,0)</f>
        <v>0</v>
      </c>
      <c r="BD109" s="3">
        <f aca="true" t="shared" si="3" ref="BD109:BD116">IF(AZ109=4,G109,0)</f>
        <v>0</v>
      </c>
      <c r="BE109" s="3">
        <f aca="true" t="shared" si="4" ref="BE109:BE116">IF(AZ109=5,G109,0)</f>
        <v>0</v>
      </c>
      <c r="CA109" s="34">
        <v>1</v>
      </c>
      <c r="CB109" s="34">
        <v>7</v>
      </c>
      <c r="CZ109" s="3">
        <v>0</v>
      </c>
    </row>
    <row r="110" spans="1:104" ht="12.75">
      <c r="A110" s="28">
        <v>55</v>
      </c>
      <c r="B110" s="29" t="s">
        <v>171</v>
      </c>
      <c r="C110" s="30" t="s">
        <v>172</v>
      </c>
      <c r="D110" s="31" t="s">
        <v>16</v>
      </c>
      <c r="E110" s="32">
        <v>1</v>
      </c>
      <c r="F110" s="32"/>
      <c r="G110" s="33"/>
      <c r="O110" s="27">
        <v>2</v>
      </c>
      <c r="AA110" s="3">
        <v>1</v>
      </c>
      <c r="AB110" s="3">
        <v>7</v>
      </c>
      <c r="AC110" s="3">
        <v>7</v>
      </c>
      <c r="AZ110" s="3">
        <v>2</v>
      </c>
      <c r="BA110" s="3">
        <f t="shared" si="0"/>
        <v>0</v>
      </c>
      <c r="BB110" s="3">
        <f t="shared" si="1"/>
        <v>0</v>
      </c>
      <c r="BC110" s="3">
        <f t="shared" si="2"/>
        <v>0</v>
      </c>
      <c r="BD110" s="3">
        <f t="shared" si="3"/>
        <v>0</v>
      </c>
      <c r="BE110" s="3">
        <f t="shared" si="4"/>
        <v>0</v>
      </c>
      <c r="CA110" s="34">
        <v>1</v>
      </c>
      <c r="CB110" s="34">
        <v>7</v>
      </c>
      <c r="CZ110" s="3">
        <v>0</v>
      </c>
    </row>
    <row r="111" spans="1:104" ht="12.75">
      <c r="A111" s="28">
        <v>56</v>
      </c>
      <c r="B111" s="29" t="s">
        <v>173</v>
      </c>
      <c r="C111" s="30" t="s">
        <v>174</v>
      </c>
      <c r="D111" s="31" t="s">
        <v>16</v>
      </c>
      <c r="E111" s="32">
        <v>1</v>
      </c>
      <c r="F111" s="32"/>
      <c r="G111" s="33"/>
      <c r="O111" s="27">
        <v>2</v>
      </c>
      <c r="AA111" s="3">
        <v>1</v>
      </c>
      <c r="AB111" s="3">
        <v>7</v>
      </c>
      <c r="AC111" s="3">
        <v>7</v>
      </c>
      <c r="AZ111" s="3">
        <v>2</v>
      </c>
      <c r="BA111" s="3">
        <f t="shared" si="0"/>
        <v>0</v>
      </c>
      <c r="BB111" s="3">
        <f t="shared" si="1"/>
        <v>0</v>
      </c>
      <c r="BC111" s="3">
        <f t="shared" si="2"/>
        <v>0</v>
      </c>
      <c r="BD111" s="3">
        <f t="shared" si="3"/>
        <v>0</v>
      </c>
      <c r="BE111" s="3">
        <f t="shared" si="4"/>
        <v>0</v>
      </c>
      <c r="CA111" s="34">
        <v>1</v>
      </c>
      <c r="CB111" s="34">
        <v>7</v>
      </c>
      <c r="CZ111" s="3">
        <v>0.0002</v>
      </c>
    </row>
    <row r="112" spans="1:104" ht="12.75">
      <c r="A112" s="28">
        <v>57</v>
      </c>
      <c r="B112" s="29" t="s">
        <v>175</v>
      </c>
      <c r="C112" s="30" t="s">
        <v>261</v>
      </c>
      <c r="D112" s="31" t="s">
        <v>16</v>
      </c>
      <c r="E112" s="32">
        <v>9</v>
      </c>
      <c r="F112" s="32"/>
      <c r="G112" s="33"/>
      <c r="O112" s="27">
        <v>2</v>
      </c>
      <c r="AA112" s="3">
        <v>3</v>
      </c>
      <c r="AB112" s="3">
        <v>7</v>
      </c>
      <c r="AC112" s="3">
        <v>54914621</v>
      </c>
      <c r="AZ112" s="3">
        <v>2</v>
      </c>
      <c r="BA112" s="3">
        <f t="shared" si="0"/>
        <v>0</v>
      </c>
      <c r="BB112" s="3">
        <f t="shared" si="1"/>
        <v>0</v>
      </c>
      <c r="BC112" s="3">
        <f t="shared" si="2"/>
        <v>0</v>
      </c>
      <c r="BD112" s="3">
        <f t="shared" si="3"/>
        <v>0</v>
      </c>
      <c r="BE112" s="3">
        <f t="shared" si="4"/>
        <v>0</v>
      </c>
      <c r="CA112" s="34">
        <v>3</v>
      </c>
      <c r="CB112" s="34">
        <v>7</v>
      </c>
      <c r="CZ112" s="3">
        <v>0.0008</v>
      </c>
    </row>
    <row r="113" spans="1:104" ht="12.75">
      <c r="A113" s="28">
        <v>58</v>
      </c>
      <c r="B113" s="29" t="s">
        <v>176</v>
      </c>
      <c r="C113" s="30" t="s">
        <v>177</v>
      </c>
      <c r="D113" s="31" t="s">
        <v>16</v>
      </c>
      <c r="E113" s="32">
        <v>1</v>
      </c>
      <c r="F113" s="32"/>
      <c r="G113" s="33"/>
      <c r="O113" s="27">
        <v>2</v>
      </c>
      <c r="AA113" s="3">
        <v>3</v>
      </c>
      <c r="AB113" s="3">
        <v>7</v>
      </c>
      <c r="AC113" s="3" t="s">
        <v>176</v>
      </c>
      <c r="AZ113" s="3">
        <v>2</v>
      </c>
      <c r="BA113" s="3">
        <f t="shared" si="0"/>
        <v>0</v>
      </c>
      <c r="BB113" s="3">
        <f t="shared" si="1"/>
        <v>0</v>
      </c>
      <c r="BC113" s="3">
        <f t="shared" si="2"/>
        <v>0</v>
      </c>
      <c r="BD113" s="3">
        <f t="shared" si="3"/>
        <v>0</v>
      </c>
      <c r="BE113" s="3">
        <f t="shared" si="4"/>
        <v>0</v>
      </c>
      <c r="CA113" s="34">
        <v>3</v>
      </c>
      <c r="CB113" s="34">
        <v>7</v>
      </c>
      <c r="CZ113" s="3">
        <v>0.03131</v>
      </c>
    </row>
    <row r="114" spans="1:104" ht="12.75">
      <c r="A114" s="28">
        <v>59</v>
      </c>
      <c r="B114" s="29" t="s">
        <v>178</v>
      </c>
      <c r="C114" s="30" t="s">
        <v>179</v>
      </c>
      <c r="D114" s="31" t="s">
        <v>16</v>
      </c>
      <c r="E114" s="32">
        <v>1</v>
      </c>
      <c r="F114" s="32"/>
      <c r="G114" s="33"/>
      <c r="O114" s="27">
        <v>2</v>
      </c>
      <c r="AA114" s="3">
        <v>3</v>
      </c>
      <c r="AB114" s="3">
        <v>7</v>
      </c>
      <c r="AC114" s="3" t="s">
        <v>178</v>
      </c>
      <c r="AZ114" s="3">
        <v>2</v>
      </c>
      <c r="BA114" s="3">
        <f t="shared" si="0"/>
        <v>0</v>
      </c>
      <c r="BB114" s="3">
        <f t="shared" si="1"/>
        <v>0</v>
      </c>
      <c r="BC114" s="3">
        <f t="shared" si="2"/>
        <v>0</v>
      </c>
      <c r="BD114" s="3">
        <f t="shared" si="3"/>
        <v>0</v>
      </c>
      <c r="BE114" s="3">
        <f t="shared" si="4"/>
        <v>0</v>
      </c>
      <c r="CA114" s="34">
        <v>3</v>
      </c>
      <c r="CB114" s="34">
        <v>7</v>
      </c>
      <c r="CZ114" s="3">
        <v>0.00672</v>
      </c>
    </row>
    <row r="115" spans="1:104" ht="12.75">
      <c r="A115" s="28">
        <v>60</v>
      </c>
      <c r="B115" s="29" t="s">
        <v>180</v>
      </c>
      <c r="C115" s="30" t="s">
        <v>181</v>
      </c>
      <c r="D115" s="31" t="s">
        <v>16</v>
      </c>
      <c r="E115" s="32">
        <v>1</v>
      </c>
      <c r="F115" s="32"/>
      <c r="G115" s="33"/>
      <c r="O115" s="27">
        <v>2</v>
      </c>
      <c r="AA115" s="3">
        <v>3</v>
      </c>
      <c r="AB115" s="3">
        <v>7</v>
      </c>
      <c r="AC115" s="3">
        <v>611405904</v>
      </c>
      <c r="AZ115" s="3">
        <v>2</v>
      </c>
      <c r="BA115" s="3">
        <f t="shared" si="0"/>
        <v>0</v>
      </c>
      <c r="BB115" s="3">
        <f t="shared" si="1"/>
        <v>0</v>
      </c>
      <c r="BC115" s="3">
        <f t="shared" si="2"/>
        <v>0</v>
      </c>
      <c r="BD115" s="3">
        <f t="shared" si="3"/>
        <v>0</v>
      </c>
      <c r="BE115" s="3">
        <f t="shared" si="4"/>
        <v>0</v>
      </c>
      <c r="CA115" s="34">
        <v>3</v>
      </c>
      <c r="CB115" s="34">
        <v>7</v>
      </c>
      <c r="CZ115" s="3">
        <v>0.00388</v>
      </c>
    </row>
    <row r="116" spans="1:104" ht="12.75">
      <c r="A116" s="28">
        <v>61</v>
      </c>
      <c r="B116" s="29" t="s">
        <v>182</v>
      </c>
      <c r="C116" s="30" t="s">
        <v>183</v>
      </c>
      <c r="D116" s="31" t="s">
        <v>2</v>
      </c>
      <c r="E116" s="32">
        <v>609.9543</v>
      </c>
      <c r="F116" s="32"/>
      <c r="G116" s="33"/>
      <c r="O116" s="27">
        <v>2</v>
      </c>
      <c r="AA116" s="3">
        <v>7</v>
      </c>
      <c r="AB116" s="3">
        <v>1002</v>
      </c>
      <c r="AC116" s="3">
        <v>5</v>
      </c>
      <c r="AZ116" s="3">
        <v>2</v>
      </c>
      <c r="BA116" s="3">
        <f t="shared" si="0"/>
        <v>0</v>
      </c>
      <c r="BB116" s="3">
        <f t="shared" si="1"/>
        <v>0</v>
      </c>
      <c r="BC116" s="3">
        <f t="shared" si="2"/>
        <v>0</v>
      </c>
      <c r="BD116" s="3">
        <f t="shared" si="3"/>
        <v>0</v>
      </c>
      <c r="BE116" s="3">
        <f t="shared" si="4"/>
        <v>0</v>
      </c>
      <c r="CA116" s="34">
        <v>7</v>
      </c>
      <c r="CB116" s="34">
        <v>1002</v>
      </c>
      <c r="CZ116" s="3">
        <v>0</v>
      </c>
    </row>
    <row r="117" spans="1:57" ht="12.75">
      <c r="A117" s="41"/>
      <c r="B117" s="42" t="s">
        <v>11</v>
      </c>
      <c r="C117" s="43" t="str">
        <f>CONCATENATE(B108," ",C108)</f>
        <v>766 Konstrukce truhlářské</v>
      </c>
      <c r="D117" s="44"/>
      <c r="E117" s="45"/>
      <c r="F117" s="46"/>
      <c r="G117" s="47"/>
      <c r="O117" s="27">
        <v>4</v>
      </c>
      <c r="BA117" s="48">
        <f>SUM(BA108:BA116)</f>
        <v>0</v>
      </c>
      <c r="BB117" s="48">
        <f>SUM(BB108:BB116)</f>
        <v>0</v>
      </c>
      <c r="BC117" s="48">
        <f>SUM(BC108:BC116)</f>
        <v>0</v>
      </c>
      <c r="BD117" s="48">
        <f>SUM(BD108:BD116)</f>
        <v>0</v>
      </c>
      <c r="BE117" s="48">
        <f>SUM(BE108:BE116)</f>
        <v>0</v>
      </c>
    </row>
    <row r="118" spans="1:15" ht="12.75">
      <c r="A118" s="20" t="s">
        <v>10</v>
      </c>
      <c r="B118" s="21" t="s">
        <v>184</v>
      </c>
      <c r="C118" s="22" t="s">
        <v>185</v>
      </c>
      <c r="D118" s="23"/>
      <c r="E118" s="24"/>
      <c r="F118" s="24"/>
      <c r="G118" s="25"/>
      <c r="H118" s="26"/>
      <c r="I118" s="26"/>
      <c r="O118" s="27">
        <v>1</v>
      </c>
    </row>
    <row r="119" spans="1:104" ht="12.75">
      <c r="A119" s="28">
        <v>62</v>
      </c>
      <c r="B119" s="29" t="s">
        <v>186</v>
      </c>
      <c r="C119" s="30" t="s">
        <v>187</v>
      </c>
      <c r="D119" s="31" t="s">
        <v>16</v>
      </c>
      <c r="E119" s="32">
        <v>1</v>
      </c>
      <c r="F119" s="32"/>
      <c r="G119" s="33"/>
      <c r="O119" s="27">
        <v>2</v>
      </c>
      <c r="AA119" s="3">
        <v>1</v>
      </c>
      <c r="AB119" s="3">
        <v>7</v>
      </c>
      <c r="AC119" s="3">
        <v>7</v>
      </c>
      <c r="AZ119" s="3">
        <v>2</v>
      </c>
      <c r="BA119" s="3">
        <f>IF(AZ119=1,G119,0)</f>
        <v>0</v>
      </c>
      <c r="BB119" s="3">
        <f>IF(AZ119=2,G119,0)</f>
        <v>0</v>
      </c>
      <c r="BC119" s="3">
        <f>IF(AZ119=3,G119,0)</f>
        <v>0</v>
      </c>
      <c r="BD119" s="3">
        <f>IF(AZ119=4,G119,0)</f>
        <v>0</v>
      </c>
      <c r="BE119" s="3">
        <f>IF(AZ119=5,G119,0)</f>
        <v>0</v>
      </c>
      <c r="CA119" s="34">
        <v>1</v>
      </c>
      <c r="CB119" s="34">
        <v>7</v>
      </c>
      <c r="CZ119" s="3">
        <v>0.00043</v>
      </c>
    </row>
    <row r="120" spans="1:104" ht="12.75">
      <c r="A120" s="28">
        <v>63</v>
      </c>
      <c r="B120" s="29" t="s">
        <v>188</v>
      </c>
      <c r="C120" s="30" t="s">
        <v>189</v>
      </c>
      <c r="D120" s="31" t="s">
        <v>16</v>
      </c>
      <c r="E120" s="32">
        <v>4</v>
      </c>
      <c r="F120" s="32"/>
      <c r="G120" s="33"/>
      <c r="O120" s="27">
        <v>2</v>
      </c>
      <c r="AA120" s="3">
        <v>1</v>
      </c>
      <c r="AB120" s="3">
        <v>7</v>
      </c>
      <c r="AC120" s="3">
        <v>7</v>
      </c>
      <c r="AZ120" s="3">
        <v>2</v>
      </c>
      <c r="BA120" s="3">
        <f>IF(AZ120=1,G120,0)</f>
        <v>0</v>
      </c>
      <c r="BB120" s="3">
        <f>IF(AZ120=2,G120,0)</f>
        <v>0</v>
      </c>
      <c r="BC120" s="3">
        <f>IF(AZ120=3,G120,0)</f>
        <v>0</v>
      </c>
      <c r="BD120" s="3">
        <f>IF(AZ120=4,G120,0)</f>
        <v>0</v>
      </c>
      <c r="BE120" s="3">
        <f>IF(AZ120=5,G120,0)</f>
        <v>0</v>
      </c>
      <c r="CA120" s="34">
        <v>1</v>
      </c>
      <c r="CB120" s="34">
        <v>7</v>
      </c>
      <c r="CZ120" s="3">
        <v>0</v>
      </c>
    </row>
    <row r="121" spans="1:104" ht="12.75">
      <c r="A121" s="28">
        <v>64</v>
      </c>
      <c r="B121" s="29" t="s">
        <v>190</v>
      </c>
      <c r="C121" s="30" t="s">
        <v>191</v>
      </c>
      <c r="D121" s="31" t="s">
        <v>2</v>
      </c>
      <c r="E121" s="32">
        <v>293.0145</v>
      </c>
      <c r="F121" s="32"/>
      <c r="G121" s="33"/>
      <c r="O121" s="27">
        <v>2</v>
      </c>
      <c r="AA121" s="3">
        <v>7</v>
      </c>
      <c r="AB121" s="3">
        <v>1002</v>
      </c>
      <c r="AC121" s="3">
        <v>5</v>
      </c>
      <c r="AZ121" s="3">
        <v>2</v>
      </c>
      <c r="BA121" s="3">
        <f>IF(AZ121=1,G121,0)</f>
        <v>0</v>
      </c>
      <c r="BB121" s="3">
        <f>IF(AZ121=2,G121,0)</f>
        <v>0</v>
      </c>
      <c r="BC121" s="3">
        <f>IF(AZ121=3,G121,0)</f>
        <v>0</v>
      </c>
      <c r="BD121" s="3">
        <f>IF(AZ121=4,G121,0)</f>
        <v>0</v>
      </c>
      <c r="BE121" s="3">
        <f>IF(AZ121=5,G121,0)</f>
        <v>0</v>
      </c>
      <c r="CA121" s="34">
        <v>7</v>
      </c>
      <c r="CB121" s="34">
        <v>1002</v>
      </c>
      <c r="CZ121" s="3">
        <v>0</v>
      </c>
    </row>
    <row r="122" spans="1:57" ht="12.75">
      <c r="A122" s="41"/>
      <c r="B122" s="42" t="s">
        <v>11</v>
      </c>
      <c r="C122" s="43" t="str">
        <f>CONCATENATE(B118," ",C118)</f>
        <v>767 Konstrukce zámečnické</v>
      </c>
      <c r="D122" s="44"/>
      <c r="E122" s="45"/>
      <c r="F122" s="46"/>
      <c r="G122" s="47"/>
      <c r="O122" s="27">
        <v>4</v>
      </c>
      <c r="BA122" s="48">
        <f>SUM(BA118:BA121)</f>
        <v>0</v>
      </c>
      <c r="BB122" s="48">
        <f>SUM(BB118:BB121)</f>
        <v>0</v>
      </c>
      <c r="BC122" s="48">
        <f>SUM(BC118:BC121)</f>
        <v>0</v>
      </c>
      <c r="BD122" s="48">
        <f>SUM(BD118:BD121)</f>
        <v>0</v>
      </c>
      <c r="BE122" s="48">
        <f>SUM(BE118:BE121)</f>
        <v>0</v>
      </c>
    </row>
    <row r="123" spans="1:15" ht="12.75">
      <c r="A123" s="20" t="s">
        <v>10</v>
      </c>
      <c r="B123" s="21" t="s">
        <v>192</v>
      </c>
      <c r="C123" s="22" t="s">
        <v>193</v>
      </c>
      <c r="D123" s="23"/>
      <c r="E123" s="24"/>
      <c r="F123" s="24"/>
      <c r="G123" s="25"/>
      <c r="H123" s="26"/>
      <c r="I123" s="26"/>
      <c r="O123" s="27">
        <v>1</v>
      </c>
    </row>
    <row r="124" spans="1:104" ht="12.75">
      <c r="A124" s="28">
        <v>65</v>
      </c>
      <c r="B124" s="29" t="s">
        <v>194</v>
      </c>
      <c r="C124" s="30" t="s">
        <v>270</v>
      </c>
      <c r="D124" s="31" t="s">
        <v>99</v>
      </c>
      <c r="E124" s="32">
        <v>1</v>
      </c>
      <c r="F124" s="32"/>
      <c r="G124" s="33"/>
      <c r="O124" s="27">
        <v>2</v>
      </c>
      <c r="AA124" s="3">
        <v>1</v>
      </c>
      <c r="AB124" s="3">
        <v>7</v>
      </c>
      <c r="AC124" s="3">
        <v>7</v>
      </c>
      <c r="AZ124" s="3">
        <v>2</v>
      </c>
      <c r="BA124" s="3">
        <f>IF(AZ124=1,G124,0)</f>
        <v>0</v>
      </c>
      <c r="BB124" s="3">
        <f>IF(AZ124=2,G124,0)</f>
        <v>0</v>
      </c>
      <c r="BC124" s="3">
        <f>IF(AZ124=3,G124,0)</f>
        <v>0</v>
      </c>
      <c r="BD124" s="3">
        <f>IF(AZ124=4,G124,0)</f>
        <v>0</v>
      </c>
      <c r="BE124" s="3">
        <f>IF(AZ124=5,G124,0)</f>
        <v>0</v>
      </c>
      <c r="CA124" s="34">
        <v>1</v>
      </c>
      <c r="CB124" s="34">
        <v>7</v>
      </c>
      <c r="CZ124" s="3">
        <v>0</v>
      </c>
    </row>
    <row r="125" spans="1:57" ht="12.75">
      <c r="A125" s="41"/>
      <c r="B125" s="42" t="s">
        <v>11</v>
      </c>
      <c r="C125" s="43" t="str">
        <f>CONCATENATE(B123," ",C123)</f>
        <v>769 Otvorové prvky z plastu</v>
      </c>
      <c r="D125" s="44"/>
      <c r="E125" s="45"/>
      <c r="F125" s="46"/>
      <c r="G125" s="47"/>
      <c r="O125" s="27">
        <v>4</v>
      </c>
      <c r="BA125" s="48">
        <f>SUM(BA123:BA124)</f>
        <v>0</v>
      </c>
      <c r="BB125" s="48">
        <f>SUM(BB123:BB124)</f>
        <v>0</v>
      </c>
      <c r="BC125" s="48">
        <f>SUM(BC123:BC124)</f>
        <v>0</v>
      </c>
      <c r="BD125" s="48">
        <f>SUM(BD123:BD124)</f>
        <v>0</v>
      </c>
      <c r="BE125" s="48">
        <f>SUM(BE123:BE124)</f>
        <v>0</v>
      </c>
    </row>
    <row r="126" spans="1:15" ht="12.75">
      <c r="A126" s="20" t="s">
        <v>10</v>
      </c>
      <c r="B126" s="21" t="s">
        <v>195</v>
      </c>
      <c r="C126" s="22" t="s">
        <v>196</v>
      </c>
      <c r="D126" s="23"/>
      <c r="E126" s="24"/>
      <c r="F126" s="24"/>
      <c r="G126" s="25"/>
      <c r="H126" s="26"/>
      <c r="I126" s="26"/>
      <c r="O126" s="27">
        <v>1</v>
      </c>
    </row>
    <row r="127" spans="1:104" ht="12.75">
      <c r="A127" s="28">
        <v>66</v>
      </c>
      <c r="B127" s="29" t="s">
        <v>197</v>
      </c>
      <c r="C127" s="30" t="s">
        <v>198</v>
      </c>
      <c r="D127" s="31" t="s">
        <v>39</v>
      </c>
      <c r="E127" s="32">
        <v>39.1</v>
      </c>
      <c r="F127" s="32"/>
      <c r="G127" s="33"/>
      <c r="O127" s="27">
        <v>2</v>
      </c>
      <c r="AA127" s="3">
        <v>1</v>
      </c>
      <c r="AB127" s="3">
        <v>7</v>
      </c>
      <c r="AC127" s="3">
        <v>7</v>
      </c>
      <c r="AZ127" s="3">
        <v>2</v>
      </c>
      <c r="BA127" s="3">
        <f aca="true" t="shared" si="5" ref="BA127:BA136">IF(AZ127=1,G127,0)</f>
        <v>0</v>
      </c>
      <c r="BB127" s="3">
        <f aca="true" t="shared" si="6" ref="BB127:BB136">IF(AZ127=2,G127,0)</f>
        <v>0</v>
      </c>
      <c r="BC127" s="3">
        <f aca="true" t="shared" si="7" ref="BC127:BC136">IF(AZ127=3,G127,0)</f>
        <v>0</v>
      </c>
      <c r="BD127" s="3">
        <f aca="true" t="shared" si="8" ref="BD127:BD136">IF(AZ127=4,G127,0)</f>
        <v>0</v>
      </c>
      <c r="BE127" s="3">
        <f aca="true" t="shared" si="9" ref="BE127:BE136">IF(AZ127=5,G127,0)</f>
        <v>0</v>
      </c>
      <c r="CA127" s="34">
        <v>1</v>
      </c>
      <c r="CB127" s="34">
        <v>7</v>
      </c>
      <c r="CZ127" s="3">
        <v>0.00041</v>
      </c>
    </row>
    <row r="128" spans="1:104" ht="12.75">
      <c r="A128" s="28">
        <v>67</v>
      </c>
      <c r="B128" s="29" t="s">
        <v>199</v>
      </c>
      <c r="C128" s="30" t="s">
        <v>200</v>
      </c>
      <c r="D128" s="31" t="s">
        <v>19</v>
      </c>
      <c r="E128" s="32">
        <v>19.79</v>
      </c>
      <c r="F128" s="32"/>
      <c r="G128" s="33"/>
      <c r="O128" s="27">
        <v>2</v>
      </c>
      <c r="AA128" s="3">
        <v>1</v>
      </c>
      <c r="AB128" s="3">
        <v>7</v>
      </c>
      <c r="AC128" s="3">
        <v>7</v>
      </c>
      <c r="AZ128" s="3">
        <v>2</v>
      </c>
      <c r="BA128" s="3">
        <f t="shared" si="5"/>
        <v>0</v>
      </c>
      <c r="BB128" s="3">
        <f t="shared" si="6"/>
        <v>0</v>
      </c>
      <c r="BC128" s="3">
        <f t="shared" si="7"/>
        <v>0</v>
      </c>
      <c r="BD128" s="3">
        <f t="shared" si="8"/>
        <v>0</v>
      </c>
      <c r="BE128" s="3">
        <f t="shared" si="9"/>
        <v>0</v>
      </c>
      <c r="CA128" s="34">
        <v>1</v>
      </c>
      <c r="CB128" s="34">
        <v>7</v>
      </c>
      <c r="CZ128" s="3">
        <v>0.05855</v>
      </c>
    </row>
    <row r="129" spans="1:104" ht="12.75">
      <c r="A129" s="28">
        <v>68</v>
      </c>
      <c r="B129" s="29" t="s">
        <v>201</v>
      </c>
      <c r="C129" s="30" t="s">
        <v>202</v>
      </c>
      <c r="D129" s="31" t="s">
        <v>19</v>
      </c>
      <c r="E129" s="32">
        <v>29.897</v>
      </c>
      <c r="F129" s="32"/>
      <c r="G129" s="33"/>
      <c r="O129" s="27">
        <v>2</v>
      </c>
      <c r="AA129" s="3">
        <v>1</v>
      </c>
      <c r="AB129" s="3">
        <v>7</v>
      </c>
      <c r="AC129" s="3">
        <v>7</v>
      </c>
      <c r="AZ129" s="3">
        <v>2</v>
      </c>
      <c r="BA129" s="3">
        <f t="shared" si="5"/>
        <v>0</v>
      </c>
      <c r="BB129" s="3">
        <f t="shared" si="6"/>
        <v>0</v>
      </c>
      <c r="BC129" s="3">
        <f t="shared" si="7"/>
        <v>0</v>
      </c>
      <c r="BD129" s="3">
        <f t="shared" si="8"/>
        <v>0</v>
      </c>
      <c r="BE129" s="3">
        <f t="shared" si="9"/>
        <v>0</v>
      </c>
      <c r="CA129" s="34">
        <v>1</v>
      </c>
      <c r="CB129" s="34">
        <v>7</v>
      </c>
      <c r="CZ129" s="3">
        <v>0.00455</v>
      </c>
    </row>
    <row r="130" spans="1:104" ht="12.75">
      <c r="A130" s="28">
        <v>69</v>
      </c>
      <c r="B130" s="29" t="s">
        <v>203</v>
      </c>
      <c r="C130" s="30" t="s">
        <v>204</v>
      </c>
      <c r="D130" s="31" t="s">
        <v>39</v>
      </c>
      <c r="E130" s="32">
        <v>39.1</v>
      </c>
      <c r="F130" s="32"/>
      <c r="G130" s="33"/>
      <c r="O130" s="27">
        <v>2</v>
      </c>
      <c r="AA130" s="3">
        <v>1</v>
      </c>
      <c r="AB130" s="3">
        <v>7</v>
      </c>
      <c r="AC130" s="3">
        <v>7</v>
      </c>
      <c r="AZ130" s="3">
        <v>2</v>
      </c>
      <c r="BA130" s="3">
        <f t="shared" si="5"/>
        <v>0</v>
      </c>
      <c r="BB130" s="3">
        <f t="shared" si="6"/>
        <v>0</v>
      </c>
      <c r="BC130" s="3">
        <f t="shared" si="7"/>
        <v>0</v>
      </c>
      <c r="BD130" s="3">
        <f t="shared" si="8"/>
        <v>0</v>
      </c>
      <c r="BE130" s="3">
        <f t="shared" si="9"/>
        <v>0</v>
      </c>
      <c r="CA130" s="34">
        <v>1</v>
      </c>
      <c r="CB130" s="34">
        <v>7</v>
      </c>
      <c r="CZ130" s="3">
        <v>3E-05</v>
      </c>
    </row>
    <row r="131" spans="1:104" ht="12.75">
      <c r="A131" s="28">
        <v>70</v>
      </c>
      <c r="B131" s="29" t="s">
        <v>205</v>
      </c>
      <c r="C131" s="30" t="s">
        <v>206</v>
      </c>
      <c r="D131" s="31" t="s">
        <v>19</v>
      </c>
      <c r="E131" s="32">
        <v>29.897</v>
      </c>
      <c r="F131" s="32"/>
      <c r="G131" s="33"/>
      <c r="O131" s="27">
        <v>2</v>
      </c>
      <c r="AA131" s="3">
        <v>1</v>
      </c>
      <c r="AB131" s="3">
        <v>7</v>
      </c>
      <c r="AC131" s="3">
        <v>7</v>
      </c>
      <c r="AZ131" s="3">
        <v>2</v>
      </c>
      <c r="BA131" s="3">
        <f t="shared" si="5"/>
        <v>0</v>
      </c>
      <c r="BB131" s="3">
        <f t="shared" si="6"/>
        <v>0</v>
      </c>
      <c r="BC131" s="3">
        <f t="shared" si="7"/>
        <v>0</v>
      </c>
      <c r="BD131" s="3">
        <f t="shared" si="8"/>
        <v>0</v>
      </c>
      <c r="BE131" s="3">
        <f t="shared" si="9"/>
        <v>0</v>
      </c>
      <c r="CA131" s="34">
        <v>1</v>
      </c>
      <c r="CB131" s="34">
        <v>7</v>
      </c>
      <c r="CZ131" s="3">
        <v>0</v>
      </c>
    </row>
    <row r="132" spans="1:104" ht="12.75">
      <c r="A132" s="28">
        <v>71</v>
      </c>
      <c r="B132" s="29" t="s">
        <v>207</v>
      </c>
      <c r="C132" s="30" t="s">
        <v>208</v>
      </c>
      <c r="D132" s="31" t="s">
        <v>39</v>
      </c>
      <c r="E132" s="32">
        <v>15.15</v>
      </c>
      <c r="F132" s="32"/>
      <c r="G132" s="33"/>
      <c r="O132" s="27">
        <v>2</v>
      </c>
      <c r="AA132" s="3">
        <v>1</v>
      </c>
      <c r="AB132" s="3">
        <v>7</v>
      </c>
      <c r="AC132" s="3">
        <v>7</v>
      </c>
      <c r="AZ132" s="3">
        <v>2</v>
      </c>
      <c r="BA132" s="3">
        <f t="shared" si="5"/>
        <v>0</v>
      </c>
      <c r="BB132" s="3">
        <f t="shared" si="6"/>
        <v>0</v>
      </c>
      <c r="BC132" s="3">
        <f t="shared" si="7"/>
        <v>0</v>
      </c>
      <c r="BD132" s="3">
        <f t="shared" si="8"/>
        <v>0</v>
      </c>
      <c r="BE132" s="3">
        <f t="shared" si="9"/>
        <v>0</v>
      </c>
      <c r="CA132" s="34">
        <v>1</v>
      </c>
      <c r="CB132" s="34">
        <v>7</v>
      </c>
      <c r="CZ132" s="3">
        <v>0.00824</v>
      </c>
    </row>
    <row r="133" spans="1:104" ht="12.75">
      <c r="A133" s="28">
        <v>72</v>
      </c>
      <c r="B133" s="29" t="s">
        <v>209</v>
      </c>
      <c r="C133" s="30" t="s">
        <v>210</v>
      </c>
      <c r="D133" s="31" t="s">
        <v>19</v>
      </c>
      <c r="E133" s="32">
        <v>20.78</v>
      </c>
      <c r="F133" s="32"/>
      <c r="G133" s="33"/>
      <c r="O133" s="27">
        <v>2</v>
      </c>
      <c r="AA133" s="3">
        <v>3</v>
      </c>
      <c r="AB133" s="3">
        <v>7</v>
      </c>
      <c r="AC133" s="3">
        <v>59247471</v>
      </c>
      <c r="AZ133" s="3">
        <v>2</v>
      </c>
      <c r="BA133" s="3">
        <f t="shared" si="5"/>
        <v>0</v>
      </c>
      <c r="BB133" s="3">
        <f t="shared" si="6"/>
        <v>0</v>
      </c>
      <c r="BC133" s="3">
        <f t="shared" si="7"/>
        <v>0</v>
      </c>
      <c r="BD133" s="3">
        <f t="shared" si="8"/>
        <v>0</v>
      </c>
      <c r="BE133" s="3">
        <f t="shared" si="9"/>
        <v>0</v>
      </c>
      <c r="CA133" s="34">
        <v>3</v>
      </c>
      <c r="CB133" s="34">
        <v>7</v>
      </c>
      <c r="CZ133" s="3">
        <v>0.061</v>
      </c>
    </row>
    <row r="134" spans="1:104" ht="12.75">
      <c r="A134" s="28">
        <v>73</v>
      </c>
      <c r="B134" s="29" t="s">
        <v>211</v>
      </c>
      <c r="C134" s="30" t="s">
        <v>264</v>
      </c>
      <c r="D134" s="31" t="s">
        <v>39</v>
      </c>
      <c r="E134" s="32">
        <v>0</v>
      </c>
      <c r="F134" s="32"/>
      <c r="G134" s="33"/>
      <c r="O134" s="27">
        <v>2</v>
      </c>
      <c r="AA134" s="3">
        <v>3</v>
      </c>
      <c r="AB134" s="3">
        <v>7</v>
      </c>
      <c r="AC134" s="3" t="s">
        <v>211</v>
      </c>
      <c r="AZ134" s="3">
        <v>2</v>
      </c>
      <c r="BA134" s="3">
        <f t="shared" si="5"/>
        <v>0</v>
      </c>
      <c r="BB134" s="3">
        <f t="shared" si="6"/>
        <v>0</v>
      </c>
      <c r="BC134" s="3">
        <f t="shared" si="7"/>
        <v>0</v>
      </c>
      <c r="BD134" s="3">
        <f t="shared" si="8"/>
        <v>0</v>
      </c>
      <c r="BE134" s="3">
        <f t="shared" si="9"/>
        <v>0</v>
      </c>
      <c r="CA134" s="34">
        <v>3</v>
      </c>
      <c r="CB134" s="34">
        <v>7</v>
      </c>
      <c r="CZ134" s="3">
        <v>0.000220000000000109</v>
      </c>
    </row>
    <row r="135" spans="1:104" ht="12.75">
      <c r="A135" s="28">
        <v>74</v>
      </c>
      <c r="B135" s="29" t="s">
        <v>212</v>
      </c>
      <c r="C135" s="30" t="s">
        <v>213</v>
      </c>
      <c r="D135" s="31" t="s">
        <v>19</v>
      </c>
      <c r="E135" s="32">
        <v>31.392</v>
      </c>
      <c r="F135" s="32"/>
      <c r="G135" s="33"/>
      <c r="O135" s="27">
        <v>2</v>
      </c>
      <c r="AA135" s="3">
        <v>3</v>
      </c>
      <c r="AB135" s="3">
        <v>7</v>
      </c>
      <c r="AC135" s="3">
        <v>59764200</v>
      </c>
      <c r="AZ135" s="3">
        <v>2</v>
      </c>
      <c r="BA135" s="3">
        <f t="shared" si="5"/>
        <v>0</v>
      </c>
      <c r="BB135" s="3">
        <f t="shared" si="6"/>
        <v>0</v>
      </c>
      <c r="BC135" s="3">
        <f t="shared" si="7"/>
        <v>0</v>
      </c>
      <c r="BD135" s="3">
        <f t="shared" si="8"/>
        <v>0</v>
      </c>
      <c r="BE135" s="3">
        <f t="shared" si="9"/>
        <v>0</v>
      </c>
      <c r="CA135" s="34">
        <v>3</v>
      </c>
      <c r="CB135" s="34">
        <v>7</v>
      </c>
      <c r="CZ135" s="3">
        <v>0.0192</v>
      </c>
    </row>
    <row r="136" spans="1:104" ht="12.75">
      <c r="A136" s="28">
        <v>75</v>
      </c>
      <c r="B136" s="29" t="s">
        <v>214</v>
      </c>
      <c r="C136" s="30" t="s">
        <v>215</v>
      </c>
      <c r="D136" s="31" t="s">
        <v>2</v>
      </c>
      <c r="E136" s="32">
        <v>359.24832</v>
      </c>
      <c r="F136" s="32"/>
      <c r="G136" s="33"/>
      <c r="O136" s="27">
        <v>2</v>
      </c>
      <c r="AA136" s="3">
        <v>7</v>
      </c>
      <c r="AB136" s="3">
        <v>1002</v>
      </c>
      <c r="AC136" s="3">
        <v>5</v>
      </c>
      <c r="AZ136" s="3">
        <v>2</v>
      </c>
      <c r="BA136" s="3">
        <f t="shared" si="5"/>
        <v>0</v>
      </c>
      <c r="BB136" s="3">
        <f t="shared" si="6"/>
        <v>0</v>
      </c>
      <c r="BC136" s="3">
        <f t="shared" si="7"/>
        <v>0</v>
      </c>
      <c r="BD136" s="3">
        <f t="shared" si="8"/>
        <v>0</v>
      </c>
      <c r="BE136" s="3">
        <f t="shared" si="9"/>
        <v>0</v>
      </c>
      <c r="CA136" s="34">
        <v>7</v>
      </c>
      <c r="CB136" s="34">
        <v>1002</v>
      </c>
      <c r="CZ136" s="3">
        <v>0</v>
      </c>
    </row>
    <row r="137" spans="1:57" ht="12.75">
      <c r="A137" s="41"/>
      <c r="B137" s="42" t="s">
        <v>11</v>
      </c>
      <c r="C137" s="43" t="str">
        <f>CONCATENATE(B126," ",C126)</f>
        <v>771 Podlahy z dlaždic a obklady</v>
      </c>
      <c r="D137" s="44"/>
      <c r="E137" s="45"/>
      <c r="F137" s="46"/>
      <c r="G137" s="47"/>
      <c r="O137" s="27">
        <v>4</v>
      </c>
      <c r="BA137" s="48">
        <f>SUM(BA126:BA136)</f>
        <v>0</v>
      </c>
      <c r="BB137" s="48">
        <f>SUM(BB126:BB136)</f>
        <v>0</v>
      </c>
      <c r="BC137" s="48">
        <f>SUM(BC126:BC136)</f>
        <v>0</v>
      </c>
      <c r="BD137" s="48">
        <f>SUM(BD126:BD136)</f>
        <v>0</v>
      </c>
      <c r="BE137" s="48">
        <f>SUM(BE126:BE136)</f>
        <v>0</v>
      </c>
    </row>
    <row r="138" spans="1:15" ht="12.75">
      <c r="A138" s="20" t="s">
        <v>10</v>
      </c>
      <c r="B138" s="21" t="s">
        <v>216</v>
      </c>
      <c r="C138" s="22" t="s">
        <v>217</v>
      </c>
      <c r="D138" s="23"/>
      <c r="E138" s="24"/>
      <c r="F138" s="24"/>
      <c r="G138" s="25"/>
      <c r="H138" s="26"/>
      <c r="I138" s="26"/>
      <c r="O138" s="27">
        <v>1</v>
      </c>
    </row>
    <row r="139" spans="1:104" ht="12.75">
      <c r="A139" s="28">
        <v>76</v>
      </c>
      <c r="B139" s="29" t="s">
        <v>218</v>
      </c>
      <c r="C139" s="30" t="s">
        <v>219</v>
      </c>
      <c r="D139" s="31" t="s">
        <v>39</v>
      </c>
      <c r="E139" s="32">
        <v>19.2</v>
      </c>
      <c r="F139" s="32"/>
      <c r="G139" s="33"/>
      <c r="O139" s="27">
        <v>2</v>
      </c>
      <c r="AA139" s="3">
        <v>1</v>
      </c>
      <c r="AB139" s="3">
        <v>7</v>
      </c>
      <c r="AC139" s="3">
        <v>7</v>
      </c>
      <c r="AZ139" s="3">
        <v>2</v>
      </c>
      <c r="BA139" s="3">
        <f aca="true" t="shared" si="10" ref="BA139:BA148">IF(AZ139=1,G139,0)</f>
        <v>0</v>
      </c>
      <c r="BB139" s="3">
        <f aca="true" t="shared" si="11" ref="BB139:BB148">IF(AZ139=2,G139,0)</f>
        <v>0</v>
      </c>
      <c r="BC139" s="3">
        <f aca="true" t="shared" si="12" ref="BC139:BC148">IF(AZ139=3,G139,0)</f>
        <v>0</v>
      </c>
      <c r="BD139" s="3">
        <f aca="true" t="shared" si="13" ref="BD139:BD148">IF(AZ139=4,G139,0)</f>
        <v>0</v>
      </c>
      <c r="BE139" s="3">
        <f aca="true" t="shared" si="14" ref="BE139:BE148">IF(AZ139=5,G139,0)</f>
        <v>0</v>
      </c>
      <c r="CA139" s="34">
        <v>1</v>
      </c>
      <c r="CB139" s="34">
        <v>7</v>
      </c>
      <c r="CZ139" s="3">
        <v>0.0002</v>
      </c>
    </row>
    <row r="140" spans="1:104" ht="12.75">
      <c r="A140" s="28">
        <v>77</v>
      </c>
      <c r="B140" s="29" t="s">
        <v>220</v>
      </c>
      <c r="C140" s="30" t="s">
        <v>221</v>
      </c>
      <c r="D140" s="31" t="s">
        <v>19</v>
      </c>
      <c r="E140" s="32">
        <v>50</v>
      </c>
      <c r="F140" s="32"/>
      <c r="G140" s="33"/>
      <c r="O140" s="27">
        <v>2</v>
      </c>
      <c r="AA140" s="3">
        <v>1</v>
      </c>
      <c r="AB140" s="3">
        <v>7</v>
      </c>
      <c r="AC140" s="3">
        <v>7</v>
      </c>
      <c r="AZ140" s="3">
        <v>2</v>
      </c>
      <c r="BA140" s="3">
        <f t="shared" si="10"/>
        <v>0</v>
      </c>
      <c r="BB140" s="3">
        <f t="shared" si="11"/>
        <v>0</v>
      </c>
      <c r="BC140" s="3">
        <f t="shared" si="12"/>
        <v>0</v>
      </c>
      <c r="BD140" s="3">
        <f t="shared" si="13"/>
        <v>0</v>
      </c>
      <c r="BE140" s="3">
        <f t="shared" si="14"/>
        <v>0</v>
      </c>
      <c r="CA140" s="34">
        <v>1</v>
      </c>
      <c r="CB140" s="34">
        <v>7</v>
      </c>
      <c r="CZ140" s="3">
        <v>9E-05</v>
      </c>
    </row>
    <row r="141" spans="1:104" ht="12.75">
      <c r="A141" s="28">
        <v>78</v>
      </c>
      <c r="B141" s="29" t="s">
        <v>222</v>
      </c>
      <c r="C141" s="30" t="s">
        <v>223</v>
      </c>
      <c r="D141" s="31" t="s">
        <v>19</v>
      </c>
      <c r="E141" s="32">
        <v>55</v>
      </c>
      <c r="F141" s="32"/>
      <c r="G141" s="33"/>
      <c r="O141" s="27">
        <v>2</v>
      </c>
      <c r="AA141" s="3">
        <v>1</v>
      </c>
      <c r="AB141" s="3">
        <v>7</v>
      </c>
      <c r="AC141" s="3">
        <v>7</v>
      </c>
      <c r="AZ141" s="3">
        <v>2</v>
      </c>
      <c r="BA141" s="3">
        <f t="shared" si="10"/>
        <v>0</v>
      </c>
      <c r="BB141" s="3">
        <f t="shared" si="11"/>
        <v>0</v>
      </c>
      <c r="BC141" s="3">
        <f t="shared" si="12"/>
        <v>0</v>
      </c>
      <c r="BD141" s="3">
        <f t="shared" si="13"/>
        <v>0</v>
      </c>
      <c r="BE141" s="3">
        <f t="shared" si="14"/>
        <v>0</v>
      </c>
      <c r="CA141" s="34">
        <v>1</v>
      </c>
      <c r="CB141" s="34">
        <v>7</v>
      </c>
      <c r="CZ141" s="3">
        <v>6E-05</v>
      </c>
    </row>
    <row r="142" spans="1:104" ht="12.75">
      <c r="A142" s="28">
        <v>79</v>
      </c>
      <c r="B142" s="29" t="s">
        <v>224</v>
      </c>
      <c r="C142" s="30" t="s">
        <v>225</v>
      </c>
      <c r="D142" s="31" t="s">
        <v>39</v>
      </c>
      <c r="E142" s="32">
        <v>18</v>
      </c>
      <c r="F142" s="32"/>
      <c r="G142" s="33"/>
      <c r="O142" s="27">
        <v>2</v>
      </c>
      <c r="AA142" s="3">
        <v>1</v>
      </c>
      <c r="AB142" s="3">
        <v>7</v>
      </c>
      <c r="AC142" s="3">
        <v>7</v>
      </c>
      <c r="AZ142" s="3">
        <v>2</v>
      </c>
      <c r="BA142" s="3">
        <f t="shared" si="10"/>
        <v>0</v>
      </c>
      <c r="BB142" s="3">
        <f t="shared" si="11"/>
        <v>0</v>
      </c>
      <c r="BC142" s="3">
        <f t="shared" si="12"/>
        <v>0</v>
      </c>
      <c r="BD142" s="3">
        <f t="shared" si="13"/>
        <v>0</v>
      </c>
      <c r="BE142" s="3">
        <f t="shared" si="14"/>
        <v>0</v>
      </c>
      <c r="CA142" s="34">
        <v>1</v>
      </c>
      <c r="CB142" s="34">
        <v>7</v>
      </c>
      <c r="CZ142" s="3">
        <v>8E-05</v>
      </c>
    </row>
    <row r="143" spans="1:104" ht="12.75">
      <c r="A143" s="28">
        <v>80</v>
      </c>
      <c r="B143" s="29" t="s">
        <v>226</v>
      </c>
      <c r="C143" s="30" t="s">
        <v>260</v>
      </c>
      <c r="D143" s="31" t="s">
        <v>19</v>
      </c>
      <c r="E143" s="32">
        <v>54.34</v>
      </c>
      <c r="F143" s="32"/>
      <c r="G143" s="33"/>
      <c r="O143" s="27">
        <v>2</v>
      </c>
      <c r="AA143" s="3">
        <v>1</v>
      </c>
      <c r="AB143" s="3">
        <v>7</v>
      </c>
      <c r="AC143" s="3">
        <v>7</v>
      </c>
      <c r="AZ143" s="3">
        <v>2</v>
      </c>
      <c r="BA143" s="3">
        <f t="shared" si="10"/>
        <v>0</v>
      </c>
      <c r="BB143" s="3">
        <f t="shared" si="11"/>
        <v>0</v>
      </c>
      <c r="BC143" s="3">
        <f t="shared" si="12"/>
        <v>0</v>
      </c>
      <c r="BD143" s="3">
        <f t="shared" si="13"/>
        <v>0</v>
      </c>
      <c r="BE143" s="3">
        <f t="shared" si="14"/>
        <v>0</v>
      </c>
      <c r="CA143" s="34">
        <v>1</v>
      </c>
      <c r="CB143" s="34">
        <v>7</v>
      </c>
      <c r="CZ143" s="3">
        <v>0.00607</v>
      </c>
    </row>
    <row r="144" spans="1:104" ht="12.75">
      <c r="A144" s="28">
        <v>81</v>
      </c>
      <c r="B144" s="29" t="s">
        <v>227</v>
      </c>
      <c r="C144" s="30" t="s">
        <v>228</v>
      </c>
      <c r="D144" s="31" t="s">
        <v>39</v>
      </c>
      <c r="E144" s="32">
        <v>60</v>
      </c>
      <c r="F144" s="32"/>
      <c r="G144" s="33"/>
      <c r="O144" s="27">
        <v>2</v>
      </c>
      <c r="AA144" s="3">
        <v>1</v>
      </c>
      <c r="AB144" s="3">
        <v>7</v>
      </c>
      <c r="AC144" s="3">
        <v>7</v>
      </c>
      <c r="AZ144" s="3">
        <v>2</v>
      </c>
      <c r="BA144" s="3">
        <f t="shared" si="10"/>
        <v>0</v>
      </c>
      <c r="BB144" s="3">
        <f t="shared" si="11"/>
        <v>0</v>
      </c>
      <c r="BC144" s="3">
        <f t="shared" si="12"/>
        <v>0</v>
      </c>
      <c r="BD144" s="3">
        <f t="shared" si="13"/>
        <v>0</v>
      </c>
      <c r="BE144" s="3">
        <f t="shared" si="14"/>
        <v>0</v>
      </c>
      <c r="CA144" s="34">
        <v>1</v>
      </c>
      <c r="CB144" s="34">
        <v>7</v>
      </c>
      <c r="CZ144" s="3">
        <v>3E-05</v>
      </c>
    </row>
    <row r="145" spans="1:104" ht="12.75">
      <c r="A145" s="28">
        <v>82</v>
      </c>
      <c r="B145" s="29" t="s">
        <v>229</v>
      </c>
      <c r="C145" s="30" t="s">
        <v>230</v>
      </c>
      <c r="D145" s="31" t="s">
        <v>19</v>
      </c>
      <c r="E145" s="32">
        <v>77</v>
      </c>
      <c r="F145" s="32"/>
      <c r="G145" s="33"/>
      <c r="O145" s="27">
        <v>2</v>
      </c>
      <c r="AA145" s="3">
        <v>1</v>
      </c>
      <c r="AB145" s="3">
        <v>7</v>
      </c>
      <c r="AC145" s="3">
        <v>7</v>
      </c>
      <c r="AZ145" s="3">
        <v>2</v>
      </c>
      <c r="BA145" s="3">
        <f t="shared" si="10"/>
        <v>0</v>
      </c>
      <c r="BB145" s="3">
        <f t="shared" si="11"/>
        <v>0</v>
      </c>
      <c r="BC145" s="3">
        <f t="shared" si="12"/>
        <v>0</v>
      </c>
      <c r="BD145" s="3">
        <f t="shared" si="13"/>
        <v>0</v>
      </c>
      <c r="BE145" s="3">
        <f t="shared" si="14"/>
        <v>0</v>
      </c>
      <c r="CA145" s="34">
        <v>1</v>
      </c>
      <c r="CB145" s="34">
        <v>7</v>
      </c>
      <c r="CZ145" s="3">
        <v>0.00067</v>
      </c>
    </row>
    <row r="146" spans="1:104" ht="12.75">
      <c r="A146" s="28">
        <v>83</v>
      </c>
      <c r="B146" s="29" t="s">
        <v>231</v>
      </c>
      <c r="C146" s="30" t="s">
        <v>232</v>
      </c>
      <c r="D146" s="31" t="s">
        <v>19</v>
      </c>
      <c r="E146" s="32">
        <v>10</v>
      </c>
      <c r="F146" s="32"/>
      <c r="G146" s="33"/>
      <c r="O146" s="27">
        <v>2</v>
      </c>
      <c r="AA146" s="3">
        <v>1</v>
      </c>
      <c r="AB146" s="3">
        <v>7</v>
      </c>
      <c r="AC146" s="3">
        <v>7</v>
      </c>
      <c r="AZ146" s="3">
        <v>2</v>
      </c>
      <c r="BA146" s="3">
        <f t="shared" si="10"/>
        <v>0</v>
      </c>
      <c r="BB146" s="3">
        <f t="shared" si="11"/>
        <v>0</v>
      </c>
      <c r="BC146" s="3">
        <f t="shared" si="12"/>
        <v>0</v>
      </c>
      <c r="BD146" s="3">
        <f t="shared" si="13"/>
        <v>0</v>
      </c>
      <c r="BE146" s="3">
        <f t="shared" si="14"/>
        <v>0</v>
      </c>
      <c r="CA146" s="34">
        <v>1</v>
      </c>
      <c r="CB146" s="34">
        <v>7</v>
      </c>
      <c r="CZ146" s="3">
        <v>0</v>
      </c>
    </row>
    <row r="147" spans="1:104" ht="12.75">
      <c r="A147" s="28">
        <v>84</v>
      </c>
      <c r="B147" s="29" t="s">
        <v>233</v>
      </c>
      <c r="C147" s="30" t="s">
        <v>234</v>
      </c>
      <c r="D147" s="31" t="s">
        <v>19</v>
      </c>
      <c r="E147" s="32">
        <v>77</v>
      </c>
      <c r="F147" s="32"/>
      <c r="G147" s="33"/>
      <c r="O147" s="27">
        <v>2</v>
      </c>
      <c r="AA147" s="3">
        <v>12</v>
      </c>
      <c r="AB147" s="3">
        <v>0</v>
      </c>
      <c r="AC147" s="3">
        <v>1</v>
      </c>
      <c r="AZ147" s="3">
        <v>2</v>
      </c>
      <c r="BA147" s="3">
        <f t="shared" si="10"/>
        <v>0</v>
      </c>
      <c r="BB147" s="3">
        <f t="shared" si="11"/>
        <v>0</v>
      </c>
      <c r="BC147" s="3">
        <f t="shared" si="12"/>
        <v>0</v>
      </c>
      <c r="BD147" s="3">
        <f t="shared" si="13"/>
        <v>0</v>
      </c>
      <c r="BE147" s="3">
        <f t="shared" si="14"/>
        <v>0</v>
      </c>
      <c r="CA147" s="34">
        <v>12</v>
      </c>
      <c r="CB147" s="34">
        <v>0</v>
      </c>
      <c r="CZ147" s="3">
        <v>0.0018</v>
      </c>
    </row>
    <row r="148" spans="1:104" ht="12.75">
      <c r="A148" s="28">
        <v>85</v>
      </c>
      <c r="B148" s="29" t="s">
        <v>235</v>
      </c>
      <c r="C148" s="30" t="s">
        <v>236</v>
      </c>
      <c r="D148" s="31" t="s">
        <v>76</v>
      </c>
      <c r="E148" s="32">
        <v>0.5349138</v>
      </c>
      <c r="F148" s="32"/>
      <c r="G148" s="33"/>
      <c r="O148" s="27">
        <v>2</v>
      </c>
      <c r="AA148" s="3">
        <v>7</v>
      </c>
      <c r="AB148" s="3">
        <v>1001</v>
      </c>
      <c r="AC148" s="3">
        <v>5</v>
      </c>
      <c r="AZ148" s="3">
        <v>2</v>
      </c>
      <c r="BA148" s="3">
        <f t="shared" si="10"/>
        <v>0</v>
      </c>
      <c r="BB148" s="3">
        <f t="shared" si="11"/>
        <v>0</v>
      </c>
      <c r="BC148" s="3">
        <f t="shared" si="12"/>
        <v>0</v>
      </c>
      <c r="BD148" s="3">
        <f t="shared" si="13"/>
        <v>0</v>
      </c>
      <c r="BE148" s="3">
        <f t="shared" si="14"/>
        <v>0</v>
      </c>
      <c r="CA148" s="34">
        <v>7</v>
      </c>
      <c r="CB148" s="34">
        <v>1001</v>
      </c>
      <c r="CZ148" s="3">
        <v>0</v>
      </c>
    </row>
    <row r="149" spans="1:57" ht="12.75">
      <c r="A149" s="41"/>
      <c r="B149" s="42" t="s">
        <v>11</v>
      </c>
      <c r="C149" s="43" t="str">
        <f>CONCATENATE(B138," ",C138)</f>
        <v>775 Podlahy vlysové a parketové</v>
      </c>
      <c r="D149" s="44"/>
      <c r="E149" s="45"/>
      <c r="F149" s="46"/>
      <c r="G149" s="47"/>
      <c r="O149" s="27">
        <v>4</v>
      </c>
      <c r="BA149" s="48">
        <f>SUM(BA138:BA148)</f>
        <v>0</v>
      </c>
      <c r="BB149" s="48">
        <f>SUM(BB138:BB148)</f>
        <v>0</v>
      </c>
      <c r="BC149" s="48">
        <f>SUM(BC138:BC148)</f>
        <v>0</v>
      </c>
      <c r="BD149" s="48">
        <f>SUM(BD138:BD148)</f>
        <v>0</v>
      </c>
      <c r="BE149" s="48">
        <f>SUM(BE138:BE148)</f>
        <v>0</v>
      </c>
    </row>
    <row r="150" spans="1:15" ht="12.75">
      <c r="A150" s="20" t="s">
        <v>10</v>
      </c>
      <c r="B150" s="21" t="s">
        <v>237</v>
      </c>
      <c r="C150" s="22" t="s">
        <v>238</v>
      </c>
      <c r="D150" s="23"/>
      <c r="E150" s="24"/>
      <c r="F150" s="24"/>
      <c r="G150" s="25"/>
      <c r="H150" s="26"/>
      <c r="I150" s="26"/>
      <c r="O150" s="27">
        <v>1</v>
      </c>
    </row>
    <row r="151" spans="1:104" ht="12.75">
      <c r="A151" s="28">
        <v>86</v>
      </c>
      <c r="B151" s="29" t="s">
        <v>239</v>
      </c>
      <c r="C151" s="30" t="s">
        <v>240</v>
      </c>
      <c r="D151" s="31" t="s">
        <v>19</v>
      </c>
      <c r="E151" s="32">
        <v>34.783</v>
      </c>
      <c r="F151" s="32"/>
      <c r="G151" s="33"/>
      <c r="O151" s="27">
        <v>2</v>
      </c>
      <c r="AA151" s="3">
        <v>1</v>
      </c>
      <c r="AB151" s="3">
        <v>7</v>
      </c>
      <c r="AC151" s="3">
        <v>7</v>
      </c>
      <c r="AZ151" s="3">
        <v>2</v>
      </c>
      <c r="BA151" s="3">
        <f aca="true" t="shared" si="15" ref="BA151:BA156">IF(AZ151=1,G151,0)</f>
        <v>0</v>
      </c>
      <c r="BB151" s="3">
        <f aca="true" t="shared" si="16" ref="BB151:BB156">IF(AZ151=2,G151,0)</f>
        <v>0</v>
      </c>
      <c r="BC151" s="3">
        <f aca="true" t="shared" si="17" ref="BC151:BC156">IF(AZ151=3,G151,0)</f>
        <v>0</v>
      </c>
      <c r="BD151" s="3">
        <f aca="true" t="shared" si="18" ref="BD151:BD156">IF(AZ151=4,G151,0)</f>
        <v>0</v>
      </c>
      <c r="BE151" s="3">
        <f aca="true" t="shared" si="19" ref="BE151:BE156">IF(AZ151=5,G151,0)</f>
        <v>0</v>
      </c>
      <c r="CA151" s="34">
        <v>1</v>
      </c>
      <c r="CB151" s="34">
        <v>7</v>
      </c>
      <c r="CZ151" s="3">
        <v>0.003</v>
      </c>
    </row>
    <row r="152" spans="1:104" ht="12.75">
      <c r="A152" s="28">
        <v>87</v>
      </c>
      <c r="B152" s="29" t="s">
        <v>241</v>
      </c>
      <c r="C152" s="30" t="s">
        <v>242</v>
      </c>
      <c r="D152" s="31" t="s">
        <v>16</v>
      </c>
      <c r="E152" s="32">
        <v>1</v>
      </c>
      <c r="F152" s="32"/>
      <c r="G152" s="33"/>
      <c r="O152" s="27">
        <v>2</v>
      </c>
      <c r="AA152" s="3">
        <v>1</v>
      </c>
      <c r="AB152" s="3">
        <v>7</v>
      </c>
      <c r="AC152" s="3">
        <v>7</v>
      </c>
      <c r="AZ152" s="3">
        <v>2</v>
      </c>
      <c r="BA152" s="3">
        <f t="shared" si="15"/>
        <v>0</v>
      </c>
      <c r="BB152" s="3">
        <f t="shared" si="16"/>
        <v>0</v>
      </c>
      <c r="BC152" s="3">
        <f t="shared" si="17"/>
        <v>0</v>
      </c>
      <c r="BD152" s="3">
        <f t="shared" si="18"/>
        <v>0</v>
      </c>
      <c r="BE152" s="3">
        <f t="shared" si="19"/>
        <v>0</v>
      </c>
      <c r="CA152" s="34">
        <v>1</v>
      </c>
      <c r="CB152" s="34">
        <v>7</v>
      </c>
      <c r="CZ152" s="3">
        <v>0</v>
      </c>
    </row>
    <row r="153" spans="1:104" ht="12.75">
      <c r="A153" s="28">
        <v>88</v>
      </c>
      <c r="B153" s="29" t="s">
        <v>243</v>
      </c>
      <c r="C153" s="30" t="s">
        <v>244</v>
      </c>
      <c r="D153" s="31" t="s">
        <v>39</v>
      </c>
      <c r="E153" s="32">
        <v>13.14</v>
      </c>
      <c r="F153" s="32"/>
      <c r="G153" s="33"/>
      <c r="O153" s="27">
        <v>2</v>
      </c>
      <c r="AA153" s="3">
        <v>1</v>
      </c>
      <c r="AB153" s="3">
        <v>7</v>
      </c>
      <c r="AC153" s="3">
        <v>7</v>
      </c>
      <c r="AZ153" s="3">
        <v>2</v>
      </c>
      <c r="BA153" s="3">
        <f t="shared" si="15"/>
        <v>0</v>
      </c>
      <c r="BB153" s="3">
        <f t="shared" si="16"/>
        <v>0</v>
      </c>
      <c r="BC153" s="3">
        <f t="shared" si="17"/>
        <v>0</v>
      </c>
      <c r="BD153" s="3">
        <f t="shared" si="18"/>
        <v>0</v>
      </c>
      <c r="BE153" s="3">
        <f t="shared" si="19"/>
        <v>0</v>
      </c>
      <c r="CA153" s="34">
        <v>1</v>
      </c>
      <c r="CB153" s="34">
        <v>7</v>
      </c>
      <c r="CZ153" s="3">
        <v>0.00026</v>
      </c>
    </row>
    <row r="154" spans="1:104" ht="12.75">
      <c r="A154" s="28">
        <v>89</v>
      </c>
      <c r="B154" s="29" t="s">
        <v>245</v>
      </c>
      <c r="C154" s="30" t="s">
        <v>246</v>
      </c>
      <c r="D154" s="31" t="s">
        <v>39</v>
      </c>
      <c r="E154" s="32">
        <v>8.6</v>
      </c>
      <c r="F154" s="32"/>
      <c r="G154" s="33"/>
      <c r="O154" s="27">
        <v>2</v>
      </c>
      <c r="AA154" s="3">
        <v>1</v>
      </c>
      <c r="AB154" s="3">
        <v>7</v>
      </c>
      <c r="AC154" s="3">
        <v>7</v>
      </c>
      <c r="AZ154" s="3">
        <v>2</v>
      </c>
      <c r="BA154" s="3">
        <f t="shared" si="15"/>
        <v>0</v>
      </c>
      <c r="BB154" s="3">
        <f t="shared" si="16"/>
        <v>0</v>
      </c>
      <c r="BC154" s="3">
        <f t="shared" si="17"/>
        <v>0</v>
      </c>
      <c r="BD154" s="3">
        <f t="shared" si="18"/>
        <v>0</v>
      </c>
      <c r="BE154" s="3">
        <f t="shared" si="19"/>
        <v>0</v>
      </c>
      <c r="CA154" s="34">
        <v>1</v>
      </c>
      <c r="CB154" s="34">
        <v>7</v>
      </c>
      <c r="CZ154" s="3">
        <v>3E-05</v>
      </c>
    </row>
    <row r="155" spans="1:104" ht="12.75">
      <c r="A155" s="28">
        <v>90</v>
      </c>
      <c r="B155" s="29" t="s">
        <v>247</v>
      </c>
      <c r="C155" s="30" t="s">
        <v>248</v>
      </c>
      <c r="D155" s="31" t="s">
        <v>19</v>
      </c>
      <c r="E155" s="32">
        <v>36.522</v>
      </c>
      <c r="F155" s="32"/>
      <c r="G155" s="33"/>
      <c r="O155" s="27">
        <v>2</v>
      </c>
      <c r="AA155" s="3">
        <v>3</v>
      </c>
      <c r="AB155" s="3">
        <v>7</v>
      </c>
      <c r="AC155" s="3">
        <v>59781571</v>
      </c>
      <c r="AZ155" s="3">
        <v>2</v>
      </c>
      <c r="BA155" s="3">
        <f t="shared" si="15"/>
        <v>0</v>
      </c>
      <c r="BB155" s="3">
        <f t="shared" si="16"/>
        <v>0</v>
      </c>
      <c r="BC155" s="3">
        <f t="shared" si="17"/>
        <v>0</v>
      </c>
      <c r="BD155" s="3">
        <f t="shared" si="18"/>
        <v>0</v>
      </c>
      <c r="BE155" s="3">
        <f t="shared" si="19"/>
        <v>0</v>
      </c>
      <c r="CA155" s="34">
        <v>3</v>
      </c>
      <c r="CB155" s="34">
        <v>7</v>
      </c>
      <c r="CZ155" s="3">
        <v>0.0122</v>
      </c>
    </row>
    <row r="156" spans="1:104" ht="12.75">
      <c r="A156" s="28">
        <v>91</v>
      </c>
      <c r="B156" s="29" t="s">
        <v>249</v>
      </c>
      <c r="C156" s="30" t="s">
        <v>250</v>
      </c>
      <c r="D156" s="31" t="s">
        <v>2</v>
      </c>
      <c r="E156" s="32">
        <v>268.9564646</v>
      </c>
      <c r="F156" s="32"/>
      <c r="G156" s="33"/>
      <c r="O156" s="27">
        <v>2</v>
      </c>
      <c r="AA156" s="3">
        <v>7</v>
      </c>
      <c r="AB156" s="3">
        <v>1002</v>
      </c>
      <c r="AC156" s="3">
        <v>5</v>
      </c>
      <c r="AZ156" s="3">
        <v>2</v>
      </c>
      <c r="BA156" s="3">
        <f t="shared" si="15"/>
        <v>0</v>
      </c>
      <c r="BB156" s="3">
        <f t="shared" si="16"/>
        <v>0</v>
      </c>
      <c r="BC156" s="3">
        <f t="shared" si="17"/>
        <v>0</v>
      </c>
      <c r="BD156" s="3">
        <f t="shared" si="18"/>
        <v>0</v>
      </c>
      <c r="BE156" s="3">
        <f t="shared" si="19"/>
        <v>0</v>
      </c>
      <c r="CA156" s="34">
        <v>7</v>
      </c>
      <c r="CB156" s="34">
        <v>1002</v>
      </c>
      <c r="CZ156" s="3">
        <v>0</v>
      </c>
    </row>
    <row r="157" spans="1:57" ht="12.75">
      <c r="A157" s="41"/>
      <c r="B157" s="42" t="s">
        <v>11</v>
      </c>
      <c r="C157" s="43" t="str">
        <f>CONCATENATE(B150," ",C150)</f>
        <v>781 Obklady keramické</v>
      </c>
      <c r="D157" s="44"/>
      <c r="E157" s="45"/>
      <c r="F157" s="46"/>
      <c r="G157" s="47"/>
      <c r="O157" s="27">
        <v>4</v>
      </c>
      <c r="BA157" s="48">
        <f>SUM(BA150:BA156)</f>
        <v>0</v>
      </c>
      <c r="BB157" s="48">
        <f>SUM(BB150:BB156)</f>
        <v>0</v>
      </c>
      <c r="BC157" s="48">
        <f>SUM(BC150:BC156)</f>
        <v>0</v>
      </c>
      <c r="BD157" s="48">
        <f>SUM(BD150:BD156)</f>
        <v>0</v>
      </c>
      <c r="BE157" s="48">
        <f>SUM(BE150:BE156)</f>
        <v>0</v>
      </c>
    </row>
    <row r="158" spans="1:15" ht="12.75">
      <c r="A158" s="20" t="s">
        <v>10</v>
      </c>
      <c r="B158" s="21" t="s">
        <v>251</v>
      </c>
      <c r="C158" s="22" t="s">
        <v>252</v>
      </c>
      <c r="D158" s="23"/>
      <c r="E158" s="24"/>
      <c r="F158" s="24"/>
      <c r="G158" s="25"/>
      <c r="H158" s="26"/>
      <c r="I158" s="26"/>
      <c r="O158" s="27">
        <v>1</v>
      </c>
    </row>
    <row r="159" spans="1:104" ht="12.75">
      <c r="A159" s="28">
        <v>92</v>
      </c>
      <c r="B159" s="29" t="s">
        <v>253</v>
      </c>
      <c r="C159" s="30" t="s">
        <v>254</v>
      </c>
      <c r="D159" s="31" t="s">
        <v>16</v>
      </c>
      <c r="E159" s="32">
        <v>1</v>
      </c>
      <c r="F159" s="32"/>
      <c r="G159" s="33"/>
      <c r="O159" s="27">
        <v>2</v>
      </c>
      <c r="AA159" s="3">
        <v>1</v>
      </c>
      <c r="AB159" s="3">
        <v>7</v>
      </c>
      <c r="AC159" s="3">
        <v>7</v>
      </c>
      <c r="AZ159" s="3">
        <v>2</v>
      </c>
      <c r="BA159" s="3">
        <f>IF(AZ159=1,G159,0)</f>
        <v>0</v>
      </c>
      <c r="BB159" s="3">
        <f>IF(AZ159=2,G159,0)</f>
        <v>0</v>
      </c>
      <c r="BC159" s="3">
        <f>IF(AZ159=3,G159,0)</f>
        <v>0</v>
      </c>
      <c r="BD159" s="3">
        <f>IF(AZ159=4,G159,0)</f>
        <v>0</v>
      </c>
      <c r="BE159" s="3">
        <f>IF(AZ159=5,G159,0)</f>
        <v>0</v>
      </c>
      <c r="CA159" s="34">
        <v>1</v>
      </c>
      <c r="CB159" s="34">
        <v>7</v>
      </c>
      <c r="CZ159" s="3">
        <v>0.00035</v>
      </c>
    </row>
    <row r="160" spans="1:57" ht="12.75">
      <c r="A160" s="41"/>
      <c r="B160" s="42" t="s">
        <v>11</v>
      </c>
      <c r="C160" s="43" t="str">
        <f>CONCATENATE(B158," ",C158)</f>
        <v>783 Nátěry</v>
      </c>
      <c r="D160" s="44"/>
      <c r="E160" s="45"/>
      <c r="F160" s="46"/>
      <c r="G160" s="47"/>
      <c r="O160" s="27">
        <v>4</v>
      </c>
      <c r="BA160" s="48">
        <f>SUM(BA158:BA159)</f>
        <v>0</v>
      </c>
      <c r="BB160" s="48">
        <f>SUM(BB158:BB159)</f>
        <v>0</v>
      </c>
      <c r="BC160" s="48">
        <f>SUM(BC158:BC159)</f>
        <v>0</v>
      </c>
      <c r="BD160" s="48">
        <f>SUM(BD158:BD159)</f>
        <v>0</v>
      </c>
      <c r="BE160" s="48">
        <f>SUM(BE158:BE159)</f>
        <v>0</v>
      </c>
    </row>
    <row r="161" spans="1:15" ht="12.75">
      <c r="A161" s="20" t="s">
        <v>10</v>
      </c>
      <c r="B161" s="21" t="s">
        <v>255</v>
      </c>
      <c r="C161" s="22" t="s">
        <v>256</v>
      </c>
      <c r="D161" s="23"/>
      <c r="E161" s="24"/>
      <c r="F161" s="24"/>
      <c r="G161" s="25"/>
      <c r="H161" s="26"/>
      <c r="I161" s="26"/>
      <c r="O161" s="27">
        <v>1</v>
      </c>
    </row>
    <row r="162" spans="1:104" ht="12.75">
      <c r="A162" s="28">
        <v>93</v>
      </c>
      <c r="B162" s="29" t="s">
        <v>257</v>
      </c>
      <c r="C162" s="30" t="s">
        <v>258</v>
      </c>
      <c r="D162" s="31" t="s">
        <v>19</v>
      </c>
      <c r="E162" s="32">
        <v>650.048</v>
      </c>
      <c r="F162" s="32"/>
      <c r="G162" s="33"/>
      <c r="O162" s="27">
        <v>2</v>
      </c>
      <c r="AA162" s="3">
        <v>1</v>
      </c>
      <c r="AB162" s="3">
        <v>7</v>
      </c>
      <c r="AC162" s="3">
        <v>7</v>
      </c>
      <c r="AZ162" s="3">
        <v>2</v>
      </c>
      <c r="BA162" s="3">
        <f>IF(AZ162=1,G162,0)</f>
        <v>0</v>
      </c>
      <c r="BB162" s="3">
        <f>IF(AZ162=2,G162,0)</f>
        <v>0</v>
      </c>
      <c r="BC162" s="3">
        <f>IF(AZ162=3,G162,0)</f>
        <v>0</v>
      </c>
      <c r="BD162" s="3">
        <f>IF(AZ162=4,G162,0)</f>
        <v>0</v>
      </c>
      <c r="BE162" s="3">
        <f>IF(AZ162=5,G162,0)</f>
        <v>0</v>
      </c>
      <c r="CA162" s="34">
        <v>1</v>
      </c>
      <c r="CB162" s="34">
        <v>7</v>
      </c>
      <c r="CZ162" s="3">
        <v>0.00015</v>
      </c>
    </row>
    <row r="163" spans="1:15" ht="12.75">
      <c r="A163" s="35"/>
      <c r="B163" s="37"/>
      <c r="C163" s="61" t="s">
        <v>259</v>
      </c>
      <c r="D163" s="62"/>
      <c r="E163" s="38">
        <v>650.048</v>
      </c>
      <c r="F163" s="39"/>
      <c r="G163" s="40"/>
      <c r="M163" s="36" t="s">
        <v>259</v>
      </c>
      <c r="O163" s="27"/>
    </row>
    <row r="164" spans="1:57" ht="12.75">
      <c r="A164" s="41"/>
      <c r="B164" s="42" t="s">
        <v>11</v>
      </c>
      <c r="C164" s="43" t="str">
        <f>CONCATENATE(B161," ",C161)</f>
        <v>784 Malby</v>
      </c>
      <c r="D164" s="44"/>
      <c r="E164" s="45"/>
      <c r="F164" s="46"/>
      <c r="G164" s="47"/>
      <c r="O164" s="27">
        <v>4</v>
      </c>
      <c r="BA164" s="48">
        <f>SUM(BA161:BA163)</f>
        <v>0</v>
      </c>
      <c r="BB164" s="48">
        <f>SUM(BB161:BB163)</f>
        <v>0</v>
      </c>
      <c r="BC164" s="48">
        <f>SUM(BC161:BC163)</f>
        <v>0</v>
      </c>
      <c r="BD164" s="48">
        <f>SUM(BD161:BD163)</f>
        <v>0</v>
      </c>
      <c r="BE164" s="48">
        <f>SUM(BE161:BE163)</f>
        <v>0</v>
      </c>
    </row>
    <row r="165" ht="12.75">
      <c r="E165" s="3"/>
    </row>
    <row r="166" ht="12.75">
      <c r="E166" s="3"/>
    </row>
    <row r="167" ht="12.75">
      <c r="E167" s="3"/>
    </row>
    <row r="168" ht="12.75">
      <c r="E168" s="3"/>
    </row>
    <row r="169" ht="12.75">
      <c r="E169" s="3"/>
    </row>
    <row r="170" ht="12.75">
      <c r="E170" s="3"/>
    </row>
    <row r="171" ht="12.75">
      <c r="E171" s="3"/>
    </row>
    <row r="172" ht="12.75">
      <c r="E172" s="3"/>
    </row>
    <row r="173" ht="12.75">
      <c r="E173" s="3"/>
    </row>
    <row r="174" ht="12.75">
      <c r="E174" s="3"/>
    </row>
    <row r="175" ht="12.75">
      <c r="E175" s="3"/>
    </row>
    <row r="176" ht="12.75">
      <c r="E176" s="3"/>
    </row>
    <row r="177" ht="12.75">
      <c r="E177" s="3"/>
    </row>
    <row r="178" ht="12.75">
      <c r="E178" s="3"/>
    </row>
    <row r="179" ht="12.75">
      <c r="E179" s="3"/>
    </row>
    <row r="180" ht="12.75">
      <c r="E180" s="3"/>
    </row>
    <row r="181" ht="12.75">
      <c r="E181" s="3"/>
    </row>
    <row r="182" ht="12.75">
      <c r="E182" s="3"/>
    </row>
    <row r="183" ht="12.75">
      <c r="E183" s="3"/>
    </row>
    <row r="184" ht="12.75">
      <c r="E184" s="3"/>
    </row>
    <row r="185" ht="12.75">
      <c r="E185" s="3"/>
    </row>
    <row r="186" ht="12.75">
      <c r="E186" s="3"/>
    </row>
    <row r="187" ht="12.75">
      <c r="E187" s="3"/>
    </row>
    <row r="188" spans="1:7" ht="12.75">
      <c r="A188" s="49"/>
      <c r="B188" s="49"/>
      <c r="C188" s="49"/>
      <c r="D188" s="49"/>
      <c r="E188" s="49"/>
      <c r="F188" s="49"/>
      <c r="G188" s="49"/>
    </row>
    <row r="189" spans="1:7" ht="12.75">
      <c r="A189" s="49"/>
      <c r="B189" s="49"/>
      <c r="C189" s="49"/>
      <c r="D189" s="49"/>
      <c r="E189" s="49"/>
      <c r="F189" s="49"/>
      <c r="G189" s="49"/>
    </row>
    <row r="190" spans="1:7" ht="12.75">
      <c r="A190" s="49"/>
      <c r="B190" s="49"/>
      <c r="C190" s="49"/>
      <c r="D190" s="49"/>
      <c r="E190" s="49"/>
      <c r="F190" s="49"/>
      <c r="G190" s="49"/>
    </row>
    <row r="191" spans="1:7" ht="12.75">
      <c r="A191" s="49"/>
      <c r="B191" s="49"/>
      <c r="C191" s="49"/>
      <c r="D191" s="49"/>
      <c r="E191" s="49"/>
      <c r="F191" s="49"/>
      <c r="G191" s="49"/>
    </row>
    <row r="192" ht="12.75">
      <c r="E192" s="3"/>
    </row>
    <row r="193" ht="12.75">
      <c r="E193" s="3"/>
    </row>
    <row r="194" ht="12.75">
      <c r="E194" s="3"/>
    </row>
    <row r="195" ht="12.75">
      <c r="E195" s="3"/>
    </row>
    <row r="196" ht="12.75">
      <c r="E196" s="3"/>
    </row>
    <row r="197" ht="12.75">
      <c r="E197" s="3"/>
    </row>
    <row r="198" ht="12.75">
      <c r="E198" s="3"/>
    </row>
    <row r="199" ht="12.75">
      <c r="E199" s="3"/>
    </row>
    <row r="200" ht="12.75">
      <c r="E200" s="3"/>
    </row>
    <row r="201" ht="12.75">
      <c r="E201" s="3"/>
    </row>
    <row r="202" ht="12.75">
      <c r="E202" s="3"/>
    </row>
    <row r="203" ht="12.75">
      <c r="E203" s="3"/>
    </row>
    <row r="204" ht="12.75">
      <c r="E204" s="3"/>
    </row>
    <row r="205" ht="12.75">
      <c r="E205" s="3"/>
    </row>
    <row r="206" ht="12.75">
      <c r="E206" s="3"/>
    </row>
    <row r="207" ht="12.75">
      <c r="E207" s="3"/>
    </row>
    <row r="208" ht="12.75">
      <c r="E208" s="3"/>
    </row>
    <row r="209" ht="12.75">
      <c r="E209" s="3"/>
    </row>
    <row r="210" ht="12.75">
      <c r="E210" s="3"/>
    </row>
    <row r="211" ht="12.75">
      <c r="E211" s="3"/>
    </row>
    <row r="212" ht="12.75">
      <c r="E212" s="3"/>
    </row>
    <row r="213" ht="12.75">
      <c r="E213" s="3"/>
    </row>
    <row r="214" ht="12.75">
      <c r="E214" s="3"/>
    </row>
    <row r="215" ht="12.75">
      <c r="E215" s="3"/>
    </row>
    <row r="216" ht="12.75">
      <c r="E216" s="3"/>
    </row>
    <row r="217" ht="12.75">
      <c r="E217" s="3"/>
    </row>
    <row r="218" ht="12.75">
      <c r="E218" s="3"/>
    </row>
    <row r="219" ht="12.75">
      <c r="E219" s="3"/>
    </row>
    <row r="220" ht="12.75">
      <c r="E220" s="3"/>
    </row>
    <row r="221" ht="12.75">
      <c r="E221" s="3"/>
    </row>
    <row r="222" ht="12.75">
      <c r="E222" s="3"/>
    </row>
    <row r="223" spans="1:2" ht="12.75">
      <c r="A223" s="50"/>
      <c r="B223" s="50"/>
    </row>
    <row r="224" spans="1:7" ht="12.75">
      <c r="A224" s="49"/>
      <c r="B224" s="49"/>
      <c r="C224" s="52"/>
      <c r="D224" s="52"/>
      <c r="E224" s="53"/>
      <c r="F224" s="52"/>
      <c r="G224" s="54"/>
    </row>
    <row r="225" spans="1:7" ht="12.75">
      <c r="A225" s="55"/>
      <c r="B225" s="55"/>
      <c r="C225" s="49"/>
      <c r="D225" s="49"/>
      <c r="E225" s="56"/>
      <c r="F225" s="49"/>
      <c r="G225" s="49"/>
    </row>
    <row r="226" spans="1:7" ht="12.75">
      <c r="A226" s="49"/>
      <c r="B226" s="49"/>
      <c r="C226" s="49"/>
      <c r="D226" s="49"/>
      <c r="E226" s="56"/>
      <c r="F226" s="49"/>
      <c r="G226" s="49"/>
    </row>
    <row r="227" spans="1:7" ht="12.75">
      <c r="A227" s="49"/>
      <c r="B227" s="49"/>
      <c r="C227" s="49"/>
      <c r="D227" s="49"/>
      <c r="E227" s="56"/>
      <c r="F227" s="49"/>
      <c r="G227" s="49"/>
    </row>
    <row r="228" spans="1:7" ht="12.75">
      <c r="A228" s="49"/>
      <c r="B228" s="49"/>
      <c r="C228" s="49"/>
      <c r="D228" s="49"/>
      <c r="E228" s="56"/>
      <c r="F228" s="49"/>
      <c r="G228" s="49"/>
    </row>
    <row r="229" spans="1:7" ht="12.75">
      <c r="A229" s="49"/>
      <c r="B229" s="49"/>
      <c r="C229" s="49"/>
      <c r="D229" s="49"/>
      <c r="E229" s="56"/>
      <c r="F229" s="49"/>
      <c r="G229" s="49"/>
    </row>
    <row r="230" spans="1:7" ht="12.75">
      <c r="A230" s="49"/>
      <c r="B230" s="49"/>
      <c r="C230" s="49"/>
      <c r="D230" s="49"/>
      <c r="E230" s="56"/>
      <c r="F230" s="49"/>
      <c r="G230" s="49"/>
    </row>
    <row r="231" spans="1:7" ht="12.75">
      <c r="A231" s="49"/>
      <c r="B231" s="49"/>
      <c r="C231" s="49"/>
      <c r="D231" s="49"/>
      <c r="E231" s="56"/>
      <c r="F231" s="49"/>
      <c r="G231" s="49"/>
    </row>
    <row r="232" spans="1:7" ht="12.75">
      <c r="A232" s="49"/>
      <c r="B232" s="49"/>
      <c r="C232" s="49"/>
      <c r="D232" s="49"/>
      <c r="E232" s="56"/>
      <c r="F232" s="49"/>
      <c r="G232" s="49"/>
    </row>
    <row r="233" spans="1:7" ht="12.75">
      <c r="A233" s="49"/>
      <c r="B233" s="49"/>
      <c r="C233" s="49"/>
      <c r="D233" s="49"/>
      <c r="E233" s="56"/>
      <c r="F233" s="49"/>
      <c r="G233" s="49"/>
    </row>
    <row r="234" spans="1:7" ht="12.75">
      <c r="A234" s="49"/>
      <c r="B234" s="49"/>
      <c r="C234" s="49"/>
      <c r="D234" s="49"/>
      <c r="E234" s="56"/>
      <c r="F234" s="49"/>
      <c r="G234" s="49"/>
    </row>
    <row r="235" spans="1:7" ht="12.75">
      <c r="A235" s="49"/>
      <c r="B235" s="49"/>
      <c r="C235" s="49"/>
      <c r="D235" s="49"/>
      <c r="E235" s="56"/>
      <c r="F235" s="49"/>
      <c r="G235" s="49"/>
    </row>
    <row r="236" spans="1:7" ht="12.75">
      <c r="A236" s="49"/>
      <c r="B236" s="49"/>
      <c r="C236" s="49"/>
      <c r="D236" s="49"/>
      <c r="E236" s="56"/>
      <c r="F236" s="49"/>
      <c r="G236" s="49"/>
    </row>
    <row r="237" spans="1:7" ht="12.75">
      <c r="A237" s="49"/>
      <c r="B237" s="49"/>
      <c r="C237" s="49"/>
      <c r="D237" s="49"/>
      <c r="E237" s="56"/>
      <c r="F237" s="49"/>
      <c r="G237" s="49"/>
    </row>
  </sheetData>
  <sheetProtection/>
  <mergeCells count="21">
    <mergeCell ref="C17:D17"/>
    <mergeCell ref="A1:G1"/>
    <mergeCell ref="A3:B3"/>
    <mergeCell ref="A4:B4"/>
    <mergeCell ref="E4:G4"/>
    <mergeCell ref="C10:D10"/>
    <mergeCell ref="C11:D11"/>
    <mergeCell ref="C12:D12"/>
    <mergeCell ref="C32:D32"/>
    <mergeCell ref="C34:D34"/>
    <mergeCell ref="C36:D36"/>
    <mergeCell ref="C38:D38"/>
    <mergeCell ref="C40:D40"/>
    <mergeCell ref="C42:D42"/>
    <mergeCell ref="C163:D163"/>
    <mergeCell ref="C96:D96"/>
    <mergeCell ref="C80:D80"/>
    <mergeCell ref="C81:D81"/>
    <mergeCell ref="C82:D82"/>
    <mergeCell ref="C68:D68"/>
    <mergeCell ref="C70:D7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Ondřej</cp:lastModifiedBy>
  <dcterms:created xsi:type="dcterms:W3CDTF">2014-02-13T09:09:57Z</dcterms:created>
  <dcterms:modified xsi:type="dcterms:W3CDTF">2014-11-12T16:05:52Z</dcterms:modified>
  <cp:category/>
  <cp:version/>
  <cp:contentType/>
  <cp:contentStatus/>
</cp:coreProperties>
</file>