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Barák Všenice\2018-04-26-RD Všenice DUR+DSP\"/>
    </mc:Choice>
  </mc:AlternateContent>
  <bookViews>
    <workbookView xWindow="0" yWindow="0" windowWidth="11055" windowHeight="7140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7" i="1"/>
  <c r="F26" i="1"/>
  <c r="F25" i="1"/>
  <c r="F24" i="1"/>
  <c r="F23" i="1"/>
  <c r="F21" i="1"/>
  <c r="F16" i="1"/>
  <c r="F15" i="1"/>
  <c r="F14" i="1"/>
  <c r="F13" i="1"/>
  <c r="F12" i="1"/>
  <c r="F11" i="1"/>
  <c r="F9" i="1"/>
  <c r="F8" i="1"/>
  <c r="D7" i="1"/>
  <c r="F7" i="1" s="1"/>
  <c r="D10" i="1" l="1"/>
  <c r="F10" i="1" s="1"/>
  <c r="F6" i="1" s="1"/>
  <c r="F51" i="1" s="1"/>
</calcChain>
</file>

<file path=xl/sharedStrings.xml><?xml version="1.0" encoding="utf-8"?>
<sst xmlns="http://schemas.openxmlformats.org/spreadsheetml/2006/main" count="87" uniqueCount="57">
  <si>
    <t xml:space="preserve">VÝKAZ VÝMĚR </t>
  </si>
  <si>
    <t>Stavba: RD Všenice</t>
  </si>
  <si>
    <t>Množství materiálu a rozměry výrobků budou před objednávkou ověřeny dle skutečného zaměření na stavbě</t>
  </si>
  <si>
    <t>P.Č.</t>
  </si>
  <si>
    <t>Popis</t>
  </si>
  <si>
    <t>MJ</t>
  </si>
  <si>
    <t>Množství</t>
  </si>
  <si>
    <t>Cena jednotková</t>
  </si>
  <si>
    <t>Cena celkem</t>
  </si>
  <si>
    <t>Konstrukce tesařské</t>
  </si>
  <si>
    <t xml:space="preserve">D Řezivo na krov - smrk </t>
  </si>
  <si>
    <t>m3</t>
  </si>
  <si>
    <t>M Ochranný nátěr řeziva proti dřevokaznému hmyzu, včetně řezaných konců ( prostředek dodá investor)</t>
  </si>
  <si>
    <t>M+D Kotvení pozednice do věnce pomocí závitových tyčí délky cca 1,0m na chemickou kotvu</t>
  </si>
  <si>
    <t>ks</t>
  </si>
  <si>
    <t>M Zhotovení konstrukce krovu   (pohledové části hoblovat)</t>
  </si>
  <si>
    <t>D latě 60/40 mm vč. impregnace</t>
  </si>
  <si>
    <t>m</t>
  </si>
  <si>
    <t>M Zhotovení kontralatí/laťování - ŠIKMÁ STŘECHA</t>
  </si>
  <si>
    <t>M Zhotovení podbití z prken-šikmá střecha</t>
  </si>
  <si>
    <t>m2</t>
  </si>
  <si>
    <t>D Prkna smrková - hoblovaná  tl. 19mm impregnovaná včetně pohledového nátěru dle požadavků investora</t>
  </si>
  <si>
    <t>Přesun hmot pro kce tesařské v objektech v do 12 m</t>
  </si>
  <si>
    <t>kpl</t>
  </si>
  <si>
    <t>D+M  Prkna smrková - hoblovaná  tl. 25mm podhledová z interiéru (plochá střecha)</t>
  </si>
  <si>
    <t xml:space="preserve">Krytiny </t>
  </si>
  <si>
    <t>STŘECHA ŠIKMÁ 42°</t>
  </si>
  <si>
    <t>Položení střešní pálené krytiny včetně příslušenství</t>
  </si>
  <si>
    <t>D krytina Tondach Stodo 12- režná</t>
  </si>
  <si>
    <t>D Taška větrací - hřeben</t>
  </si>
  <si>
    <t>D hřebenáče</t>
  </si>
  <si>
    <t>D dodávka taška prostupová</t>
  </si>
  <si>
    <t>M Položení pojistné folie</t>
  </si>
  <si>
    <t xml:space="preserve">D difuzní folie kontaktní </t>
  </si>
  <si>
    <t>D+M větracího pásu hřebene</t>
  </si>
  <si>
    <t>D+M větracích mřížek u žlabu</t>
  </si>
  <si>
    <t>D Střešní okno Roto R6 0,78*1,1m včetně lemování</t>
  </si>
  <si>
    <t>kus</t>
  </si>
  <si>
    <t>M osazení střešního okna</t>
  </si>
  <si>
    <t>STŘECHA PLOCHÁ 10°</t>
  </si>
  <si>
    <t>parotěsná folie nadkrokevní Topdek AL Barrier</t>
  </si>
  <si>
    <t>Nadkrokevní izolace TOPDEK 022 PIR tl.180mm</t>
  </si>
  <si>
    <t>Doplňková hydroizolace Topdek COVER PRO</t>
  </si>
  <si>
    <t>M Zhotovení kontralatí/laťování - PLOCHÁ STŘECHA</t>
  </si>
  <si>
    <t>OSB P+D tl.22 na kontralatě ploché střechy</t>
  </si>
  <si>
    <t>Separační folie Dekten metal</t>
  </si>
  <si>
    <t>Plechová falcovaná krytina - barva antracit</t>
  </si>
  <si>
    <t>Plechová falcovaná krytina-větraný hřeben - barva antracit</t>
  </si>
  <si>
    <t>Konstrukce klempířské D+M</t>
  </si>
  <si>
    <t>Oksapnička - barvený rš.100 mm - antracit</t>
  </si>
  <si>
    <t>Okapní žlab Pz - barvený rš. 330 mm - antracit včetně háků kotlík 6x</t>
  </si>
  <si>
    <t>Svodová roura Pz- barvený D100 včetně 4xkotlíků a kolen včetně stodoly</t>
  </si>
  <si>
    <t>Oplechování komína barv. Pz - barvený</t>
  </si>
  <si>
    <t>127b</t>
  </si>
  <si>
    <t>Oplechování šítů barv. Pz - barvený r.š. 350mm -šikmá střecha</t>
  </si>
  <si>
    <t>Oplechování šítů, u žlabu barv. Pz - barvený r.š. 450mm -plochá střecha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</si>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</sst>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#;\-####"/>
    <numFmt numFmtId="165" formatCode="#,##0.000;\-#,##0.000"/>
    <numFmt numFmtId="166" formatCode="#,##0.00;\-#,##0.00"/>
    <numFmt numFmtId="167" formatCode="#"/>
    <numFmt numFmtId="168" formatCode="#,##0.000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0"/>
      <name val="Arial CE"/>
      <charset val="110"/>
    </font>
    <font>
      <sz val="8"/>
      <name val="Arial CE"/>
      <charset val="110"/>
    </font>
    <font>
      <b/>
      <sz val="8"/>
      <name val="Arial CE"/>
      <family val="2"/>
      <charset val="238"/>
    </font>
    <font>
      <b/>
      <sz val="8"/>
      <name val="Arial CE"/>
      <charset val="110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color indexed="20"/>
      <name val="Arial"/>
      <family val="2"/>
      <charset val="238"/>
    </font>
    <font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8"/>
      <color indexed="10"/>
      <name val="Arial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39">
    <xf numFmtId="0" fontId="0" fillId="0" borderId="0" xfId="0"/>
    <xf numFmtId="0" fontId="2" fillId="2" borderId="0" xfId="1" applyFont="1" applyFill="1" applyAlignment="1" applyProtection="1">
      <alignment horizontal="left"/>
    </xf>
    <xf numFmtId="0" fontId="3" fillId="2" borderId="0" xfId="1" applyFont="1" applyFill="1" applyAlignment="1" applyProtection="1">
      <alignment horizontal="left"/>
    </xf>
    <xf numFmtId="0" fontId="3" fillId="2" borderId="0" xfId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left" vertical="center"/>
    </xf>
    <xf numFmtId="0" fontId="5" fillId="2" borderId="0" xfId="1" applyFont="1" applyFill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3" fontId="3" fillId="3" borderId="2" xfId="1" applyNumberFormat="1" applyFont="1" applyFill="1" applyBorder="1" applyAlignment="1" applyProtection="1">
      <alignment horizontal="center" vertical="center" wrapText="1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</xf>
    <xf numFmtId="164" fontId="3" fillId="3" borderId="4" xfId="1" applyNumberFormat="1" applyFont="1" applyFill="1" applyBorder="1" applyAlignment="1" applyProtection="1">
      <alignment horizontal="center" vertical="center"/>
      <protection locked="0"/>
    </xf>
    <xf numFmtId="3" fontId="3" fillId="3" borderId="4" xfId="1" applyNumberFormat="1" applyFont="1" applyFill="1" applyBorder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left" vertical="center"/>
    </xf>
    <xf numFmtId="0" fontId="7" fillId="0" borderId="0" xfId="1" applyFont="1" applyFill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</xf>
    <xf numFmtId="0" fontId="9" fillId="0" borderId="5" xfId="1" applyFont="1" applyFill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left" vertical="center" wrapText="1"/>
    </xf>
    <xf numFmtId="165" fontId="9" fillId="0" borderId="5" xfId="1" applyNumberFormat="1" applyFont="1" applyFill="1" applyBorder="1" applyAlignment="1" applyProtection="1">
      <alignment horizontal="right" vertical="center"/>
    </xf>
    <xf numFmtId="166" fontId="9" fillId="4" borderId="5" xfId="1" applyNumberFormat="1" applyFont="1" applyFill="1" applyBorder="1" applyAlignment="1" applyProtection="1">
      <alignment horizontal="right" vertical="center"/>
      <protection locked="0"/>
    </xf>
    <xf numFmtId="3" fontId="9" fillId="0" borderId="5" xfId="1" applyNumberFormat="1" applyFont="1" applyBorder="1" applyAlignment="1" applyProtection="1">
      <alignment horizontal="right" vertical="center"/>
    </xf>
    <xf numFmtId="165" fontId="9" fillId="0" borderId="5" xfId="1" applyNumberFormat="1" applyFont="1" applyFill="1" applyBorder="1" applyAlignment="1" applyProtection="1">
      <alignment horizontal="right" vertical="center"/>
      <protection locked="0"/>
    </xf>
    <xf numFmtId="166" fontId="9" fillId="2" borderId="5" xfId="1" applyNumberFormat="1" applyFont="1" applyFill="1" applyBorder="1" applyAlignment="1" applyProtection="1">
      <alignment horizontal="right" vertical="center"/>
      <protection locked="0"/>
    </xf>
    <xf numFmtId="0" fontId="9" fillId="0" borderId="5" xfId="1" applyFont="1" applyBorder="1" applyAlignment="1" applyProtection="1">
      <alignment horizontal="center" vertical="center"/>
    </xf>
    <xf numFmtId="167" fontId="9" fillId="5" borderId="5" xfId="0" applyNumberFormat="1" applyFont="1" applyFill="1" applyBorder="1" applyAlignment="1" applyProtection="1">
      <alignment horizontal="left" vertical="center" wrapText="1"/>
    </xf>
    <xf numFmtId="167" fontId="9" fillId="0" borderId="5" xfId="0" applyNumberFormat="1" applyFont="1" applyFill="1" applyBorder="1" applyAlignment="1" applyProtection="1">
      <alignment horizontal="center" vertical="center"/>
    </xf>
    <xf numFmtId="168" fontId="9" fillId="0" borderId="5" xfId="0" applyNumberFormat="1" applyFont="1" applyFill="1" applyBorder="1" applyAlignment="1" applyProtection="1">
      <alignment horizontal="right" vertical="center"/>
    </xf>
    <xf numFmtId="3" fontId="9" fillId="5" borderId="5" xfId="0" applyNumberFormat="1" applyFont="1" applyFill="1" applyBorder="1" applyAlignment="1" applyProtection="1">
      <alignment horizontal="right" vertical="center"/>
    </xf>
    <xf numFmtId="0" fontId="10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</xf>
    <xf numFmtId="0" fontId="10" fillId="0" borderId="0" xfId="1" applyFont="1" applyFill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  <protection locked="0"/>
    </xf>
    <xf numFmtId="3" fontId="11" fillId="0" borderId="0" xfId="1" applyNumberFormat="1" applyFont="1" applyAlignment="1" applyProtection="1">
      <alignment horizontal="right" vertical="center"/>
    </xf>
    <xf numFmtId="0" fontId="12" fillId="0" borderId="0" xfId="0" applyFont="1" applyFill="1"/>
    <xf numFmtId="3" fontId="0" fillId="0" borderId="0" xfId="0" applyNumberForma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b&#237;dky/V&#221;KAZ%20V&#221;M&#282;R-V&#353;enice%20-ST&#344;ECHA+V&#221;PIS%20TESA&#344;SK&#221;CH%20PRVK&#3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 VÝMĚR-STŘECHA"/>
      <sheetName val="VÝPIS TESAŘSKÝCH PRVKŮ"/>
    </sheetNames>
    <sheetDataSet>
      <sheetData sheetId="0"/>
      <sheetData sheetId="1">
        <row r="24">
          <cell r="H24">
            <v>8.5927600000000002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I14" sqref="I14"/>
    </sheetView>
  </sheetViews>
  <sheetFormatPr defaultRowHeight="15"/>
  <cols>
    <col min="2" max="2" width="30.7109375" customWidth="1"/>
    <col min="3" max="6" width="20.7109375" customWidth="1"/>
  </cols>
  <sheetData>
    <row r="1" spans="1:6" ht="18">
      <c r="A1" s="1" t="s">
        <v>0</v>
      </c>
      <c r="B1" s="2"/>
      <c r="C1" s="3"/>
      <c r="D1" s="3"/>
      <c r="E1" s="3"/>
      <c r="F1" s="3"/>
    </row>
    <row r="2" spans="1:6">
      <c r="A2" s="4" t="s">
        <v>1</v>
      </c>
      <c r="B2" s="3"/>
      <c r="C2" s="3"/>
      <c r="D2" s="3"/>
      <c r="E2" s="3"/>
      <c r="F2" s="3"/>
    </row>
    <row r="3" spans="1:6">
      <c r="A3" s="5"/>
      <c r="B3" s="3" t="s">
        <v>2</v>
      </c>
      <c r="C3" s="3"/>
      <c r="D3" s="3"/>
      <c r="E3" s="3"/>
      <c r="F3" s="3"/>
    </row>
    <row r="4" spans="1:6" ht="22.5">
      <c r="A4" s="6" t="s">
        <v>3</v>
      </c>
      <c r="B4" s="7" t="s">
        <v>4</v>
      </c>
      <c r="C4" s="7" t="s">
        <v>5</v>
      </c>
      <c r="D4" s="8" t="s">
        <v>6</v>
      </c>
      <c r="E4" s="9" t="s">
        <v>7</v>
      </c>
      <c r="F4" s="10" t="s">
        <v>8</v>
      </c>
    </row>
    <row r="5" spans="1:6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4">
        <v>6</v>
      </c>
    </row>
    <row r="6" spans="1:6">
      <c r="A6" s="15"/>
      <c r="B6" s="16" t="s">
        <v>9</v>
      </c>
      <c r="C6" s="17"/>
      <c r="D6" s="17"/>
      <c r="E6" s="18"/>
      <c r="F6" s="19">
        <f>SUM(F7:F20)</f>
        <v>0</v>
      </c>
    </row>
    <row r="7" spans="1:6" ht="9.9499999999999993" customHeight="1">
      <c r="A7" s="20">
        <v>92</v>
      </c>
      <c r="B7" s="21" t="s">
        <v>10</v>
      </c>
      <c r="C7" s="20" t="s">
        <v>11</v>
      </c>
      <c r="D7" s="22">
        <f>'[1]VÝPIS TESAŘSKÝCH PRVKŮ'!H24</f>
        <v>8.5927600000000002</v>
      </c>
      <c r="E7" s="23"/>
      <c r="F7" s="24">
        <f t="shared" ref="F7" si="0">D7*E7</f>
        <v>0</v>
      </c>
    </row>
    <row r="8" spans="1:6" ht="9.9499999999999993" customHeight="1">
      <c r="A8" s="20">
        <v>91</v>
      </c>
      <c r="B8" s="21" t="s">
        <v>12</v>
      </c>
      <c r="C8" s="20" t="s">
        <v>11</v>
      </c>
      <c r="D8" s="22">
        <v>5.9</v>
      </c>
      <c r="E8" s="23"/>
      <c r="F8" s="24">
        <f>E8*D8</f>
        <v>0</v>
      </c>
    </row>
    <row r="9" spans="1:6" ht="9.9499999999999993" customHeight="1">
      <c r="A9" s="20">
        <v>91</v>
      </c>
      <c r="B9" s="21" t="s">
        <v>13</v>
      </c>
      <c r="C9" s="20" t="s">
        <v>14</v>
      </c>
      <c r="D9" s="22">
        <v>50</v>
      </c>
      <c r="E9" s="23"/>
      <c r="F9" s="24">
        <f>E9*D9</f>
        <v>0</v>
      </c>
    </row>
    <row r="10" spans="1:6" ht="9.9499999999999993" customHeight="1">
      <c r="A10" s="20">
        <v>91</v>
      </c>
      <c r="B10" s="21" t="s">
        <v>15</v>
      </c>
      <c r="C10" s="20" t="s">
        <v>11</v>
      </c>
      <c r="D10" s="22">
        <f>D7</f>
        <v>8.5927600000000002</v>
      </c>
      <c r="E10" s="23"/>
      <c r="F10" s="24">
        <f>E10*D10</f>
        <v>0</v>
      </c>
    </row>
    <row r="11" spans="1:6" ht="9.9499999999999993" customHeight="1">
      <c r="A11" s="20">
        <v>95</v>
      </c>
      <c r="B11" s="21" t="s">
        <v>16</v>
      </c>
      <c r="C11" s="20" t="s">
        <v>17</v>
      </c>
      <c r="D11" s="22">
        <v>800</v>
      </c>
      <c r="E11" s="23"/>
      <c r="F11" s="24">
        <f>D11*E11</f>
        <v>0</v>
      </c>
    </row>
    <row r="12" spans="1:6" ht="9.9499999999999993" customHeight="1">
      <c r="A12" s="20">
        <v>96</v>
      </c>
      <c r="B12" s="21" t="s">
        <v>18</v>
      </c>
      <c r="C12" s="20" t="s">
        <v>17</v>
      </c>
      <c r="D12" s="22">
        <v>700</v>
      </c>
      <c r="E12" s="23"/>
      <c r="F12" s="24">
        <f>D12*E12</f>
        <v>0</v>
      </c>
    </row>
    <row r="13" spans="1:6" ht="9.9499999999999993" customHeight="1">
      <c r="A13" s="20">
        <v>97</v>
      </c>
      <c r="B13" s="21" t="s">
        <v>19</v>
      </c>
      <c r="C13" s="20" t="s">
        <v>20</v>
      </c>
      <c r="D13" s="22">
        <v>28</v>
      </c>
      <c r="E13" s="23"/>
      <c r="F13" s="24">
        <f t="shared" ref="F13:F16" si="1">D13*E13</f>
        <v>0</v>
      </c>
    </row>
    <row r="14" spans="1:6" ht="9.9499999999999993" customHeight="1">
      <c r="A14" s="20">
        <v>98</v>
      </c>
      <c r="B14" s="21" t="s">
        <v>21</v>
      </c>
      <c r="C14" s="20" t="s">
        <v>20</v>
      </c>
      <c r="D14" s="22">
        <v>28</v>
      </c>
      <c r="E14" s="23"/>
      <c r="F14" s="24">
        <f t="shared" si="1"/>
        <v>0</v>
      </c>
    </row>
    <row r="15" spans="1:6" ht="9.9499999999999993" customHeight="1">
      <c r="A15" s="20">
        <v>99</v>
      </c>
      <c r="B15" s="21" t="s">
        <v>22</v>
      </c>
      <c r="C15" s="20" t="s">
        <v>23</v>
      </c>
      <c r="D15" s="25">
        <v>1</v>
      </c>
      <c r="E15" s="23"/>
      <c r="F15" s="24">
        <f t="shared" si="1"/>
        <v>0</v>
      </c>
    </row>
    <row r="16" spans="1:6" ht="9.9499999999999993" customHeight="1">
      <c r="A16" s="20">
        <v>98</v>
      </c>
      <c r="B16" s="21" t="s">
        <v>24</v>
      </c>
      <c r="C16" s="20" t="s">
        <v>20</v>
      </c>
      <c r="D16" s="22">
        <v>90</v>
      </c>
      <c r="E16" s="23"/>
      <c r="F16" s="24">
        <f t="shared" si="1"/>
        <v>0</v>
      </c>
    </row>
    <row r="17" spans="1:6" ht="9.9499999999999993" customHeight="1">
      <c r="A17" s="20"/>
      <c r="B17" s="21"/>
      <c r="C17" s="20"/>
      <c r="D17" s="22"/>
      <c r="E17" s="26"/>
      <c r="F17" s="24"/>
    </row>
    <row r="18" spans="1:6" ht="9.9499999999999993" customHeight="1">
      <c r="A18" s="20"/>
      <c r="B18" s="21"/>
      <c r="C18" s="20"/>
      <c r="D18" s="22"/>
      <c r="E18" s="26"/>
      <c r="F18" s="24"/>
    </row>
    <row r="19" spans="1:6" ht="9.9499999999999993" customHeight="1">
      <c r="A19" s="20"/>
      <c r="B19" s="21"/>
      <c r="C19" s="20"/>
      <c r="D19" s="22"/>
      <c r="E19" s="26"/>
      <c r="F19" s="24"/>
    </row>
    <row r="20" spans="1:6" ht="9.9499999999999993" customHeight="1">
      <c r="A20" s="20"/>
      <c r="B20" s="21"/>
      <c r="C20" s="20"/>
      <c r="D20" s="25"/>
      <c r="E20" s="26"/>
      <c r="F20" s="24"/>
    </row>
    <row r="21" spans="1:6" ht="9.9499999999999993" customHeight="1">
      <c r="A21" s="15"/>
      <c r="B21" s="16" t="s">
        <v>25</v>
      </c>
      <c r="C21" s="17"/>
      <c r="D21" s="17"/>
      <c r="E21" s="18"/>
      <c r="F21" s="19">
        <f>SUM(F23:F43)</f>
        <v>0</v>
      </c>
    </row>
    <row r="22" spans="1:6" ht="9.9499999999999993" customHeight="1">
      <c r="A22" s="15"/>
      <c r="B22" s="16" t="s">
        <v>26</v>
      </c>
      <c r="C22" s="17"/>
      <c r="D22" s="17"/>
      <c r="E22" s="18"/>
      <c r="F22" s="19"/>
    </row>
    <row r="23" spans="1:6" ht="9.9499999999999993" customHeight="1">
      <c r="A23" s="27">
        <v>100</v>
      </c>
      <c r="B23" s="28" t="s">
        <v>27</v>
      </c>
      <c r="C23" s="29" t="s">
        <v>20</v>
      </c>
      <c r="D23" s="30">
        <v>198</v>
      </c>
      <c r="E23" s="26"/>
      <c r="F23" s="31">
        <f t="shared" ref="F23:F33" si="2">ROUND(E23*D23,0)</f>
        <v>0</v>
      </c>
    </row>
    <row r="24" spans="1:6" ht="9.9499999999999993" customHeight="1">
      <c r="A24" s="27">
        <v>101</v>
      </c>
      <c r="B24" s="28" t="s">
        <v>28</v>
      </c>
      <c r="C24" s="29" t="s">
        <v>20</v>
      </c>
      <c r="D24" s="30">
        <v>198</v>
      </c>
      <c r="E24" s="26"/>
      <c r="F24" s="31">
        <f t="shared" si="2"/>
        <v>0</v>
      </c>
    </row>
    <row r="25" spans="1:6" ht="9.9499999999999993" customHeight="1">
      <c r="A25" s="27">
        <v>102</v>
      </c>
      <c r="B25" s="28" t="s">
        <v>29</v>
      </c>
      <c r="C25" s="29" t="s">
        <v>17</v>
      </c>
      <c r="D25" s="30">
        <v>36</v>
      </c>
      <c r="E25" s="26"/>
      <c r="F25" s="31">
        <f t="shared" si="2"/>
        <v>0</v>
      </c>
    </row>
    <row r="26" spans="1:6" ht="9.9499999999999993" customHeight="1">
      <c r="A26" s="27">
        <v>103</v>
      </c>
      <c r="B26" s="28" t="s">
        <v>30</v>
      </c>
      <c r="C26" s="29" t="s">
        <v>17</v>
      </c>
      <c r="D26" s="30">
        <v>18</v>
      </c>
      <c r="E26" s="26"/>
      <c r="F26" s="31">
        <f t="shared" si="2"/>
        <v>0</v>
      </c>
    </row>
    <row r="27" spans="1:6" ht="9.9499999999999993" customHeight="1">
      <c r="A27" s="27">
        <v>104</v>
      </c>
      <c r="B27" s="28" t="s">
        <v>31</v>
      </c>
      <c r="C27" s="29" t="s">
        <v>14</v>
      </c>
      <c r="D27" s="30">
        <v>2</v>
      </c>
      <c r="E27" s="26"/>
      <c r="F27" s="31">
        <f t="shared" si="2"/>
        <v>0</v>
      </c>
    </row>
    <row r="28" spans="1:6" ht="9.9499999999999993" customHeight="1">
      <c r="A28" s="27">
        <v>105</v>
      </c>
      <c r="B28" s="28" t="s">
        <v>32</v>
      </c>
      <c r="C28" s="29" t="s">
        <v>20</v>
      </c>
      <c r="D28" s="30">
        <v>220</v>
      </c>
      <c r="E28" s="26"/>
      <c r="F28" s="31">
        <f t="shared" si="2"/>
        <v>0</v>
      </c>
    </row>
    <row r="29" spans="1:6" ht="9.9499999999999993" customHeight="1">
      <c r="A29" s="27">
        <v>106</v>
      </c>
      <c r="B29" s="28" t="s">
        <v>33</v>
      </c>
      <c r="C29" s="29" t="s">
        <v>20</v>
      </c>
      <c r="D29" s="30">
        <v>220</v>
      </c>
      <c r="E29" s="26"/>
      <c r="F29" s="31">
        <f t="shared" si="2"/>
        <v>0</v>
      </c>
    </row>
    <row r="30" spans="1:6" ht="9.9499999999999993" customHeight="1">
      <c r="A30" s="27">
        <v>107</v>
      </c>
      <c r="B30" s="28" t="s">
        <v>34</v>
      </c>
      <c r="C30" s="29" t="s">
        <v>17</v>
      </c>
      <c r="D30" s="30">
        <v>18</v>
      </c>
      <c r="E30" s="26"/>
      <c r="F30" s="31">
        <f t="shared" si="2"/>
        <v>0</v>
      </c>
    </row>
    <row r="31" spans="1:6" ht="9.9499999999999993" customHeight="1">
      <c r="A31" s="27">
        <v>108</v>
      </c>
      <c r="B31" s="28" t="s">
        <v>35</v>
      </c>
      <c r="C31" s="29" t="s">
        <v>17</v>
      </c>
      <c r="D31" s="30">
        <v>30</v>
      </c>
      <c r="E31" s="26"/>
      <c r="F31" s="31">
        <f t="shared" si="2"/>
        <v>0</v>
      </c>
    </row>
    <row r="32" spans="1:6" ht="9.9499999999999993" customHeight="1">
      <c r="A32" s="27">
        <v>109</v>
      </c>
      <c r="B32" s="28" t="s">
        <v>36</v>
      </c>
      <c r="C32" s="29" t="s">
        <v>37</v>
      </c>
      <c r="D32" s="30">
        <v>4</v>
      </c>
      <c r="E32" s="26"/>
      <c r="F32" s="31">
        <f t="shared" si="2"/>
        <v>0</v>
      </c>
    </row>
    <row r="33" spans="1:6" ht="9.9499999999999993" customHeight="1">
      <c r="A33" s="27">
        <v>110</v>
      </c>
      <c r="B33" s="28" t="s">
        <v>38</v>
      </c>
      <c r="C33" s="29" t="s">
        <v>37</v>
      </c>
      <c r="D33" s="30">
        <v>4</v>
      </c>
      <c r="E33" s="26"/>
      <c r="F33" s="31">
        <f t="shared" si="2"/>
        <v>0</v>
      </c>
    </row>
    <row r="34" spans="1:6" ht="9.9499999999999993" customHeight="1">
      <c r="A34" s="27"/>
      <c r="B34" s="28"/>
      <c r="C34" s="29"/>
      <c r="D34" s="30"/>
      <c r="E34" s="26"/>
      <c r="F34" s="31"/>
    </row>
    <row r="35" spans="1:6" ht="9.9499999999999993" customHeight="1">
      <c r="A35" s="15"/>
      <c r="B35" s="16" t="s">
        <v>39</v>
      </c>
      <c r="C35" s="17"/>
      <c r="D35" s="17"/>
      <c r="E35" s="18"/>
      <c r="F35" s="19"/>
    </row>
    <row r="36" spans="1:6" ht="9.9499999999999993" customHeight="1">
      <c r="A36" s="27">
        <v>100</v>
      </c>
      <c r="B36" s="28" t="s">
        <v>40</v>
      </c>
      <c r="C36" s="29" t="s">
        <v>20</v>
      </c>
      <c r="D36" s="30">
        <v>90</v>
      </c>
      <c r="E36" s="26"/>
      <c r="F36" s="31">
        <f t="shared" ref="F36:F38" si="3">ROUND(E36*D36,0)</f>
        <v>0</v>
      </c>
    </row>
    <row r="37" spans="1:6" ht="9.9499999999999993" customHeight="1">
      <c r="A37" s="27">
        <v>100</v>
      </c>
      <c r="B37" s="28" t="s">
        <v>41</v>
      </c>
      <c r="C37" s="29" t="s">
        <v>20</v>
      </c>
      <c r="D37" s="30">
        <v>60</v>
      </c>
      <c r="E37" s="26"/>
      <c r="F37" s="31">
        <f t="shared" si="3"/>
        <v>0</v>
      </c>
    </row>
    <row r="38" spans="1:6" ht="9.9499999999999993" customHeight="1">
      <c r="A38" s="27">
        <v>100</v>
      </c>
      <c r="B38" s="28" t="s">
        <v>42</v>
      </c>
      <c r="C38" s="29" t="s">
        <v>20</v>
      </c>
      <c r="D38" s="30">
        <v>90</v>
      </c>
      <c r="E38" s="26"/>
      <c r="F38" s="31">
        <f t="shared" si="3"/>
        <v>0</v>
      </c>
    </row>
    <row r="39" spans="1:6" ht="9.9499999999999993" customHeight="1">
      <c r="A39" s="20">
        <v>96</v>
      </c>
      <c r="B39" s="21" t="s">
        <v>43</v>
      </c>
      <c r="C39" s="20" t="s">
        <v>17</v>
      </c>
      <c r="D39" s="22">
        <v>100</v>
      </c>
      <c r="E39" s="23"/>
      <c r="F39" s="24">
        <f>D39*E39</f>
        <v>0</v>
      </c>
    </row>
    <row r="40" spans="1:6" ht="9.9499999999999993" customHeight="1">
      <c r="A40" s="27">
        <v>100</v>
      </c>
      <c r="B40" s="28" t="s">
        <v>44</v>
      </c>
      <c r="C40" s="29" t="s">
        <v>20</v>
      </c>
      <c r="D40" s="30">
        <v>90</v>
      </c>
      <c r="E40" s="26"/>
      <c r="F40" s="31">
        <f t="shared" ref="F40:F43" si="4">ROUND(E40*D40,0)</f>
        <v>0</v>
      </c>
    </row>
    <row r="41" spans="1:6" ht="9.9499999999999993" customHeight="1">
      <c r="A41" s="27">
        <v>100</v>
      </c>
      <c r="B41" s="28" t="s">
        <v>45</v>
      </c>
      <c r="C41" s="29" t="s">
        <v>20</v>
      </c>
      <c r="D41" s="30">
        <v>100</v>
      </c>
      <c r="E41" s="26"/>
      <c r="F41" s="31">
        <f t="shared" si="4"/>
        <v>0</v>
      </c>
    </row>
    <row r="42" spans="1:6" ht="9.9499999999999993" customHeight="1">
      <c r="A42" s="27">
        <v>100</v>
      </c>
      <c r="B42" s="28" t="s">
        <v>46</v>
      </c>
      <c r="C42" s="29" t="s">
        <v>20</v>
      </c>
      <c r="D42" s="30">
        <v>90</v>
      </c>
      <c r="E42" s="26"/>
      <c r="F42" s="31">
        <f t="shared" si="4"/>
        <v>0</v>
      </c>
    </row>
    <row r="43" spans="1:6" ht="9.9499999999999993" customHeight="1">
      <c r="A43" s="27">
        <v>100</v>
      </c>
      <c r="B43" s="28" t="s">
        <v>47</v>
      </c>
      <c r="C43" s="29" t="s">
        <v>20</v>
      </c>
      <c r="D43" s="30">
        <v>11</v>
      </c>
      <c r="E43" s="26"/>
      <c r="F43" s="31">
        <f t="shared" si="4"/>
        <v>0</v>
      </c>
    </row>
    <row r="44" spans="1:6" ht="9.9499999999999993" customHeight="1">
      <c r="A44" s="15"/>
      <c r="B44" s="16" t="s">
        <v>48</v>
      </c>
      <c r="C44" s="17"/>
      <c r="D44" s="17"/>
      <c r="E44" s="18"/>
      <c r="F44" s="19">
        <f>SUM(F45:F50)</f>
        <v>0</v>
      </c>
    </row>
    <row r="45" spans="1:6" ht="9.9499999999999993" customHeight="1">
      <c r="A45" s="27">
        <v>125</v>
      </c>
      <c r="B45" s="21" t="s">
        <v>49</v>
      </c>
      <c r="C45" s="20" t="s">
        <v>17</v>
      </c>
      <c r="D45" s="22">
        <v>52</v>
      </c>
      <c r="E45" s="26"/>
      <c r="F45" s="24">
        <f t="shared" ref="F45:F50" si="5">D45*E45</f>
        <v>0</v>
      </c>
    </row>
    <row r="46" spans="1:6" ht="9.9499999999999993" customHeight="1">
      <c r="A46" s="27">
        <v>125</v>
      </c>
      <c r="B46" s="21" t="s">
        <v>50</v>
      </c>
      <c r="C46" s="20" t="s">
        <v>17</v>
      </c>
      <c r="D46" s="22">
        <v>52</v>
      </c>
      <c r="E46" s="26"/>
      <c r="F46" s="24">
        <f t="shared" si="5"/>
        <v>0</v>
      </c>
    </row>
    <row r="47" spans="1:6" ht="9.9499999999999993" customHeight="1">
      <c r="A47" s="27">
        <v>126</v>
      </c>
      <c r="B47" s="21" t="s">
        <v>51</v>
      </c>
      <c r="C47" s="20" t="s">
        <v>17</v>
      </c>
      <c r="D47" s="22">
        <v>24</v>
      </c>
      <c r="E47" s="26"/>
      <c r="F47" s="24">
        <f t="shared" si="5"/>
        <v>0</v>
      </c>
    </row>
    <row r="48" spans="1:6" ht="9.9499999999999993" customHeight="1">
      <c r="A48" s="27">
        <v>127</v>
      </c>
      <c r="B48" s="21" t="s">
        <v>52</v>
      </c>
      <c r="C48" s="20" t="s">
        <v>37</v>
      </c>
      <c r="D48" s="22">
        <v>1</v>
      </c>
      <c r="E48" s="26"/>
      <c r="F48" s="24">
        <f t="shared" si="5"/>
        <v>0</v>
      </c>
    </row>
    <row r="49" spans="1:6" ht="9.9499999999999993" customHeight="1">
      <c r="A49" s="27" t="s">
        <v>53</v>
      </c>
      <c r="B49" s="21" t="s">
        <v>54</v>
      </c>
      <c r="C49" s="20" t="s">
        <v>17</v>
      </c>
      <c r="D49" s="22">
        <v>20</v>
      </c>
      <c r="E49" s="26"/>
      <c r="F49" s="24">
        <f t="shared" si="5"/>
        <v>0</v>
      </c>
    </row>
    <row r="50" spans="1:6" ht="9.9499999999999993" customHeight="1">
      <c r="A50" s="27" t="s">
        <v>53</v>
      </c>
      <c r="B50" s="21" t="s">
        <v>55</v>
      </c>
      <c r="C50" s="20" t="s">
        <v>17</v>
      </c>
      <c r="D50" s="22">
        <v>28</v>
      </c>
      <c r="E50" s="26"/>
      <c r="F50" s="24">
        <f t="shared" si="5"/>
        <v>0</v>
      </c>
    </row>
    <row r="51" spans="1:6">
      <c r="A51" s="32"/>
      <c r="B51" s="33" t="s">
        <v>56</v>
      </c>
      <c r="C51" s="32"/>
      <c r="D51" s="34"/>
      <c r="E51" s="35"/>
      <c r="F51" s="36">
        <f>F44+F21+F6</f>
        <v>0</v>
      </c>
    </row>
    <row r="52" spans="1:6">
      <c r="D52" s="37"/>
      <c r="F52" s="3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Janoušková</dc:creator>
  <cp:lastModifiedBy>Martina Janoušková</cp:lastModifiedBy>
  <dcterms:created xsi:type="dcterms:W3CDTF">2018-09-09T18:41:49Z</dcterms:created>
  <dcterms:modified xsi:type="dcterms:W3CDTF">2018-09-09T18:44:48Z</dcterms:modified>
</cp:coreProperties>
</file>