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kop\Documents\!_Lodžie_Rezlerova\"/>
    </mc:Choice>
  </mc:AlternateContent>
  <bookViews>
    <workbookView xWindow="720" yWindow="405" windowWidth="27555" windowHeight="12300"/>
  </bookViews>
  <sheets>
    <sheet name="Položky" sheetId="3" r:id="rId1"/>
  </sheets>
  <definedNames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Dodavka0">Položky!#REF!</definedName>
    <definedName name="HSV">#REF!</definedName>
    <definedName name="HSV0">Položky!#REF!</definedName>
    <definedName name="HZS">#REF!</definedName>
    <definedName name="HZS0">Položky!#REF!</definedName>
    <definedName name="JKSO">#REF!</definedName>
    <definedName name="MJ">#REF!</definedName>
    <definedName name="Mont">#REF!</definedName>
    <definedName name="Montaz0">Položky!#REF!</definedName>
    <definedName name="NazevDilu">#REF!</definedName>
    <definedName name="nazevobjektu">#REF!</definedName>
    <definedName name="nazevstavby">#REF!</definedName>
    <definedName name="_xlnm.Print_Titles" localSheetId="0">Položky!$1:$6</definedName>
    <definedName name="Objednatel">#REF!</definedName>
    <definedName name="_xlnm.Print_Area" localSheetId="0">Položky!$A$1:$G$26</definedName>
    <definedName name="PocetMJ">#REF!</definedName>
    <definedName name="Poznamka">#REF!</definedName>
    <definedName name="Projektant">#REF!</definedName>
    <definedName name="PSV">#REF!</definedName>
    <definedName name="PSV0">Položky!#REF!</definedName>
    <definedName name="SloupecCC">Položky!$G$6</definedName>
    <definedName name="SloupecCisloPol">Položky!$B$6</definedName>
    <definedName name="SloupecCH">Položky!#REF!</definedName>
    <definedName name="SloupecJC">Položky!$F$6</definedName>
    <definedName name="SloupecJH">Položky!#REF!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0" hidden="1">0</definedName>
    <definedName name="solver_num" localSheetId="0" hidden="1">0</definedName>
    <definedName name="solver_opt" localSheetId="0" hidden="1">Položky!#REF!</definedName>
    <definedName name="solver_typ" localSheetId="0" hidden="1">1</definedName>
    <definedName name="solver_val" localSheetId="0" hidden="1">0</definedName>
    <definedName name="Typ">Položky!#REF!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hotovitel">#REF!</definedName>
  </definedNames>
  <calcPr calcId="152511"/>
</workbook>
</file>

<file path=xl/calcChain.xml><?xml version="1.0" encoding="utf-8"?>
<calcChain xmlns="http://schemas.openxmlformats.org/spreadsheetml/2006/main">
  <c r="G9" i="3" l="1"/>
  <c r="G8" i="3"/>
  <c r="C10" i="3"/>
  <c r="G10" i="3" l="1"/>
  <c r="BA25" i="3"/>
  <c r="AZ25" i="3"/>
  <c r="AY25" i="3"/>
  <c r="AW25" i="3"/>
  <c r="G25" i="3"/>
  <c r="AX25" i="3" s="1"/>
  <c r="BA24" i="3"/>
  <c r="AZ24" i="3"/>
  <c r="AY24" i="3"/>
  <c r="AW24" i="3"/>
  <c r="G24" i="3"/>
  <c r="AX24" i="3" s="1"/>
  <c r="BA23" i="3"/>
  <c r="AZ23" i="3"/>
  <c r="AY23" i="3"/>
  <c r="AW23" i="3"/>
  <c r="G23" i="3"/>
  <c r="AX23" i="3" s="1"/>
  <c r="BA22" i="3"/>
  <c r="AZ22" i="3"/>
  <c r="AY22" i="3"/>
  <c r="AW22" i="3"/>
  <c r="G22" i="3"/>
  <c r="AX22" i="3" s="1"/>
  <c r="BA21" i="3"/>
  <c r="AZ21" i="3"/>
  <c r="AY21" i="3"/>
  <c r="AW21" i="3"/>
  <c r="G21" i="3"/>
  <c r="AX21" i="3" s="1"/>
  <c r="BA20" i="3"/>
  <c r="AZ20" i="3"/>
  <c r="AY20" i="3"/>
  <c r="AW20" i="3"/>
  <c r="G20" i="3"/>
  <c r="AX20" i="3" s="1"/>
  <c r="BA19" i="3"/>
  <c r="AZ19" i="3"/>
  <c r="AY19" i="3"/>
  <c r="AW19" i="3"/>
  <c r="G19" i="3"/>
  <c r="AX19" i="3" s="1"/>
  <c r="C26" i="3"/>
  <c r="BA16" i="3"/>
  <c r="AZ16" i="3"/>
  <c r="AY16" i="3"/>
  <c r="AW16" i="3"/>
  <c r="G16" i="3"/>
  <c r="AX16" i="3" s="1"/>
  <c r="BA15" i="3"/>
  <c r="AZ15" i="3"/>
  <c r="AY15" i="3"/>
  <c r="AW15" i="3"/>
  <c r="G15" i="3"/>
  <c r="AX15" i="3" s="1"/>
  <c r="C17" i="3"/>
  <c r="BA12" i="3"/>
  <c r="BA13" i="3" s="1"/>
  <c r="AZ12" i="3"/>
  <c r="AZ13" i="3" s="1"/>
  <c r="AY12" i="3"/>
  <c r="AY13" i="3" s="1"/>
  <c r="AX12" i="3"/>
  <c r="AX13" i="3" s="1"/>
  <c r="G12" i="3"/>
  <c r="G13" i="3" s="1"/>
  <c r="C13" i="3"/>
  <c r="C4" i="3"/>
  <c r="C3" i="3"/>
  <c r="AZ17" i="3" l="1"/>
  <c r="AW17" i="3"/>
  <c r="AY26" i="3"/>
  <c r="AW12" i="3"/>
  <c r="AW13" i="3" s="1"/>
  <c r="AZ26" i="3"/>
  <c r="BA17" i="3"/>
  <c r="G26" i="3"/>
  <c r="AW26" i="3"/>
  <c r="BA26" i="3"/>
  <c r="G17" i="3"/>
  <c r="AY17" i="3"/>
  <c r="AX17" i="3"/>
  <c r="AX26" i="3"/>
  <c r="G27" i="3" l="1"/>
  <c r="G29" i="3" s="1"/>
</calcChain>
</file>

<file path=xl/sharedStrings.xml><?xml version="1.0" encoding="utf-8"?>
<sst xmlns="http://schemas.openxmlformats.org/spreadsheetml/2006/main" count="61" uniqueCount="46">
  <si>
    <t>Objekt :</t>
  </si>
  <si>
    <t>Stavba :</t>
  </si>
  <si>
    <t>DPH</t>
  </si>
  <si>
    <t>Kč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</si>
  <si>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</si>
  <si>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</si>
  <si>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</si>
  <si>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</si>
  <si>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</si>
  <si>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</si>
  <si>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</si>
  <si>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</si>
  <si>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</si>
  <si>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</si>
  <si>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63</t>
  </si>
  <si>
    <t>Podlahy a podlahové konstrukce</t>
  </si>
  <si>
    <t>m2</t>
  </si>
  <si>
    <t>711</t>
  </si>
  <si>
    <t>Izolace proti vodě</t>
  </si>
  <si>
    <t>711 21-2002.R00</t>
  </si>
  <si>
    <t>Stěrka hydroizolační těsnicí hmotou</t>
  </si>
  <si>
    <t>711 21-2601.R00</t>
  </si>
  <si>
    <t>Těsnicí pás do spoje podlaha - stěna</t>
  </si>
  <si>
    <t>m</t>
  </si>
  <si>
    <t>771</t>
  </si>
  <si>
    <t>Podlahy z dlaždic a obklady</t>
  </si>
  <si>
    <t>771 10-1210.R00</t>
  </si>
  <si>
    <t>Penetrace podkladu pod dlažby</t>
  </si>
  <si>
    <t>771 44-5014.R00</t>
  </si>
  <si>
    <t>Obklad soklíků hutných, rovných,tmel, 20x10 v10</t>
  </si>
  <si>
    <t>771 47-9001.R00</t>
  </si>
  <si>
    <t>Řezání dlaždic keramických pro soklíky</t>
  </si>
  <si>
    <t>771 57-5109.R00</t>
  </si>
  <si>
    <t>Montáž podlah keram.,hladké, tmel, 30x30 cm</t>
  </si>
  <si>
    <t>771 57-9793.R00</t>
  </si>
  <si>
    <t>Příplatek za spárovací hmotu - plošně</t>
  </si>
  <si>
    <t>998 77-1103.R00</t>
  </si>
  <si>
    <t>Přesun hmot pro podlahy z dlaždic, výšky do 24 m</t>
  </si>
  <si>
    <t>t</t>
  </si>
  <si>
    <t>Potěr betonový vhodný do exteriéru, tl. 20 mm</t>
  </si>
  <si>
    <t>odstranění stávající nátěru bet. panelu</t>
  </si>
  <si>
    <t>úprava podkladu</t>
  </si>
  <si>
    <t>příprava podkladu - zdrsnění, adhezní můstek</t>
  </si>
  <si>
    <t>Dlažba Nord Ceram Luzern Grey R10 33x33</t>
  </si>
  <si>
    <t>Celkem bez DPH</t>
  </si>
  <si>
    <t>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</si>
</sst>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b/>
      <sz val="11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1" fillId="0" borderId="5" xfId="1" applyFont="1" applyBorder="1"/>
    <xf numFmtId="0" fontId="5" fillId="0" borderId="5" xfId="1" applyBorder="1"/>
    <xf numFmtId="0" fontId="5" fillId="0" borderId="5" xfId="1" applyBorder="1" applyAlignment="1">
      <alignment horizontal="right"/>
    </xf>
    <xf numFmtId="0" fontId="1" fillId="0" borderId="8" xfId="1" applyFont="1" applyBorder="1"/>
    <xf numFmtId="0" fontId="5" fillId="0" borderId="8" xfId="1" applyBorder="1"/>
    <xf numFmtId="0" fontId="5" fillId="0" borderId="8" xfId="1" applyBorder="1" applyAlignment="1">
      <alignment horizontal="right"/>
    </xf>
    <xf numFmtId="0" fontId="5" fillId="0" borderId="0" xfId="1"/>
    <xf numFmtId="0" fontId="8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9" fillId="0" borderId="0" xfId="1" applyFont="1" applyAlignment="1">
      <alignment horizontal="right"/>
    </xf>
    <xf numFmtId="0" fontId="5" fillId="0" borderId="5" xfId="1" applyFont="1" applyBorder="1" applyAlignment="1">
      <alignment horizontal="center"/>
    </xf>
    <xf numFmtId="0" fontId="5" fillId="0" borderId="8" xfId="1" applyBorder="1" applyAlignment="1">
      <alignment horizontal="left" shrinkToFit="1"/>
    </xf>
    <xf numFmtId="0" fontId="6" fillId="0" borderId="0" xfId="1" applyFont="1" applyFill="1"/>
    <xf numFmtId="0" fontId="5" fillId="0" borderId="0" xfId="1" applyFont="1" applyFill="1"/>
    <xf numFmtId="0" fontId="5" fillId="0" borderId="0" xfId="1" applyFill="1"/>
    <xf numFmtId="0" fontId="5" fillId="0" borderId="0" xfId="1" applyFill="1" applyAlignment="1">
      <alignment horizontal="right"/>
    </xf>
    <xf numFmtId="0" fontId="5" fillId="0" borderId="0" xfId="1" applyFill="1" applyAlignment="1"/>
    <xf numFmtId="49" fontId="2" fillId="0" borderId="10" xfId="1" applyNumberFormat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49" fontId="3" fillId="0" borderId="9" xfId="1" applyNumberFormat="1" applyFont="1" applyFill="1" applyBorder="1" applyAlignment="1">
      <alignment horizontal="left"/>
    </xf>
    <xf numFmtId="0" fontId="3" fillId="0" borderId="9" xfId="1" applyFont="1" applyFill="1" applyBorder="1"/>
    <xf numFmtId="0" fontId="5" fillId="0" borderId="9" xfId="1" applyFill="1" applyBorder="1" applyAlignment="1">
      <alignment horizontal="center"/>
    </xf>
    <xf numFmtId="0" fontId="5" fillId="0" borderId="9" xfId="1" applyNumberFormat="1" applyFill="1" applyBorder="1" applyAlignment="1">
      <alignment horizontal="right"/>
    </xf>
    <xf numFmtId="0" fontId="5" fillId="0" borderId="9" xfId="1" applyNumberFormat="1" applyFill="1" applyBorder="1"/>
    <xf numFmtId="0" fontId="10" fillId="0" borderId="0" xfId="1" applyFont="1"/>
    <xf numFmtId="0" fontId="4" fillId="0" borderId="9" xfId="1" applyFont="1" applyFill="1" applyBorder="1" applyAlignment="1">
      <alignment horizontal="center"/>
    </xf>
    <xf numFmtId="49" fontId="4" fillId="0" borderId="9" xfId="1" applyNumberFormat="1" applyFont="1" applyFill="1" applyBorder="1" applyAlignment="1">
      <alignment horizontal="left"/>
    </xf>
    <xf numFmtId="0" fontId="4" fillId="0" borderId="9" xfId="1" applyFont="1" applyFill="1" applyBorder="1" applyAlignment="1">
      <alignment wrapText="1"/>
    </xf>
    <xf numFmtId="49" fontId="4" fillId="0" borderId="9" xfId="1" applyNumberFormat="1" applyFont="1" applyFill="1" applyBorder="1" applyAlignment="1">
      <alignment horizontal="center" shrinkToFit="1"/>
    </xf>
    <xf numFmtId="4" fontId="4" fillId="0" borderId="9" xfId="1" applyNumberFormat="1" applyFont="1" applyFill="1" applyBorder="1" applyAlignment="1">
      <alignment horizontal="right"/>
    </xf>
    <xf numFmtId="4" fontId="4" fillId="0" borderId="9" xfId="1" applyNumberFormat="1" applyFont="1" applyFill="1" applyBorder="1"/>
    <xf numFmtId="0" fontId="5" fillId="0" borderId="12" xfId="1" applyFill="1" applyBorder="1" applyAlignment="1">
      <alignment horizontal="center"/>
    </xf>
    <xf numFmtId="49" fontId="1" fillId="0" borderId="12" xfId="1" applyNumberFormat="1" applyFont="1" applyFill="1" applyBorder="1" applyAlignment="1">
      <alignment horizontal="left"/>
    </xf>
    <xf numFmtId="0" fontId="1" fillId="0" borderId="12" xfId="1" applyFont="1" applyFill="1" applyBorder="1"/>
    <xf numFmtId="4" fontId="5" fillId="0" borderId="12" xfId="1" applyNumberFormat="1" applyFill="1" applyBorder="1" applyAlignment="1">
      <alignment horizontal="right"/>
    </xf>
    <xf numFmtId="4" fontId="3" fillId="0" borderId="12" xfId="1" applyNumberFormat="1" applyFont="1" applyFill="1" applyBorder="1"/>
    <xf numFmtId="3" fontId="5" fillId="0" borderId="0" xfId="1" applyNumberFormat="1"/>
    <xf numFmtId="0" fontId="5" fillId="0" borderId="0" xfId="1" applyBorder="1"/>
    <xf numFmtId="0" fontId="11" fillId="0" borderId="0" xfId="1" applyFont="1" applyAlignment="1"/>
    <xf numFmtId="0" fontId="5" fillId="0" borderId="0" xfId="1" applyAlignment="1">
      <alignment horizontal="right"/>
    </xf>
    <xf numFmtId="0" fontId="12" fillId="0" borderId="0" xfId="1" applyFont="1" applyBorder="1"/>
    <xf numFmtId="3" fontId="12" fillId="0" borderId="0" xfId="1" applyNumberFormat="1" applyFont="1" applyBorder="1" applyAlignment="1">
      <alignment horizontal="right"/>
    </xf>
    <xf numFmtId="4" fontId="12" fillId="0" borderId="0" xfId="1" applyNumberFormat="1" applyFont="1" applyBorder="1"/>
    <xf numFmtId="0" fontId="11" fillId="0" borderId="0" xfId="1" applyFont="1" applyBorder="1" applyAlignment="1"/>
    <xf numFmtId="0" fontId="5" fillId="0" borderId="0" xfId="1" applyBorder="1" applyAlignment="1">
      <alignment horizontal="right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7" fillId="0" borderId="0" xfId="1" applyFont="1" applyAlignment="1">
      <alignment horizontal="center"/>
    </xf>
    <xf numFmtId="49" fontId="5" fillId="0" borderId="6" xfId="1" applyNumberFormat="1" applyFont="1" applyBorder="1" applyAlignment="1">
      <alignment horizontal="center"/>
    </xf>
    <xf numFmtId="49" fontId="2" fillId="0" borderId="9" xfId="1" applyNumberFormat="1" applyFont="1" applyFill="1" applyBorder="1"/>
    <xf numFmtId="0" fontId="2" fillId="0" borderId="1" xfId="1" applyFont="1" applyFill="1" applyBorder="1" applyAlignment="1">
      <alignment horizontal="center"/>
    </xf>
    <xf numFmtId="49" fontId="2" fillId="0" borderId="11" xfId="1" applyNumberFormat="1" applyFont="1" applyFill="1" applyBorder="1"/>
    <xf numFmtId="49" fontId="2" fillId="0" borderId="12" xfId="1" applyNumberFormat="1" applyFont="1" applyFill="1" applyBorder="1"/>
    <xf numFmtId="49" fontId="3" fillId="0" borderId="11" xfId="1" applyNumberFormat="1" applyFont="1" applyFill="1" applyBorder="1" applyAlignment="1">
      <alignment horizontal="left"/>
    </xf>
    <xf numFmtId="0" fontId="3" fillId="0" borderId="11" xfId="1" applyFont="1" applyFill="1" applyBorder="1"/>
    <xf numFmtId="0" fontId="5" fillId="0" borderId="11" xfId="1" applyFill="1" applyBorder="1" applyAlignment="1">
      <alignment horizontal="center"/>
    </xf>
    <xf numFmtId="0" fontId="5" fillId="0" borderId="11" xfId="1" applyNumberFormat="1" applyFill="1" applyBorder="1" applyAlignment="1">
      <alignment horizontal="right"/>
    </xf>
    <xf numFmtId="0" fontId="5" fillId="0" borderId="11" xfId="1" applyNumberFormat="1" applyFill="1" applyBorder="1"/>
    <xf numFmtId="0" fontId="13" fillId="0" borderId="0" xfId="1" applyFont="1"/>
    <xf numFmtId="0" fontId="14" fillId="0" borderId="0" xfId="1" applyFont="1"/>
    <xf numFmtId="0" fontId="15" fillId="0" borderId="0" xfId="1" applyFont="1"/>
    <xf numFmtId="4" fontId="13" fillId="0" borderId="0" xfId="1" applyNumberFormat="1" applyFont="1"/>
    <xf numFmtId="0" fontId="16" fillId="0" borderId="0" xfId="1" applyFont="1"/>
    <xf numFmtId="9" fontId="16" fillId="0" borderId="0" xfId="1" applyNumberFormat="1" applyFont="1"/>
    <xf numFmtId="4" fontId="4" fillId="2" borderId="9" xfId="1" applyNumberFormat="1" applyFont="1" applyFill="1" applyBorder="1" applyAlignment="1" applyProtection="1">
      <alignment horizontal="right"/>
      <protection locked="0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A93"/>
  <sheetViews>
    <sheetView showGridLines="0" showZeros="0" tabSelected="1" zoomScale="80" zoomScaleNormal="100" workbookViewId="0">
      <selection activeCell="F8" sqref="F8"/>
    </sheetView>
  </sheetViews>
  <sheetFormatPr defaultRowHeight="12.75" x14ac:dyDescent="0.2"/>
  <cols>
    <col min="1" max="1" width="4.42578125" style="7" customWidth="1"/>
    <col min="2" max="2" width="14.140625" style="7" customWidth="1"/>
    <col min="3" max="3" width="47.5703125" style="7" customWidth="1"/>
    <col min="4" max="4" width="5.5703125" style="7" customWidth="1"/>
    <col min="5" max="5" width="10" style="43" customWidth="1"/>
    <col min="6" max="6" width="11.28515625" style="7" customWidth="1"/>
    <col min="7" max="7" width="16.140625" style="7" customWidth="1"/>
    <col min="8" max="16384" width="9.140625" style="7"/>
  </cols>
  <sheetData>
    <row r="1" spans="1:53" ht="15.75" x14ac:dyDescent="0.25">
      <c r="A1" s="52" t="s">
        <v>4</v>
      </c>
      <c r="B1" s="52"/>
      <c r="C1" s="52"/>
      <c r="D1" s="52"/>
      <c r="E1" s="52"/>
      <c r="F1" s="52"/>
      <c r="G1" s="52"/>
    </row>
    <row r="2" spans="1:53" ht="13.5" thickBot="1" x14ac:dyDescent="0.25">
      <c r="B2" s="8"/>
      <c r="C2" s="9"/>
      <c r="D2" s="9"/>
      <c r="E2" s="10"/>
      <c r="F2" s="9"/>
      <c r="G2" s="9"/>
    </row>
    <row r="3" spans="1:53" ht="13.5" thickTop="1" x14ac:dyDescent="0.2">
      <c r="A3" s="49" t="s">
        <v>1</v>
      </c>
      <c r="B3" s="50"/>
      <c r="C3" s="1" t="e">
        <f>CONCATENATE(cislostavby," ",nazevstavby)</f>
        <v>#REF!</v>
      </c>
      <c r="D3" s="2"/>
      <c r="E3" s="3"/>
      <c r="F3" s="2"/>
      <c r="G3" s="11"/>
    </row>
    <row r="4" spans="1:53" ht="13.5" thickBot="1" x14ac:dyDescent="0.25">
      <c r="A4" s="53" t="s">
        <v>0</v>
      </c>
      <c r="B4" s="51"/>
      <c r="C4" s="4" t="e">
        <f>CONCATENATE(cisloobjektu," ",nazevobjektu)</f>
        <v>#REF!</v>
      </c>
      <c r="D4" s="5"/>
      <c r="E4" s="6"/>
      <c r="F4" s="5"/>
      <c r="G4" s="12"/>
    </row>
    <row r="5" spans="1:53" ht="13.5" thickTop="1" x14ac:dyDescent="0.2">
      <c r="A5" s="13"/>
      <c r="B5" s="14"/>
      <c r="C5" s="14"/>
      <c r="D5" s="15"/>
      <c r="E5" s="16"/>
      <c r="F5" s="15"/>
      <c r="G5" s="17"/>
    </row>
    <row r="6" spans="1:53" x14ac:dyDescent="0.2">
      <c r="A6" s="18" t="s">
        <v>5</v>
      </c>
      <c r="B6" s="19" t="s">
        <v>6</v>
      </c>
      <c r="C6" s="19" t="s">
        <v>7</v>
      </c>
      <c r="D6" s="19" t="s">
        <v>8</v>
      </c>
      <c r="E6" s="20" t="s">
        <v>9</v>
      </c>
      <c r="F6" s="19" t="s">
        <v>10</v>
      </c>
      <c r="G6" s="21" t="s">
        <v>11</v>
      </c>
    </row>
    <row r="7" spans="1:53" x14ac:dyDescent="0.2">
      <c r="A7" s="56"/>
      <c r="B7" s="58"/>
      <c r="C7" s="59" t="s">
        <v>41</v>
      </c>
      <c r="D7" s="60"/>
      <c r="E7" s="61"/>
      <c r="F7" s="61"/>
      <c r="G7" s="62"/>
    </row>
    <row r="8" spans="1:53" x14ac:dyDescent="0.2">
      <c r="A8" s="54"/>
      <c r="B8" s="55"/>
      <c r="C8" s="31" t="s">
        <v>40</v>
      </c>
      <c r="D8" s="32" t="s">
        <v>16</v>
      </c>
      <c r="E8" s="33">
        <v>6.95</v>
      </c>
      <c r="F8" s="69"/>
      <c r="G8" s="34">
        <f>E8*F8</f>
        <v>0</v>
      </c>
    </row>
    <row r="9" spans="1:53" x14ac:dyDescent="0.2">
      <c r="A9" s="54"/>
      <c r="B9" s="55"/>
      <c r="C9" s="31" t="s">
        <v>42</v>
      </c>
      <c r="D9" s="32" t="s">
        <v>16</v>
      </c>
      <c r="E9" s="33">
        <v>6.95</v>
      </c>
      <c r="F9" s="69"/>
      <c r="G9" s="34">
        <f>E9*F9</f>
        <v>0</v>
      </c>
    </row>
    <row r="10" spans="1:53" x14ac:dyDescent="0.2">
      <c r="A10" s="57"/>
      <c r="B10" s="36" t="s">
        <v>13</v>
      </c>
      <c r="C10" s="37" t="str">
        <f>CONCATENATE(B7," ",C7)</f>
        <v xml:space="preserve"> úprava podkladu</v>
      </c>
      <c r="D10" s="35"/>
      <c r="E10" s="38"/>
      <c r="F10" s="38"/>
      <c r="G10" s="39">
        <f>SUM(G8:G9)</f>
        <v>0</v>
      </c>
    </row>
    <row r="11" spans="1:53" x14ac:dyDescent="0.2">
      <c r="A11" s="22" t="s">
        <v>12</v>
      </c>
      <c r="B11" s="23" t="s">
        <v>14</v>
      </c>
      <c r="C11" s="24" t="s">
        <v>15</v>
      </c>
      <c r="D11" s="25"/>
      <c r="E11" s="26"/>
      <c r="F11" s="26"/>
      <c r="G11" s="27"/>
      <c r="K11" s="28">
        <v>1</v>
      </c>
    </row>
    <row r="12" spans="1:53" x14ac:dyDescent="0.2">
      <c r="A12" s="29">
        <v>1</v>
      </c>
      <c r="B12" s="30"/>
      <c r="C12" s="31" t="s">
        <v>39</v>
      </c>
      <c r="D12" s="32" t="s">
        <v>16</v>
      </c>
      <c r="E12" s="33">
        <v>6.95</v>
      </c>
      <c r="F12" s="69"/>
      <c r="G12" s="34">
        <f>E12*F12</f>
        <v>0</v>
      </c>
      <c r="K12" s="28">
        <v>2</v>
      </c>
      <c r="U12" s="7">
        <v>12</v>
      </c>
      <c r="V12" s="7">
        <v>0</v>
      </c>
      <c r="W12" s="7">
        <v>1</v>
      </c>
      <c r="AV12" s="7">
        <v>1</v>
      </c>
      <c r="AW12" s="7">
        <f>IF(AV12=1,G12,0)</f>
        <v>0</v>
      </c>
      <c r="AX12" s="7">
        <f>IF(AV12=2,G12,0)</f>
        <v>0</v>
      </c>
      <c r="AY12" s="7">
        <f>IF(AV12=3,G12,0)</f>
        <v>0</v>
      </c>
      <c r="AZ12" s="7">
        <f>IF(AV12=4,G12,0)</f>
        <v>0</v>
      </c>
      <c r="BA12" s="7">
        <f>IF(AV12=5,G12,0)</f>
        <v>0</v>
      </c>
    </row>
    <row r="13" spans="1:53" x14ac:dyDescent="0.2">
      <c r="A13" s="35"/>
      <c r="B13" s="36" t="s">
        <v>13</v>
      </c>
      <c r="C13" s="37" t="str">
        <f>CONCATENATE(B11," ",C11)</f>
        <v>63 Podlahy a podlahové konstrukce</v>
      </c>
      <c r="D13" s="35"/>
      <c r="E13" s="38"/>
      <c r="F13" s="38"/>
      <c r="G13" s="39">
        <f>SUM(G11:G12)</f>
        <v>0</v>
      </c>
      <c r="K13" s="28">
        <v>4</v>
      </c>
      <c r="AW13" s="40">
        <f>SUM(AW11:AW12)</f>
        <v>0</v>
      </c>
      <c r="AX13" s="40">
        <f>SUM(AX11:AX12)</f>
        <v>0</v>
      </c>
      <c r="AY13" s="40">
        <f>SUM(AY11:AY12)</f>
        <v>0</v>
      </c>
      <c r="AZ13" s="40">
        <f>SUM(AZ11:AZ12)</f>
        <v>0</v>
      </c>
      <c r="BA13" s="40">
        <f>SUM(BA11:BA12)</f>
        <v>0</v>
      </c>
    </row>
    <row r="14" spans="1:53" x14ac:dyDescent="0.2">
      <c r="A14" s="22" t="s">
        <v>12</v>
      </c>
      <c r="B14" s="23" t="s">
        <v>17</v>
      </c>
      <c r="C14" s="24" t="s">
        <v>18</v>
      </c>
      <c r="D14" s="25"/>
      <c r="E14" s="26"/>
      <c r="F14" s="26"/>
      <c r="G14" s="27"/>
      <c r="K14" s="28">
        <v>1</v>
      </c>
    </row>
    <row r="15" spans="1:53" x14ac:dyDescent="0.2">
      <c r="A15" s="29">
        <v>2</v>
      </c>
      <c r="B15" s="30" t="s">
        <v>19</v>
      </c>
      <c r="C15" s="31" t="s">
        <v>20</v>
      </c>
      <c r="D15" s="32" t="s">
        <v>16</v>
      </c>
      <c r="E15" s="33">
        <v>6.95</v>
      </c>
      <c r="F15" s="69"/>
      <c r="G15" s="34">
        <f>E15*F15</f>
        <v>0</v>
      </c>
      <c r="K15" s="28">
        <v>2</v>
      </c>
      <c r="U15" s="7">
        <v>12</v>
      </c>
      <c r="V15" s="7">
        <v>0</v>
      </c>
      <c r="W15" s="7">
        <v>2</v>
      </c>
      <c r="AV15" s="7">
        <v>2</v>
      </c>
      <c r="AW15" s="7">
        <f>IF(AV15=1,G15,0)</f>
        <v>0</v>
      </c>
      <c r="AX15" s="7">
        <f>IF(AV15=2,G15,0)</f>
        <v>0</v>
      </c>
      <c r="AY15" s="7">
        <f>IF(AV15=3,G15,0)</f>
        <v>0</v>
      </c>
      <c r="AZ15" s="7">
        <f>IF(AV15=4,G15,0)</f>
        <v>0</v>
      </c>
      <c r="BA15" s="7">
        <f>IF(AV15=5,G15,0)</f>
        <v>0</v>
      </c>
    </row>
    <row r="16" spans="1:53" x14ac:dyDescent="0.2">
      <c r="A16" s="29">
        <v>3</v>
      </c>
      <c r="B16" s="30" t="s">
        <v>21</v>
      </c>
      <c r="C16" s="31" t="s">
        <v>22</v>
      </c>
      <c r="D16" s="32" t="s">
        <v>23</v>
      </c>
      <c r="E16" s="33">
        <v>8.19</v>
      </c>
      <c r="F16" s="69"/>
      <c r="G16" s="34">
        <f>E16*F16</f>
        <v>0</v>
      </c>
      <c r="K16" s="28">
        <v>2</v>
      </c>
      <c r="U16" s="7">
        <v>12</v>
      </c>
      <c r="V16" s="7">
        <v>0</v>
      </c>
      <c r="W16" s="7">
        <v>3</v>
      </c>
      <c r="AV16" s="7">
        <v>2</v>
      </c>
      <c r="AW16" s="7">
        <f>IF(AV16=1,G16,0)</f>
        <v>0</v>
      </c>
      <c r="AX16" s="7">
        <f>IF(AV16=2,G16,0)</f>
        <v>0</v>
      </c>
      <c r="AY16" s="7">
        <f>IF(AV16=3,G16,0)</f>
        <v>0</v>
      </c>
      <c r="AZ16" s="7">
        <f>IF(AV16=4,G16,0)</f>
        <v>0</v>
      </c>
      <c r="BA16" s="7">
        <f>IF(AV16=5,G16,0)</f>
        <v>0</v>
      </c>
    </row>
    <row r="17" spans="1:53" x14ac:dyDescent="0.2">
      <c r="A17" s="35"/>
      <c r="B17" s="36" t="s">
        <v>13</v>
      </c>
      <c r="C17" s="37" t="str">
        <f>CONCATENATE(B14," ",C14)</f>
        <v>711 Izolace proti vodě</v>
      </c>
      <c r="D17" s="35"/>
      <c r="E17" s="38"/>
      <c r="F17" s="38"/>
      <c r="G17" s="39">
        <f>SUM(G14:G16)</f>
        <v>0</v>
      </c>
      <c r="K17" s="28">
        <v>4</v>
      </c>
      <c r="AW17" s="40">
        <f>SUM(AW14:AW16)</f>
        <v>0</v>
      </c>
      <c r="AX17" s="40">
        <f>SUM(AX14:AX16)</f>
        <v>0</v>
      </c>
      <c r="AY17" s="40">
        <f>SUM(AY14:AY16)</f>
        <v>0</v>
      </c>
      <c r="AZ17" s="40">
        <f>SUM(AZ14:AZ16)</f>
        <v>0</v>
      </c>
      <c r="BA17" s="40">
        <f>SUM(BA14:BA16)</f>
        <v>0</v>
      </c>
    </row>
    <row r="18" spans="1:53" x14ac:dyDescent="0.2">
      <c r="A18" s="22" t="s">
        <v>12</v>
      </c>
      <c r="B18" s="23" t="s">
        <v>24</v>
      </c>
      <c r="C18" s="24" t="s">
        <v>25</v>
      </c>
      <c r="D18" s="25"/>
      <c r="E18" s="26"/>
      <c r="F18" s="26"/>
      <c r="G18" s="27"/>
      <c r="K18" s="28">
        <v>1</v>
      </c>
    </row>
    <row r="19" spans="1:53" x14ac:dyDescent="0.2">
      <c r="A19" s="29">
        <v>4</v>
      </c>
      <c r="B19" s="30" t="s">
        <v>26</v>
      </c>
      <c r="C19" s="31" t="s">
        <v>27</v>
      </c>
      <c r="D19" s="32" t="s">
        <v>16</v>
      </c>
      <c r="E19" s="33">
        <v>6.95</v>
      </c>
      <c r="F19" s="69"/>
      <c r="G19" s="34">
        <f t="shared" ref="G19:G25" si="0">E19*F19</f>
        <v>0</v>
      </c>
      <c r="K19" s="28">
        <v>2</v>
      </c>
      <c r="U19" s="7">
        <v>12</v>
      </c>
      <c r="V19" s="7">
        <v>0</v>
      </c>
      <c r="W19" s="7">
        <v>4</v>
      </c>
      <c r="AV19" s="7">
        <v>2</v>
      </c>
      <c r="AW19" s="7">
        <f>IF(AV19=1,G19,0)</f>
        <v>0</v>
      </c>
      <c r="AX19" s="7">
        <f>IF(AV19=2,G19,0)</f>
        <v>0</v>
      </c>
      <c r="AY19" s="7">
        <f>IF(AV19=3,G19,0)</f>
        <v>0</v>
      </c>
      <c r="AZ19" s="7">
        <f>IF(AV19=4,G19,0)</f>
        <v>0</v>
      </c>
      <c r="BA19" s="7">
        <f>IF(AV19=5,G19,0)</f>
        <v>0</v>
      </c>
    </row>
    <row r="20" spans="1:53" x14ac:dyDescent="0.2">
      <c r="A20" s="29">
        <v>5</v>
      </c>
      <c r="B20" s="30" t="s">
        <v>28</v>
      </c>
      <c r="C20" s="31" t="s">
        <v>29</v>
      </c>
      <c r="D20" s="32" t="s">
        <v>23</v>
      </c>
      <c r="E20" s="33">
        <v>8.19</v>
      </c>
      <c r="F20" s="69"/>
      <c r="G20" s="34">
        <f t="shared" si="0"/>
        <v>0</v>
      </c>
      <c r="K20" s="28">
        <v>2</v>
      </c>
      <c r="U20" s="7">
        <v>12</v>
      </c>
      <c r="V20" s="7">
        <v>0</v>
      </c>
      <c r="W20" s="7">
        <v>5</v>
      </c>
      <c r="AV20" s="7">
        <v>2</v>
      </c>
      <c r="AW20" s="7">
        <f>IF(AV20=1,G20,0)</f>
        <v>0</v>
      </c>
      <c r="AX20" s="7">
        <f>IF(AV20=2,G20,0)</f>
        <v>0</v>
      </c>
      <c r="AY20" s="7">
        <f>IF(AV20=3,G20,0)</f>
        <v>0</v>
      </c>
      <c r="AZ20" s="7">
        <f>IF(AV20=4,G20,0)</f>
        <v>0</v>
      </c>
      <c r="BA20" s="7">
        <f>IF(AV20=5,G20,0)</f>
        <v>0</v>
      </c>
    </row>
    <row r="21" spans="1:53" x14ac:dyDescent="0.2">
      <c r="A21" s="29">
        <v>6</v>
      </c>
      <c r="B21" s="30" t="s">
        <v>30</v>
      </c>
      <c r="C21" s="31" t="s">
        <v>31</v>
      </c>
      <c r="D21" s="32" t="s">
        <v>23</v>
      </c>
      <c r="E21" s="33">
        <v>8.19</v>
      </c>
      <c r="F21" s="69"/>
      <c r="G21" s="34">
        <f t="shared" si="0"/>
        <v>0</v>
      </c>
      <c r="K21" s="28">
        <v>2</v>
      </c>
      <c r="U21" s="7">
        <v>12</v>
      </c>
      <c r="V21" s="7">
        <v>0</v>
      </c>
      <c r="W21" s="7">
        <v>6</v>
      </c>
      <c r="AV21" s="7">
        <v>2</v>
      </c>
      <c r="AW21" s="7">
        <f>IF(AV21=1,G21,0)</f>
        <v>0</v>
      </c>
      <c r="AX21" s="7">
        <f>IF(AV21=2,G21,0)</f>
        <v>0</v>
      </c>
      <c r="AY21" s="7">
        <f>IF(AV21=3,G21,0)</f>
        <v>0</v>
      </c>
      <c r="AZ21" s="7">
        <f>IF(AV21=4,G21,0)</f>
        <v>0</v>
      </c>
      <c r="BA21" s="7">
        <f>IF(AV21=5,G21,0)</f>
        <v>0</v>
      </c>
    </row>
    <row r="22" spans="1:53" x14ac:dyDescent="0.2">
      <c r="A22" s="29">
        <v>7</v>
      </c>
      <c r="B22" s="30" t="s">
        <v>32</v>
      </c>
      <c r="C22" s="31" t="s">
        <v>33</v>
      </c>
      <c r="D22" s="32" t="s">
        <v>16</v>
      </c>
      <c r="E22" s="33">
        <v>6.95</v>
      </c>
      <c r="F22" s="69"/>
      <c r="G22" s="34">
        <f t="shared" si="0"/>
        <v>0</v>
      </c>
      <c r="K22" s="28">
        <v>2</v>
      </c>
      <c r="U22" s="7">
        <v>12</v>
      </c>
      <c r="V22" s="7">
        <v>0</v>
      </c>
      <c r="W22" s="7">
        <v>7</v>
      </c>
      <c r="AV22" s="7">
        <v>2</v>
      </c>
      <c r="AW22" s="7">
        <f>IF(AV22=1,G22,0)</f>
        <v>0</v>
      </c>
      <c r="AX22" s="7">
        <f>IF(AV22=2,G22,0)</f>
        <v>0</v>
      </c>
      <c r="AY22" s="7">
        <f>IF(AV22=3,G22,0)</f>
        <v>0</v>
      </c>
      <c r="AZ22" s="7">
        <f>IF(AV22=4,G22,0)</f>
        <v>0</v>
      </c>
      <c r="BA22" s="7">
        <f>IF(AV22=5,G22,0)</f>
        <v>0</v>
      </c>
    </row>
    <row r="23" spans="1:53" x14ac:dyDescent="0.2">
      <c r="A23" s="29">
        <v>8</v>
      </c>
      <c r="B23" s="30" t="s">
        <v>34</v>
      </c>
      <c r="C23" s="31" t="s">
        <v>35</v>
      </c>
      <c r="D23" s="32" t="s">
        <v>16</v>
      </c>
      <c r="E23" s="33">
        <v>7.77</v>
      </c>
      <c r="F23" s="69"/>
      <c r="G23" s="34">
        <f t="shared" si="0"/>
        <v>0</v>
      </c>
      <c r="K23" s="28">
        <v>2</v>
      </c>
      <c r="U23" s="7">
        <v>12</v>
      </c>
      <c r="V23" s="7">
        <v>0</v>
      </c>
      <c r="W23" s="7">
        <v>8</v>
      </c>
      <c r="AV23" s="7">
        <v>2</v>
      </c>
      <c r="AW23" s="7">
        <f>IF(AV23=1,G23,0)</f>
        <v>0</v>
      </c>
      <c r="AX23" s="7">
        <f>IF(AV23=2,G23,0)</f>
        <v>0</v>
      </c>
      <c r="AY23" s="7">
        <f>IF(AV23=3,G23,0)</f>
        <v>0</v>
      </c>
      <c r="AZ23" s="7">
        <f>IF(AV23=4,G23,0)</f>
        <v>0</v>
      </c>
      <c r="BA23" s="7">
        <f>IF(AV23=5,G23,0)</f>
        <v>0</v>
      </c>
    </row>
    <row r="24" spans="1:53" x14ac:dyDescent="0.2">
      <c r="A24" s="29">
        <v>9</v>
      </c>
      <c r="B24" s="30"/>
      <c r="C24" s="31" t="s">
        <v>43</v>
      </c>
      <c r="D24" s="32" t="s">
        <v>16</v>
      </c>
      <c r="E24" s="33">
        <v>8.5399999999999991</v>
      </c>
      <c r="F24" s="69"/>
      <c r="G24" s="34">
        <f t="shared" si="0"/>
        <v>0</v>
      </c>
      <c r="K24" s="28">
        <v>2</v>
      </c>
      <c r="U24" s="7">
        <v>12</v>
      </c>
      <c r="V24" s="7">
        <v>1</v>
      </c>
      <c r="W24" s="7">
        <v>9</v>
      </c>
      <c r="AV24" s="7">
        <v>2</v>
      </c>
      <c r="AW24" s="7">
        <f>IF(AV24=1,G24,0)</f>
        <v>0</v>
      </c>
      <c r="AX24" s="7">
        <f>IF(AV24=2,G24,0)</f>
        <v>0</v>
      </c>
      <c r="AY24" s="7">
        <f>IF(AV24=3,G24,0)</f>
        <v>0</v>
      </c>
      <c r="AZ24" s="7">
        <f>IF(AV24=4,G24,0)</f>
        <v>0</v>
      </c>
      <c r="BA24" s="7">
        <f>IF(AV24=5,G24,0)</f>
        <v>0</v>
      </c>
    </row>
    <row r="25" spans="1:53" x14ac:dyDescent="0.2">
      <c r="A25" s="29">
        <v>10</v>
      </c>
      <c r="B25" s="30" t="s">
        <v>36</v>
      </c>
      <c r="C25" s="31" t="s">
        <v>37</v>
      </c>
      <c r="D25" s="32" t="s">
        <v>38</v>
      </c>
      <c r="E25" s="33">
        <v>0.5</v>
      </c>
      <c r="F25" s="69"/>
      <c r="G25" s="34">
        <f t="shared" si="0"/>
        <v>0</v>
      </c>
      <c r="K25" s="28">
        <v>2</v>
      </c>
      <c r="U25" s="7">
        <v>12</v>
      </c>
      <c r="V25" s="7">
        <v>0</v>
      </c>
      <c r="W25" s="7">
        <v>10</v>
      </c>
      <c r="AV25" s="7">
        <v>2</v>
      </c>
      <c r="AW25" s="7">
        <f>IF(AV25=1,G25,0)</f>
        <v>0</v>
      </c>
      <c r="AX25" s="7">
        <f>IF(AV25=2,G25,0)</f>
        <v>0</v>
      </c>
      <c r="AY25" s="7">
        <f>IF(AV25=3,G25,0)</f>
        <v>0</v>
      </c>
      <c r="AZ25" s="7">
        <f>IF(AV25=4,G25,0)</f>
        <v>0</v>
      </c>
      <c r="BA25" s="7">
        <f>IF(AV25=5,G25,0)</f>
        <v>0</v>
      </c>
    </row>
    <row r="26" spans="1:53" x14ac:dyDescent="0.2">
      <c r="A26" s="35"/>
      <c r="B26" s="36" t="s">
        <v>13</v>
      </c>
      <c r="C26" s="37" t="str">
        <f>CONCATENATE(B18," ",C18)</f>
        <v>771 Podlahy z dlaždic a obklady</v>
      </c>
      <c r="D26" s="35"/>
      <c r="E26" s="38"/>
      <c r="F26" s="38"/>
      <c r="G26" s="39">
        <f>SUM(G18:G25)</f>
        <v>0</v>
      </c>
      <c r="K26" s="28">
        <v>4</v>
      </c>
      <c r="AW26" s="40">
        <f>SUM(AW18:AW25)</f>
        <v>0</v>
      </c>
      <c r="AX26" s="40">
        <f>SUM(AX18:AX25)</f>
        <v>0</v>
      </c>
      <c r="AY26" s="40">
        <f>SUM(AY18:AY25)</f>
        <v>0</v>
      </c>
      <c r="AZ26" s="40">
        <f>SUM(AZ18:AZ25)</f>
        <v>0</v>
      </c>
      <c r="BA26" s="40">
        <f>SUM(BA18:BA25)</f>
        <v>0</v>
      </c>
    </row>
    <row r="27" spans="1:53" ht="15" x14ac:dyDescent="0.25">
      <c r="B27" s="63" t="s">
        <v>44</v>
      </c>
      <c r="C27" s="63"/>
      <c r="D27" s="63"/>
      <c r="E27" s="63"/>
      <c r="F27" s="63"/>
      <c r="G27" s="66">
        <f>G10+G13+G17+G26</f>
        <v>0</v>
      </c>
      <c r="H27" s="63" t="s">
        <v>3</v>
      </c>
    </row>
    <row r="28" spans="1:53" ht="14.25" x14ac:dyDescent="0.2">
      <c r="B28" s="67" t="s">
        <v>2</v>
      </c>
      <c r="C28" s="67"/>
      <c r="D28" s="67"/>
      <c r="E28" s="67"/>
      <c r="F28" s="67"/>
      <c r="G28" s="68">
        <v>0.15</v>
      </c>
      <c r="H28" s="67"/>
    </row>
    <row r="29" spans="1:53" ht="15.75" x14ac:dyDescent="0.25">
      <c r="B29" s="65" t="s">
        <v>45</v>
      </c>
      <c r="C29" s="65"/>
      <c r="D29" s="65"/>
      <c r="E29" s="65"/>
      <c r="F29" s="65"/>
      <c r="G29" s="65">
        <f>G27*(1+G28)</f>
        <v>0</v>
      </c>
      <c r="H29" s="64" t="s">
        <v>3</v>
      </c>
    </row>
    <row r="30" spans="1:53" x14ac:dyDescent="0.2">
      <c r="E30" s="7"/>
    </row>
    <row r="31" spans="1:53" x14ac:dyDescent="0.2">
      <c r="E31" s="7"/>
    </row>
    <row r="32" spans="1:53" x14ac:dyDescent="0.2">
      <c r="E32" s="7"/>
    </row>
    <row r="33" spans="5:5" x14ac:dyDescent="0.2">
      <c r="E33" s="7"/>
    </row>
    <row r="34" spans="5:5" x14ac:dyDescent="0.2">
      <c r="E34" s="7"/>
    </row>
    <row r="35" spans="5:5" x14ac:dyDescent="0.2">
      <c r="E35" s="7"/>
    </row>
    <row r="36" spans="5:5" x14ac:dyDescent="0.2">
      <c r="E36" s="7"/>
    </row>
    <row r="37" spans="5:5" x14ac:dyDescent="0.2">
      <c r="E37" s="7"/>
    </row>
    <row r="38" spans="5:5" x14ac:dyDescent="0.2">
      <c r="E38" s="7"/>
    </row>
    <row r="39" spans="5:5" x14ac:dyDescent="0.2">
      <c r="E39" s="7"/>
    </row>
    <row r="40" spans="5:5" x14ac:dyDescent="0.2">
      <c r="E40" s="7"/>
    </row>
    <row r="41" spans="5:5" x14ac:dyDescent="0.2">
      <c r="E41" s="7"/>
    </row>
    <row r="42" spans="5:5" x14ac:dyDescent="0.2">
      <c r="E42" s="7"/>
    </row>
    <row r="43" spans="5:5" x14ac:dyDescent="0.2">
      <c r="E43" s="7"/>
    </row>
    <row r="44" spans="5:5" x14ac:dyDescent="0.2">
      <c r="E44" s="7"/>
    </row>
    <row r="45" spans="5:5" x14ac:dyDescent="0.2">
      <c r="E45" s="7"/>
    </row>
    <row r="46" spans="5:5" x14ac:dyDescent="0.2">
      <c r="E46" s="7"/>
    </row>
    <row r="47" spans="5:5" x14ac:dyDescent="0.2">
      <c r="E47" s="7"/>
    </row>
    <row r="48" spans="5:5" x14ac:dyDescent="0.2">
      <c r="E48" s="7"/>
    </row>
    <row r="49" spans="1:7" x14ac:dyDescent="0.2">
      <c r="E49" s="7"/>
    </row>
    <row r="50" spans="1:7" x14ac:dyDescent="0.2">
      <c r="A50" s="41"/>
      <c r="B50" s="41"/>
      <c r="C50" s="41"/>
      <c r="D50" s="41"/>
      <c r="E50" s="41"/>
      <c r="F50" s="41"/>
      <c r="G50" s="41"/>
    </row>
    <row r="51" spans="1:7" x14ac:dyDescent="0.2">
      <c r="A51" s="41"/>
      <c r="B51" s="41"/>
      <c r="C51" s="41"/>
      <c r="D51" s="41"/>
      <c r="E51" s="41"/>
      <c r="F51" s="41"/>
      <c r="G51" s="41"/>
    </row>
    <row r="52" spans="1:7" x14ac:dyDescent="0.2">
      <c r="A52" s="41"/>
      <c r="B52" s="41"/>
      <c r="C52" s="41"/>
      <c r="D52" s="41"/>
      <c r="E52" s="41"/>
      <c r="F52" s="41"/>
      <c r="G52" s="41"/>
    </row>
    <row r="53" spans="1:7" x14ac:dyDescent="0.2">
      <c r="A53" s="41"/>
      <c r="B53" s="41"/>
      <c r="C53" s="41"/>
      <c r="D53" s="41"/>
      <c r="E53" s="41"/>
      <c r="F53" s="41"/>
      <c r="G53" s="41"/>
    </row>
    <row r="54" spans="1:7" x14ac:dyDescent="0.2">
      <c r="E54" s="7"/>
    </row>
    <row r="55" spans="1:7" x14ac:dyDescent="0.2">
      <c r="E55" s="7"/>
    </row>
    <row r="56" spans="1:7" x14ac:dyDescent="0.2">
      <c r="E56" s="7"/>
    </row>
    <row r="57" spans="1:7" x14ac:dyDescent="0.2">
      <c r="E57" s="7"/>
    </row>
    <row r="58" spans="1:7" x14ac:dyDescent="0.2">
      <c r="E58" s="7"/>
    </row>
    <row r="59" spans="1:7" x14ac:dyDescent="0.2">
      <c r="E59" s="7"/>
    </row>
    <row r="60" spans="1:7" x14ac:dyDescent="0.2">
      <c r="E60" s="7"/>
    </row>
    <row r="61" spans="1:7" x14ac:dyDescent="0.2">
      <c r="E61" s="7"/>
    </row>
    <row r="62" spans="1:7" x14ac:dyDescent="0.2">
      <c r="E62" s="7"/>
    </row>
    <row r="63" spans="1:7" x14ac:dyDescent="0.2">
      <c r="E63" s="7"/>
    </row>
    <row r="64" spans="1:7" x14ac:dyDescent="0.2">
      <c r="E64" s="7"/>
    </row>
    <row r="65" spans="1:7" x14ac:dyDescent="0.2">
      <c r="E65" s="7"/>
    </row>
    <row r="66" spans="1:7" x14ac:dyDescent="0.2">
      <c r="E66" s="7"/>
    </row>
    <row r="67" spans="1:7" x14ac:dyDescent="0.2">
      <c r="E67" s="7"/>
    </row>
    <row r="68" spans="1:7" x14ac:dyDescent="0.2">
      <c r="E68" s="7"/>
    </row>
    <row r="69" spans="1:7" x14ac:dyDescent="0.2">
      <c r="E69" s="7"/>
    </row>
    <row r="70" spans="1:7" x14ac:dyDescent="0.2">
      <c r="E70" s="7"/>
    </row>
    <row r="71" spans="1:7" x14ac:dyDescent="0.2">
      <c r="E71" s="7"/>
    </row>
    <row r="72" spans="1:7" x14ac:dyDescent="0.2">
      <c r="E72" s="7"/>
    </row>
    <row r="73" spans="1:7" x14ac:dyDescent="0.2">
      <c r="E73" s="7"/>
    </row>
    <row r="74" spans="1:7" x14ac:dyDescent="0.2">
      <c r="E74" s="7"/>
    </row>
    <row r="75" spans="1:7" x14ac:dyDescent="0.2">
      <c r="E75" s="7"/>
    </row>
    <row r="76" spans="1:7" x14ac:dyDescent="0.2">
      <c r="E76" s="7"/>
    </row>
    <row r="77" spans="1:7" x14ac:dyDescent="0.2">
      <c r="E77" s="7"/>
    </row>
    <row r="78" spans="1:7" x14ac:dyDescent="0.2">
      <c r="E78" s="7"/>
    </row>
    <row r="79" spans="1:7" x14ac:dyDescent="0.2">
      <c r="A79" s="42"/>
      <c r="B79" s="42"/>
    </row>
    <row r="80" spans="1:7" x14ac:dyDescent="0.2">
      <c r="A80" s="41"/>
      <c r="B80" s="41"/>
      <c r="C80" s="44"/>
      <c r="D80" s="44"/>
      <c r="E80" s="45"/>
      <c r="F80" s="44"/>
      <c r="G80" s="46"/>
    </row>
    <row r="81" spans="1:7" x14ac:dyDescent="0.2">
      <c r="A81" s="47"/>
      <c r="B81" s="47"/>
      <c r="C81" s="41"/>
      <c r="D81" s="41"/>
      <c r="E81" s="48"/>
      <c r="F81" s="41"/>
      <c r="G81" s="41"/>
    </row>
    <row r="82" spans="1:7" x14ac:dyDescent="0.2">
      <c r="A82" s="41"/>
      <c r="B82" s="41"/>
      <c r="C82" s="41"/>
      <c r="D82" s="41"/>
      <c r="E82" s="48"/>
      <c r="F82" s="41"/>
      <c r="G82" s="41"/>
    </row>
    <row r="83" spans="1:7" x14ac:dyDescent="0.2">
      <c r="A83" s="41"/>
      <c r="B83" s="41"/>
      <c r="C83" s="41"/>
      <c r="D83" s="41"/>
      <c r="E83" s="48"/>
      <c r="F83" s="41"/>
      <c r="G83" s="41"/>
    </row>
    <row r="84" spans="1:7" x14ac:dyDescent="0.2">
      <c r="A84" s="41"/>
      <c r="B84" s="41"/>
      <c r="C84" s="41"/>
      <c r="D84" s="41"/>
      <c r="E84" s="48"/>
      <c r="F84" s="41"/>
      <c r="G84" s="41"/>
    </row>
    <row r="85" spans="1:7" x14ac:dyDescent="0.2">
      <c r="A85" s="41"/>
      <c r="B85" s="41"/>
      <c r="C85" s="41"/>
      <c r="D85" s="41"/>
      <c r="E85" s="48"/>
      <c r="F85" s="41"/>
      <c r="G85" s="41"/>
    </row>
    <row r="86" spans="1:7" x14ac:dyDescent="0.2">
      <c r="A86" s="41"/>
      <c r="B86" s="41"/>
      <c r="C86" s="41"/>
      <c r="D86" s="41"/>
      <c r="E86" s="48"/>
      <c r="F86" s="41"/>
      <c r="G86" s="41"/>
    </row>
    <row r="87" spans="1:7" x14ac:dyDescent="0.2">
      <c r="A87" s="41"/>
      <c r="B87" s="41"/>
      <c r="C87" s="41"/>
      <c r="D87" s="41"/>
      <c r="E87" s="48"/>
      <c r="F87" s="41"/>
      <c r="G87" s="41"/>
    </row>
    <row r="88" spans="1:7" x14ac:dyDescent="0.2">
      <c r="A88" s="41"/>
      <c r="B88" s="41"/>
      <c r="C88" s="41"/>
      <c r="D88" s="41"/>
      <c r="E88" s="48"/>
      <c r="F88" s="41"/>
      <c r="G88" s="41"/>
    </row>
    <row r="89" spans="1:7" x14ac:dyDescent="0.2">
      <c r="A89" s="41"/>
      <c r="B89" s="41"/>
      <c r="C89" s="41"/>
      <c r="D89" s="41"/>
      <c r="E89" s="48"/>
      <c r="F89" s="41"/>
      <c r="G89" s="41"/>
    </row>
    <row r="90" spans="1:7" x14ac:dyDescent="0.2">
      <c r="A90" s="41"/>
      <c r="B90" s="41"/>
      <c r="C90" s="41"/>
      <c r="D90" s="41"/>
      <c r="E90" s="48"/>
      <c r="F90" s="41"/>
      <c r="G90" s="41"/>
    </row>
    <row r="91" spans="1:7" x14ac:dyDescent="0.2">
      <c r="A91" s="41"/>
      <c r="B91" s="41"/>
      <c r="C91" s="41"/>
      <c r="D91" s="41"/>
      <c r="E91" s="48"/>
      <c r="F91" s="41"/>
      <c r="G91" s="41"/>
    </row>
    <row r="92" spans="1:7" x14ac:dyDescent="0.2">
      <c r="A92" s="41"/>
      <c r="B92" s="41"/>
      <c r="C92" s="41"/>
      <c r="D92" s="41"/>
      <c r="E92" s="48"/>
      <c r="F92" s="41"/>
      <c r="G92" s="41"/>
    </row>
    <row r="93" spans="1:7" x14ac:dyDescent="0.2">
      <c r="A93" s="41"/>
      <c r="B93" s="41"/>
      <c r="C93" s="41"/>
      <c r="D93" s="41"/>
      <c r="E93" s="48"/>
      <c r="F93" s="41"/>
      <c r="G93" s="41"/>
    </row>
  </sheetData>
  <sheetProtection algorithmName="SHA-512" hashValue="xW4nK06T5nwcmBBs+WCiqjnZlZdnOXyZwgKOLzpOW1YvuDv1LsY+7WmdtbV3BT+YYHqQRWESKjEp/7VXKCN+CQ==" saltValue="/zYAhDwA3wahjivTVabx5Q==" spinCount="100000" sheet="1" objects="1" scenarios="1"/>
  <mergeCells count="3">
    <mergeCell ref="A1:G1"/>
    <mergeCell ref="A3:B3"/>
    <mergeCell ref="A4:B4"/>
  </mergeCells>
  <printOptions gridLinesSet="0"/>
  <pageMargins left="0.59055118110236227" right="0.39370078740157483" top="0.78740157480314965" bottom="0.78740157480314965" header="0.31496062992125984" footer="0.31496062992125984"/>
  <pageSetup paperSize="9" scale="85" orientation="landscape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9</vt:i4>
      </vt:variant>
    </vt:vector>
  </HeadingPairs>
  <TitlesOfParts>
    <vt:vector size="10" baseType="lpstr">
      <vt:lpstr>Položky</vt:lpstr>
      <vt:lpstr>Položky!Názvy_tisku</vt:lpstr>
      <vt:lpstr>Položky!Oblast_tisku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Prokop</dc:creator>
  <cp:lastModifiedBy>prokop</cp:lastModifiedBy>
  <dcterms:created xsi:type="dcterms:W3CDTF">2015-05-03T22:01:50Z</dcterms:created>
  <dcterms:modified xsi:type="dcterms:W3CDTF">2015-05-04T14:34:12Z</dcterms:modified>
</cp:coreProperties>
</file>