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3035" windowHeight="8955"/>
  </bookViews>
  <sheets>
    <sheet name="11.NP+12.NP+21.NP+22.NP" sheetId="4" r:id="rId1"/>
    <sheet name="spotreba malty" sheetId="5" r:id="rId2"/>
  </sheets>
  <definedNames>
    <definedName name="_xlnm.Print_Titles" localSheetId="0">'11.NP+12.NP+21.NP+22.NP'!$9:$11</definedName>
    <definedName name="_xlnm.Print_Titles" localSheetId="1">'spotreba malty'!$9:$11</definedName>
    <definedName name="_xlnm.Print_Area" localSheetId="1">'spotreba malty'!$A$1:$E$22</definedName>
  </definedNames>
  <calcPr calcId="145621"/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7" i="4"/>
  <c r="G68" i="4"/>
  <c r="G69" i="4"/>
  <c r="G70" i="4"/>
  <c r="G71" i="4"/>
  <c r="G72" i="4"/>
  <c r="G73" i="4"/>
  <c r="G74" i="4"/>
  <c r="H13" i="5"/>
  <c r="H14" i="5"/>
  <c r="H21" i="5" s="1"/>
  <c r="H15" i="5"/>
  <c r="H16" i="5"/>
  <c r="H17" i="5"/>
  <c r="H18" i="5"/>
  <c r="H19" i="5"/>
  <c r="H20" i="5"/>
  <c r="H12" i="5"/>
  <c r="G66" i="4" l="1"/>
  <c r="G75" i="4" s="1"/>
  <c r="H22" i="5"/>
  <c r="G86" i="4" l="1"/>
</calcChain>
</file>

<file path=xl/sharedStrings.xml><?xml version="1.0" encoding="utf-8"?>
<sst xmlns="http://schemas.openxmlformats.org/spreadsheetml/2006/main" count="261" uniqueCount="131">
  <si>
    <t xml:space="preserve">ROZPOČET  </t>
  </si>
  <si>
    <t>Stavba:   Polyfunkčný objekt PREMIÉRE</t>
  </si>
  <si>
    <t>Objekt:   SO 01 Stavebná časť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</si>
  <si>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</si>
  <si>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</si>
  <si>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</si>
  <si>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</si>
  <si>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</si>
  <si>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</si>
  <si>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</si>
  <si>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</si>
  <si>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</si>
  <si>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</si>
  <si>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</si>
  <si>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</si>
  <si>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</si>
  <si>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</si>
  <si>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M1a</t>
  </si>
  <si>
    <t xml:space="preserve">Zdivo nosné POROTHERM tl 250 mm pevnosti P 15 na MVC-obvodové-materiál   </t>
  </si>
  <si>
    <t>m2</t>
  </si>
  <si>
    <t>K34</t>
  </si>
  <si>
    <t xml:space="preserve">Zdivo nosné tl 300 mm z cihel plných-materiál   </t>
  </si>
  <si>
    <t>m3</t>
  </si>
  <si>
    <t>POL68a</t>
  </si>
  <si>
    <t xml:space="preserve">Zdivo nosné tl 240 mm z tvárnic LIAPOR M na pero a drážku - vnútorné P12-materiál   </t>
  </si>
  <si>
    <t>K37</t>
  </si>
  <si>
    <t xml:space="preserve">Zdivo nosné tl 200 mm z tvárnic LIAPOR M na pero a drážku-vnitřní P12-materiál   </t>
  </si>
  <si>
    <t>K38</t>
  </si>
  <si>
    <t xml:space="preserve">Zdivo nosné tl 175 mm z tvárnic LIAPOR M na pero a drážku-materiál   </t>
  </si>
  <si>
    <t>POL72a</t>
  </si>
  <si>
    <t xml:space="preserve">Zdivo nosné POROTHERM tl 190 mm-materiál   </t>
  </si>
  <si>
    <t>POL76</t>
  </si>
  <si>
    <t xml:space="preserve">nosný preklad tehlový 23,8;typ: KP 7 - 1000-materiál   </t>
  </si>
  <si>
    <t>ks</t>
  </si>
  <si>
    <t>POL77</t>
  </si>
  <si>
    <t xml:space="preserve">nosný preklad tehlový 23,8;typ: KP 7 -1250-materiál   </t>
  </si>
  <si>
    <t>POL78</t>
  </si>
  <si>
    <t xml:space="preserve">nosný preklad tehlový 23,8;typ: KP 7 -3250-materiál   </t>
  </si>
  <si>
    <t>POL79</t>
  </si>
  <si>
    <t xml:space="preserve">nosný preklad tehlový 23,8;typ: KP 7 -1500-materiál   </t>
  </si>
  <si>
    <t>POL80</t>
  </si>
  <si>
    <t xml:space="preserve">nosný preklad tehlový 23,8;typ: KP 7 -1750-materiál   </t>
  </si>
  <si>
    <t>POL81</t>
  </si>
  <si>
    <t xml:space="preserve">nosný preklad tehlový 23,8;typ: KP 7 - 2000 -materiál   </t>
  </si>
  <si>
    <t>POL82</t>
  </si>
  <si>
    <t xml:space="preserve">nosný preklad tehlový 23,8;typ: KP 7 -2250-materiál   </t>
  </si>
  <si>
    <t>POL83</t>
  </si>
  <si>
    <t xml:space="preserve">nosný preklad tehlový 23,8;typ: KP 7 -2500- materiál   </t>
  </si>
  <si>
    <t>POL84</t>
  </si>
  <si>
    <t xml:space="preserve">nosný preklad tehlový 23,8;typ: KP 7 -3000-materiál   </t>
  </si>
  <si>
    <t>POL85</t>
  </si>
  <si>
    <t xml:space="preserve">nosný preklad tehlový 23,8;typ: KP 7 -3500- materiál   </t>
  </si>
  <si>
    <t>POL86</t>
  </si>
  <si>
    <t xml:space="preserve">nosný preklad tehlový ; typ: KP 11,5 -1250-materiál   </t>
  </si>
  <si>
    <t>POL87</t>
  </si>
  <si>
    <t xml:space="preserve">nosný preklad tehlový ;  typ: KP 11,5 -1500-materiál   </t>
  </si>
  <si>
    <t>POL89</t>
  </si>
  <si>
    <t xml:space="preserve">nosný preklad tehlový ; typ: KP 11,5 -2250-materiál   </t>
  </si>
  <si>
    <t>POL90</t>
  </si>
  <si>
    <t xml:space="preserve">nosný preklad tehlový ; typ: KP 11,5 -2500-materiál   </t>
  </si>
  <si>
    <t>POL93</t>
  </si>
  <si>
    <t xml:space="preserve">nosný stredný preklad zľahkého liaporbetónu typ: PS 175x240-1490/1000-materiál   </t>
  </si>
  <si>
    <t>POL94</t>
  </si>
  <si>
    <t xml:space="preserve">nosný stredný preklad zľahkého liaporbetónu typ: PS 200x240-1240/1000-materiál   </t>
  </si>
  <si>
    <t>POL95a</t>
  </si>
  <si>
    <t xml:space="preserve">nosný stredný preklad zľahkého liaporbetónu typ: PS 200x240-1490/1000-materiál   </t>
  </si>
  <si>
    <t>NPMON003</t>
  </si>
  <si>
    <t>POL109</t>
  </si>
  <si>
    <t xml:space="preserve">Příčky POROTHERM tl 80 mm pevnosti P 10 na MVC-materiál   </t>
  </si>
  <si>
    <t>POL110</t>
  </si>
  <si>
    <t xml:space="preserve">Příčky POROTHERM tl 115 mm pevnosti P 10 na MVC-materiál   </t>
  </si>
  <si>
    <t>POL117</t>
  </si>
  <si>
    <t xml:space="preserve">Příčky POROTHERM tl 140 mm  na MVC,-materiál   </t>
  </si>
  <si>
    <t>K108</t>
  </si>
  <si>
    <t xml:space="preserve">Murovacia malta CEMIX 011 5MPa - pre murivá Porotherm a Liapor (výdatnosť 1,75kg/l)   </t>
  </si>
  <si>
    <t>t</t>
  </si>
  <si>
    <t>K110</t>
  </si>
  <si>
    <t>K111</t>
  </si>
  <si>
    <t>K112</t>
  </si>
  <si>
    <t xml:space="preserve">oddebnenie   </t>
  </si>
  <si>
    <t>K113</t>
  </si>
  <si>
    <t xml:space="preserve">Vybavenie pre práce vo výškach   </t>
  </si>
  <si>
    <t>kpl</t>
  </si>
  <si>
    <t>SSNS06</t>
  </si>
  <si>
    <t xml:space="preserve">Vykladanie a presun murovacieho materiálu   </t>
  </si>
  <si>
    <t>K108a</t>
  </si>
  <si>
    <t>Príplatok za maltu do mínusových teplôt</t>
  </si>
  <si>
    <t>Objednávateľ:   SKANSKA SK a.s.</t>
  </si>
  <si>
    <t xml:space="preserve">Zhotoviteľ: </t>
  </si>
  <si>
    <t xml:space="preserve">Celkom   </t>
  </si>
  <si>
    <t>Zdivo nosné POROTHERM tl 250 mm pevnosti P 15 na MVC-obvodové-práca + stratné</t>
  </si>
  <si>
    <t>Zdivo nosné tl 300 mm z cihel plných-práca + stratné</t>
  </si>
  <si>
    <t>Zdivo nosné tl 240 mm z tvárnic LIAPOR M na pero a drážku - vnútorné P12 -práca + stratné</t>
  </si>
  <si>
    <t>Zdivo nosné tl 200 mm z tvárnic LIAPOR M na pero a drážku-vnitřní P12 -práca + stratné</t>
  </si>
  <si>
    <t>Zdivo nosné tl 175 mm z tvárnic LIAPOR M na pero a drážku -práca +stratné</t>
  </si>
  <si>
    <t>Zdivo nosné POROTHERM tl 190 mm-práca + stratné</t>
  </si>
  <si>
    <t>nosný preklad tehlový 23,8;typ: KP 7 - 1000- práca + stratné</t>
  </si>
  <si>
    <t>nosný preklad tehlový 23,8;typ: KP 7 -1250 -práca + stratné</t>
  </si>
  <si>
    <t xml:space="preserve">nosný preklad tehlový 23,8;typ: KP 7 -3250-práca + stratné </t>
  </si>
  <si>
    <t>nosný preklad tehlový 23,8;typ: KP 7 -1500-práca + stratné</t>
  </si>
  <si>
    <t xml:space="preserve">nosný preklad tehlový 23,8;typ: KP 7 -1750 -práca + stratné </t>
  </si>
  <si>
    <t xml:space="preserve">nosný preklad tehlový 23,8;typ: KP 7 - 2000 -práca + stratné </t>
  </si>
  <si>
    <t xml:space="preserve">nosný preklad tehlový 23,8;typ: KP 7 -2250-práca + stratné  </t>
  </si>
  <si>
    <t>nosný preklad tehlový 23,8;typ: KP 7 -2500-práca + stratné</t>
  </si>
  <si>
    <t>nosný preklad tehlový 23,8;typ: KP 7 -3000 -práca + stratné</t>
  </si>
  <si>
    <t>nosný preklad tehlový 23,8;typ: KP 7 -3500-práca + stratné</t>
  </si>
  <si>
    <t xml:space="preserve">nosný preklad tehlový ; typ: KP 11,5 -1250 -práca + stratné  </t>
  </si>
  <si>
    <t>nosný preklad tehlový ;  typ: KP 11,5 -1500 -práca + stratné</t>
  </si>
  <si>
    <t xml:space="preserve">nosný preklad tehlový ; typ: KP 11,5 -2250-práca + stratné   </t>
  </si>
  <si>
    <t>nosný preklad tehlový ; typ: KP 11,5 -2500-práca + stratné</t>
  </si>
  <si>
    <t xml:space="preserve">nosný stredný preklad zľahkého liaporbetónu typ: PS 175x240-1490/1000-práca + stratné  </t>
  </si>
  <si>
    <t>nosný stredný preklad zľahkého liaporbetónu typ: PS 200x240-1240/1000 -práca + stratné</t>
  </si>
  <si>
    <t>nosný stredný preklad zľahkého liaporbetónu typ: PS 200x240-1490/1000 -práca + stratné</t>
  </si>
  <si>
    <t xml:space="preserve">Příčky POROTHERM tl 80 mm pevnosti P 10 na MVC-práca + stratné   </t>
  </si>
  <si>
    <t xml:space="preserve">Příčky POROTHERM tl 115 mm pevnosti P 10 na MVC-práca + stratné  </t>
  </si>
  <si>
    <t xml:space="preserve">Příčky POROTHERM tl 140 mm  na MVC,-práca + stratné  </t>
  </si>
  <si>
    <t>Celkom</t>
  </si>
  <si>
    <r>
      <t xml:space="preserve">Časť:   Murovacie práce - </t>
    </r>
    <r>
      <rPr>
        <b/>
        <sz val="8"/>
        <color rgb="FFFF0000"/>
        <rFont val="Arial CE"/>
        <charset val="238"/>
      </rPr>
      <t>11.NP, 12.NP, 21.NP, 22.NP</t>
    </r>
  </si>
  <si>
    <t>výdatnosť malty CEMIX (kg/l)</t>
  </si>
  <si>
    <t>tabuľková spotreba (l/mj)</t>
  </si>
  <si>
    <t>kg</t>
  </si>
  <si>
    <t>SPOTREBA MALTY (kg)</t>
  </si>
  <si>
    <r>
      <t xml:space="preserve">D+M Extrudovaný polystyren hr.60mm   </t>
    </r>
    <r>
      <rPr>
        <sz val="8"/>
        <color rgb="FFFF0000"/>
        <rFont val="Arial CE"/>
        <charset val="238"/>
      </rPr>
      <t>(materiál + práca)</t>
    </r>
  </si>
  <si>
    <r>
      <t xml:space="preserve">betónáž pod parapet hr. 60mm z betónu prostého  </t>
    </r>
    <r>
      <rPr>
        <sz val="8"/>
        <color rgb="FFFF0000"/>
        <rFont val="Arial CE"/>
        <charset val="238"/>
      </rPr>
      <t xml:space="preserve"> (materiál + práca)</t>
    </r>
  </si>
  <si>
    <r>
      <t xml:space="preserve">debnenie  </t>
    </r>
    <r>
      <rPr>
        <sz val="8"/>
        <color rgb="FFFF0000"/>
        <rFont val="Arial CE"/>
        <charset val="238"/>
      </rPr>
      <t>(materiál + práca)</t>
    </r>
  </si>
  <si>
    <r>
      <t xml:space="preserve">Asfalt. lepenka, hydrobit pod murivo </t>
    </r>
    <r>
      <rPr>
        <sz val="8"/>
        <color rgb="FFFF0000"/>
        <rFont val="Arial CE"/>
        <charset val="238"/>
      </rPr>
      <t>mater.+práca</t>
    </r>
    <r>
      <rPr>
        <sz val="8"/>
        <rFont val="Arial CE"/>
        <charset val="238"/>
      </rPr>
      <t xml:space="preserve"> 1 posch.</t>
    </r>
  </si>
  <si>
    <r>
      <t xml:space="preserve">nosný stredný preklad zľahkého liaporbetónu  typ: PS 240x240-1240/1000   </t>
    </r>
    <r>
      <rPr>
        <sz val="8"/>
        <color rgb="FFFF0000"/>
        <rFont val="Arial CE"/>
        <charset val="238"/>
      </rPr>
      <t>Materiál + práca</t>
    </r>
    <r>
      <rPr>
        <sz val="8"/>
        <rFont val="Arial CE"/>
        <charset val="238"/>
      </rPr>
      <t xml:space="preserve"> + stratné</t>
    </r>
  </si>
  <si>
    <r>
      <t xml:space="preserve">PříčkyYtong  tl 100 mm z pórobetonových přesných hladkých příčkovek  objemové hmotnosti 500 kg/m3 </t>
    </r>
    <r>
      <rPr>
        <sz val="8"/>
        <color rgb="FFFF0000"/>
        <rFont val="Arial CE"/>
        <charset val="238"/>
      </rPr>
      <t>(materiál + práca)</t>
    </r>
  </si>
  <si>
    <t>TS-stavby SK, s.r.o.</t>
  </si>
  <si>
    <t>Murovacie práce</t>
  </si>
  <si>
    <t>Časť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</si>
</sst>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.000;\-#,##0.000"/>
  </numFmts>
  <fonts count="16" x14ac:knownFonts="1">
    <font>
      <sz val="8"/>
      <name val="MS Sans Serif"/>
      <charset val="1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MS Sans Serif"/>
      <family val="2"/>
      <charset val="238"/>
    </font>
    <font>
      <b/>
      <u/>
      <sz val="8"/>
      <color indexed="10"/>
      <name val="Arial CE"/>
      <charset val="238"/>
    </font>
    <font>
      <sz val="8"/>
      <name val="MS Sans Serif"/>
      <family val="2"/>
      <charset val="238"/>
    </font>
    <font>
      <i/>
      <sz val="8"/>
      <color rgb="FF0070C0"/>
      <name val="Arial CE"/>
      <charset val="238"/>
    </font>
    <font>
      <i/>
      <sz val="8"/>
      <color rgb="FF0070C0"/>
      <name val="MS Sans Serif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>
      <alignment vertical="top"/>
      <protection locked="0"/>
    </xf>
    <xf numFmtId="0" fontId="7" fillId="0" borderId="0" applyAlignment="0">
      <alignment vertical="top"/>
      <protection locked="0"/>
    </xf>
  </cellStyleXfs>
  <cellXfs count="66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0" fontId="0" fillId="0" borderId="0" xfId="0" applyAlignment="1">
      <alignment horizontal="left" vertical="top"/>
      <protection locked="0"/>
    </xf>
    <xf numFmtId="0" fontId="1" fillId="3" borderId="0" xfId="0" applyFont="1" applyFill="1" applyAlignment="1" applyProtection="1">
      <alignment horizontal="left"/>
    </xf>
    <xf numFmtId="0" fontId="0" fillId="3" borderId="0" xfId="0" applyFont="1" applyFill="1" applyAlignment="1">
      <alignment horizontal="left" vertical="top"/>
      <protection locked="0"/>
    </xf>
    <xf numFmtId="0" fontId="3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  <protection locked="0"/>
    </xf>
    <xf numFmtId="0" fontId="2" fillId="0" borderId="0" xfId="0" applyFont="1" applyAlignment="1" applyProtection="1">
      <alignment horizontal="left"/>
    </xf>
    <xf numFmtId="0" fontId="0" fillId="2" borderId="0" xfId="0" applyFont="1" applyFill="1" applyAlignment="1">
      <alignment horizontal="left" vertical="top"/>
      <protection locked="0"/>
    </xf>
    <xf numFmtId="0" fontId="4" fillId="0" borderId="2" xfId="0" applyFont="1" applyBorder="1" applyAlignment="1">
      <alignment horizontal="left" wrapText="1"/>
      <protection locked="0"/>
    </xf>
    <xf numFmtId="164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4" fontId="4" fillId="0" borderId="2" xfId="0" applyNumberFormat="1" applyFont="1" applyBorder="1" applyAlignment="1">
      <alignment horizontal="center"/>
      <protection locked="0"/>
    </xf>
    <xf numFmtId="164" fontId="8" fillId="0" borderId="2" xfId="0" applyNumberFormat="1" applyFont="1" applyBorder="1" applyAlignment="1">
      <alignment horizontal="center"/>
      <protection locked="0"/>
    </xf>
    <xf numFmtId="0" fontId="8" fillId="0" borderId="2" xfId="0" applyFont="1" applyBorder="1" applyAlignment="1">
      <alignment horizontal="left" wrapText="1"/>
      <protection locked="0"/>
    </xf>
    <xf numFmtId="0" fontId="9" fillId="0" borderId="0" xfId="0" applyFont="1" applyAlignment="1">
      <alignment horizontal="left" vertical="top"/>
      <protection locked="0"/>
    </xf>
    <xf numFmtId="165" fontId="8" fillId="0" borderId="3" xfId="0" applyNumberFormat="1" applyFont="1" applyBorder="1" applyAlignment="1">
      <alignment horizontal="right"/>
      <protection locked="0"/>
    </xf>
    <xf numFmtId="165" fontId="4" fillId="0" borderId="3" xfId="0" applyNumberFormat="1" applyFont="1" applyBorder="1" applyAlignment="1">
      <alignment horizontal="right"/>
      <protection locked="0"/>
    </xf>
    <xf numFmtId="165" fontId="8" fillId="0" borderId="5" xfId="0" applyNumberFormat="1" applyFont="1" applyBorder="1" applyAlignment="1">
      <alignment horizontal="right"/>
      <protection locked="0"/>
    </xf>
    <xf numFmtId="165" fontId="8" fillId="0" borderId="7" xfId="0" applyNumberFormat="1" applyFont="1" applyBorder="1" applyAlignment="1">
      <alignment horizontal="right"/>
      <protection locked="0"/>
    </xf>
    <xf numFmtId="164" fontId="4" fillId="0" borderId="0" xfId="0" applyNumberFormat="1" applyFont="1" applyBorder="1" applyAlignment="1">
      <alignment horizontal="center"/>
      <protection locked="0"/>
    </xf>
    <xf numFmtId="0" fontId="4" fillId="0" borderId="0" xfId="0" applyFont="1" applyBorder="1" applyAlignment="1">
      <alignment horizontal="left" wrapText="1"/>
      <protection locked="0"/>
    </xf>
    <xf numFmtId="165" fontId="4" fillId="0" borderId="0" xfId="0" applyNumberFormat="1" applyFont="1" applyBorder="1" applyAlignment="1">
      <alignment horizontal="right"/>
      <protection locked="0"/>
    </xf>
    <xf numFmtId="0" fontId="3" fillId="0" borderId="0" xfId="0" applyFont="1" applyBorder="1" applyAlignment="1">
      <alignment horizontal="left" wrapText="1"/>
      <protection locked="0"/>
    </xf>
    <xf numFmtId="165" fontId="7" fillId="0" borderId="0" xfId="0" applyNumberFormat="1" applyFont="1" applyAlignment="1">
      <alignment horizontal="right" vertical="top"/>
      <protection locked="0"/>
    </xf>
    <xf numFmtId="0" fontId="4" fillId="4" borderId="10" xfId="0" applyFon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horizontal="right" vertical="top"/>
      <protection locked="0"/>
    </xf>
    <xf numFmtId="0" fontId="7" fillId="0" borderId="0" xfId="1" applyAlignment="1">
      <alignment horizontal="left" vertical="top" wrapText="1"/>
      <protection locked="0"/>
    </xf>
    <xf numFmtId="165" fontId="7" fillId="0" borderId="0" xfId="1" applyNumberFormat="1" applyAlignment="1">
      <alignment horizontal="right" vertical="top"/>
      <protection locked="0"/>
    </xf>
    <xf numFmtId="0" fontId="7" fillId="0" borderId="0" xfId="1" applyFont="1" applyAlignment="1">
      <alignment horizontal="left" vertical="top" wrapText="1"/>
      <protection locked="0"/>
    </xf>
    <xf numFmtId="0" fontId="2" fillId="3" borderId="0" xfId="0" applyFont="1" applyFill="1" applyAlignment="1" applyProtection="1">
      <alignment horizontal="left"/>
    </xf>
    <xf numFmtId="165" fontId="8" fillId="0" borderId="4" xfId="0" applyNumberFormat="1" applyFont="1" applyBorder="1" applyAlignment="1">
      <alignment horizontal="right"/>
      <protection locked="0"/>
    </xf>
    <xf numFmtId="165" fontId="4" fillId="0" borderId="7" xfId="0" applyNumberFormat="1" applyFont="1" applyBorder="1" applyAlignment="1">
      <alignment horizontal="right"/>
      <protection locked="0"/>
    </xf>
    <xf numFmtId="165" fontId="8" fillId="0" borderId="6" xfId="0" applyNumberFormat="1" applyFont="1" applyBorder="1" applyAlignment="1">
      <alignment horizontal="right"/>
      <protection locked="0"/>
    </xf>
    <xf numFmtId="165" fontId="6" fillId="0" borderId="0" xfId="0" applyNumberFormat="1" applyFont="1" applyAlignment="1">
      <alignment horizontal="right"/>
      <protection locked="0"/>
    </xf>
    <xf numFmtId="165" fontId="4" fillId="0" borderId="6" xfId="0" applyNumberFormat="1" applyFont="1" applyBorder="1" applyAlignment="1">
      <alignment horizontal="right"/>
      <protection locked="0"/>
    </xf>
    <xf numFmtId="165" fontId="8" fillId="0" borderId="13" xfId="0" applyNumberFormat="1" applyFont="1" applyBorder="1" applyAlignment="1">
      <alignment horizontal="right"/>
      <protection locked="0"/>
    </xf>
    <xf numFmtId="165" fontId="3" fillId="0" borderId="0" xfId="0" applyNumberFormat="1" applyFont="1" applyBorder="1" applyAlignment="1">
      <alignment horizontal="right"/>
      <protection locked="0"/>
    </xf>
    <xf numFmtId="165" fontId="4" fillId="0" borderId="6" xfId="0" applyNumberFormat="1" applyFont="1" applyFill="1" applyBorder="1" applyAlignment="1">
      <alignment horizontal="right"/>
      <protection locked="0"/>
    </xf>
    <xf numFmtId="165" fontId="8" fillId="0" borderId="3" xfId="0" applyNumberFormat="1" applyFont="1" applyFill="1" applyBorder="1" applyAlignment="1">
      <alignment horizontal="right"/>
      <protection locked="0"/>
    </xf>
    <xf numFmtId="164" fontId="4" fillId="0" borderId="2" xfId="0" applyNumberFormat="1" applyFont="1" applyFill="1" applyBorder="1" applyAlignment="1">
      <alignment horizontal="center"/>
      <protection locked="0"/>
    </xf>
    <xf numFmtId="0" fontId="4" fillId="0" borderId="2" xfId="0" applyFont="1" applyFill="1" applyBorder="1" applyAlignment="1">
      <alignment horizontal="left" wrapText="1"/>
      <protection locked="0"/>
    </xf>
    <xf numFmtId="165" fontId="4" fillId="0" borderId="3" xfId="0" applyNumberFormat="1" applyFont="1" applyFill="1" applyBorder="1" applyAlignment="1">
      <alignment horizontal="right"/>
      <protection locked="0"/>
    </xf>
    <xf numFmtId="0" fontId="0" fillId="0" borderId="0" xfId="0" applyFill="1" applyAlignment="1">
      <alignment horizontal="left" vertical="top"/>
      <protection locked="0"/>
    </xf>
    <xf numFmtId="164" fontId="4" fillId="0" borderId="0" xfId="0" applyNumberFormat="1" applyFont="1" applyFill="1" applyBorder="1" applyAlignment="1">
      <alignment horizontal="center"/>
      <protection locked="0"/>
    </xf>
    <xf numFmtId="0" fontId="4" fillId="0" borderId="0" xfId="0" applyFont="1" applyFill="1" applyBorder="1" applyAlignment="1">
      <alignment horizontal="left" wrapText="1"/>
      <protection locked="0"/>
    </xf>
    <xf numFmtId="165" fontId="4" fillId="0" borderId="7" xfId="0" applyNumberFormat="1" applyFont="1" applyFill="1" applyBorder="1" applyAlignment="1">
      <alignment horizontal="right"/>
      <protection locked="0"/>
    </xf>
    <xf numFmtId="165" fontId="3" fillId="0" borderId="0" xfId="0" applyNumberFormat="1" applyFont="1" applyBorder="1" applyAlignment="1">
      <alignment horizontal="left"/>
      <protection locked="0"/>
    </xf>
    <xf numFmtId="165" fontId="4" fillId="0" borderId="0" xfId="0" applyNumberFormat="1" applyFont="1" applyBorder="1" applyAlignment="1">
      <alignment horizontal="left"/>
      <protection locked="0"/>
    </xf>
    <xf numFmtId="0" fontId="0" fillId="0" borderId="0" xfId="0" applyFill="1" applyAlignment="1">
      <alignment horizontal="left" vertical="top" wrapText="1"/>
      <protection locked="0"/>
    </xf>
    <xf numFmtId="165" fontId="4" fillId="0" borderId="8" xfId="0" applyNumberFormat="1" applyFont="1" applyFill="1" applyBorder="1" applyAlignment="1">
      <alignment horizontal="right"/>
      <protection locked="0"/>
    </xf>
    <xf numFmtId="165" fontId="4" fillId="0" borderId="9" xfId="0" applyNumberFormat="1" applyFont="1" applyFill="1" applyBorder="1" applyAlignment="1">
      <alignment horizontal="right"/>
      <protection locked="0"/>
    </xf>
    <xf numFmtId="165" fontId="11" fillId="0" borderId="6" xfId="0" applyNumberFormat="1" applyFont="1" applyFill="1" applyBorder="1" applyAlignment="1">
      <alignment horizontal="right"/>
      <protection locked="0"/>
    </xf>
    <xf numFmtId="0" fontId="13" fillId="0" borderId="0" xfId="0" applyFont="1" applyFill="1" applyAlignment="1">
      <alignment horizontal="left" vertical="top"/>
      <protection locked="0"/>
    </xf>
    <xf numFmtId="0" fontId="7" fillId="0" borderId="0" xfId="1" applyFont="1" applyAlignment="1">
      <alignment horizontal="left" vertical="top" wrapText="1"/>
      <protection locked="0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top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horizontal="left" vertical="top"/>
      <protection locked="0"/>
    </xf>
    <xf numFmtId="0" fontId="15" fillId="3" borderId="0" xfId="0" applyFont="1" applyFill="1" applyAlignment="1" applyProtection="1">
      <alignment horizontal="left"/>
    </xf>
  </cellXfs>
  <cellStyles count="2">
    <cellStyle name="Normálna" xfId="0" builtinId="0"/>
    <cellStyle name="normálne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showGridLines="0" tabSelected="1" topLeftCell="A61" workbookViewId="0">
      <selection activeCell="E67" sqref="E67"/>
    </sheetView>
  </sheetViews>
  <sheetFormatPr defaultColWidth="9.33203125" defaultRowHeight="12" customHeight="1" x14ac:dyDescent="0.15"/>
  <cols>
    <col min="1" max="1" width="1.5" style="2" customWidth="1"/>
    <col min="2" max="2" width="9.1640625" style="3" customWidth="1"/>
    <col min="3" max="3" width="49.5" style="3" customWidth="1"/>
    <col min="4" max="4" width="4.33203125" style="3" bestFit="1" customWidth="1"/>
    <col min="5" max="5" width="11" style="30" customWidth="1"/>
    <col min="6" max="6" width="11.1640625" style="30" customWidth="1"/>
    <col min="7" max="7" width="13" style="30" customWidth="1"/>
    <col min="8" max="16384" width="9.33203125" style="1"/>
  </cols>
  <sheetData>
    <row r="1" spans="1:7" s="4" customFormat="1" ht="17.25" customHeight="1" x14ac:dyDescent="0.25">
      <c r="A1" s="5" t="s">
        <v>0</v>
      </c>
      <c r="B1" s="6"/>
      <c r="C1" s="34"/>
      <c r="D1" s="34"/>
      <c r="E1" s="34"/>
      <c r="F1" s="59"/>
      <c r="G1" s="60"/>
    </row>
    <row r="2" spans="1:7" s="4" customFormat="1" ht="12.75" customHeight="1" x14ac:dyDescent="0.2">
      <c r="A2" s="7" t="s">
        <v>1</v>
      </c>
      <c r="B2" s="6"/>
      <c r="C2" s="34"/>
      <c r="D2" s="34"/>
      <c r="E2" s="34"/>
      <c r="F2" s="59"/>
      <c r="G2" s="61"/>
    </row>
    <row r="3" spans="1:7" s="4" customFormat="1" ht="12.75" customHeight="1" x14ac:dyDescent="0.2">
      <c r="A3" s="7" t="s">
        <v>2</v>
      </c>
      <c r="B3" s="6"/>
      <c r="C3" s="34"/>
      <c r="D3" s="34"/>
      <c r="E3" s="8"/>
      <c r="F3" s="59"/>
      <c r="G3" s="61"/>
    </row>
    <row r="4" spans="1:7" s="4" customFormat="1" ht="12.75" customHeight="1" x14ac:dyDescent="0.2">
      <c r="A4" s="7" t="s">
        <v>117</v>
      </c>
      <c r="B4" s="64" t="s">
        <v>130</v>
      </c>
      <c r="C4" s="65" t="s">
        <v>129</v>
      </c>
      <c r="D4" s="34"/>
      <c r="E4" s="8"/>
      <c r="F4" s="34"/>
      <c r="G4" s="34"/>
    </row>
    <row r="5" spans="1:7" s="4" customFormat="1" ht="12.75" customHeight="1" x14ac:dyDescent="0.2">
      <c r="A5" s="8" t="s">
        <v>87</v>
      </c>
      <c r="B5" s="6"/>
      <c r="C5" s="34" t="s">
        <v>128</v>
      </c>
      <c r="D5" s="34"/>
      <c r="E5" s="8"/>
      <c r="F5" s="34"/>
      <c r="G5" s="34"/>
    </row>
    <row r="6" spans="1:7" s="4" customFormat="1" ht="13.5" customHeight="1" x14ac:dyDescent="0.2">
      <c r="A6" s="8" t="s">
        <v>88</v>
      </c>
      <c r="B6" s="6"/>
      <c r="C6" s="34"/>
      <c r="D6" s="34"/>
      <c r="E6" s="8"/>
      <c r="F6" s="34"/>
      <c r="G6" s="8"/>
    </row>
    <row r="7" spans="1:7" s="4" customFormat="1" ht="6.75" customHeight="1" thickBot="1" x14ac:dyDescent="0.25">
      <c r="A7" s="34"/>
      <c r="B7" s="6"/>
      <c r="C7" s="34"/>
      <c r="D7" s="34"/>
      <c r="E7" s="34"/>
      <c r="F7" s="34"/>
      <c r="G7" s="34"/>
    </row>
    <row r="8" spans="1:7" s="4" customFormat="1" ht="28.5" customHeight="1" thickBot="1" x14ac:dyDescent="0.25">
      <c r="A8" s="34"/>
      <c r="B8" s="6"/>
      <c r="C8" s="34"/>
      <c r="D8" s="34"/>
      <c r="E8" s="34"/>
      <c r="F8" s="62"/>
      <c r="G8" s="63"/>
    </row>
    <row r="9" spans="1:7" s="4" customFormat="1" ht="24" customHeight="1" thickBot="1" x14ac:dyDescent="0.2">
      <c r="A9" s="9" t="s">
        <v>3</v>
      </c>
      <c r="B9" s="10" t="s">
        <v>4</v>
      </c>
      <c r="C9" s="9" t="s">
        <v>5</v>
      </c>
      <c r="D9" s="9" t="s">
        <v>6</v>
      </c>
      <c r="E9" s="9" t="s">
        <v>7</v>
      </c>
      <c r="F9" s="29" t="s">
        <v>8</v>
      </c>
      <c r="G9" s="29" t="s">
        <v>9</v>
      </c>
    </row>
    <row r="10" spans="1:7" s="4" customFormat="1" ht="12.75" customHeight="1" thickBot="1" x14ac:dyDescent="0.2">
      <c r="A10" s="9" t="s">
        <v>10</v>
      </c>
      <c r="B10" s="10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</row>
    <row r="11" spans="1:7" s="4" customFormat="1" ht="3" customHeight="1" thickBot="1" x14ac:dyDescent="0.25">
      <c r="A11" s="11"/>
      <c r="B11" s="12"/>
      <c r="C11" s="11"/>
      <c r="D11" s="11"/>
      <c r="E11" s="11"/>
      <c r="F11" s="11"/>
      <c r="G11" s="11"/>
    </row>
    <row r="12" spans="1:7" s="19" customFormat="1" ht="24" customHeight="1" x14ac:dyDescent="0.2">
      <c r="A12" s="17"/>
      <c r="B12" s="18" t="s">
        <v>17</v>
      </c>
      <c r="C12" s="18" t="s">
        <v>18</v>
      </c>
      <c r="D12" s="18" t="s">
        <v>19</v>
      </c>
      <c r="E12" s="20"/>
      <c r="F12" s="35">
        <v>10.65</v>
      </c>
      <c r="G12" s="22">
        <f>ROUND($E12*F12,3)</f>
        <v>0</v>
      </c>
    </row>
    <row r="13" spans="1:7" s="4" customFormat="1" ht="24" customHeight="1" x14ac:dyDescent="0.2">
      <c r="A13" s="16"/>
      <c r="B13" s="13" t="s">
        <v>17</v>
      </c>
      <c r="C13" s="13" t="s">
        <v>90</v>
      </c>
      <c r="D13" s="13" t="s">
        <v>19</v>
      </c>
      <c r="E13" s="21">
        <v>107.77</v>
      </c>
      <c r="F13" s="39">
        <v>11.5</v>
      </c>
      <c r="G13" s="36">
        <f t="shared" ref="G13:G74" si="0">ROUND($E13*F13,3)</f>
        <v>1239.355</v>
      </c>
    </row>
    <row r="14" spans="1:7" s="19" customFormat="1" ht="13.5" customHeight="1" x14ac:dyDescent="0.2">
      <c r="A14" s="17">
        <v>35</v>
      </c>
      <c r="B14" s="18" t="s">
        <v>20</v>
      </c>
      <c r="C14" s="18" t="s">
        <v>21</v>
      </c>
      <c r="D14" s="18" t="s">
        <v>22</v>
      </c>
      <c r="E14" s="20"/>
      <c r="F14" s="37">
        <v>93.26</v>
      </c>
      <c r="G14" s="23">
        <f t="shared" si="0"/>
        <v>0</v>
      </c>
    </row>
    <row r="15" spans="1:7" s="4" customFormat="1" ht="13.5" customHeight="1" x14ac:dyDescent="0.2">
      <c r="A15" s="16"/>
      <c r="B15" s="13" t="s">
        <v>20</v>
      </c>
      <c r="C15" s="13" t="s">
        <v>91</v>
      </c>
      <c r="D15" s="13" t="s">
        <v>22</v>
      </c>
      <c r="E15" s="21">
        <v>0</v>
      </c>
      <c r="F15" s="39">
        <v>59.8</v>
      </c>
      <c r="G15" s="36">
        <f t="shared" si="0"/>
        <v>0</v>
      </c>
    </row>
    <row r="16" spans="1:7" s="19" customFormat="1" ht="24" customHeight="1" x14ac:dyDescent="0.2">
      <c r="A16" s="17"/>
      <c r="B16" s="18" t="s">
        <v>23</v>
      </c>
      <c r="C16" s="18" t="s">
        <v>24</v>
      </c>
      <c r="D16" s="18" t="s">
        <v>22</v>
      </c>
      <c r="E16" s="20"/>
      <c r="F16" s="37">
        <v>132.32</v>
      </c>
      <c r="G16" s="23">
        <f t="shared" si="0"/>
        <v>0</v>
      </c>
    </row>
    <row r="17" spans="1:7" s="4" customFormat="1" ht="24" customHeight="1" x14ac:dyDescent="0.2">
      <c r="A17" s="16"/>
      <c r="B17" s="13" t="s">
        <v>23</v>
      </c>
      <c r="C17" s="13" t="s">
        <v>92</v>
      </c>
      <c r="D17" s="13" t="s">
        <v>22</v>
      </c>
      <c r="E17" s="21">
        <v>14.56</v>
      </c>
      <c r="F17" s="39">
        <v>55.4</v>
      </c>
      <c r="G17" s="36">
        <f t="shared" si="0"/>
        <v>806.62400000000002</v>
      </c>
    </row>
    <row r="18" spans="1:7" s="19" customFormat="1" ht="24" customHeight="1" x14ac:dyDescent="0.2">
      <c r="A18" s="17">
        <v>38</v>
      </c>
      <c r="B18" s="18" t="s">
        <v>25</v>
      </c>
      <c r="C18" s="18" t="s">
        <v>26</v>
      </c>
      <c r="D18" s="18" t="s">
        <v>22</v>
      </c>
      <c r="E18" s="20"/>
      <c r="F18" s="37">
        <v>125</v>
      </c>
      <c r="G18" s="23">
        <f t="shared" si="0"/>
        <v>0</v>
      </c>
    </row>
    <row r="19" spans="1:7" s="4" customFormat="1" ht="24" customHeight="1" x14ac:dyDescent="0.2">
      <c r="A19" s="16"/>
      <c r="B19" s="13" t="s">
        <v>25</v>
      </c>
      <c r="C19" s="13" t="s">
        <v>93</v>
      </c>
      <c r="D19" s="13" t="s">
        <v>22</v>
      </c>
      <c r="E19" s="21">
        <v>16.45</v>
      </c>
      <c r="F19" s="39">
        <v>48.6</v>
      </c>
      <c r="G19" s="36">
        <f t="shared" si="0"/>
        <v>799.47</v>
      </c>
    </row>
    <row r="20" spans="1:7" s="19" customFormat="1" ht="24" customHeight="1" x14ac:dyDescent="0.2">
      <c r="A20" s="17">
        <v>39</v>
      </c>
      <c r="B20" s="18" t="s">
        <v>27</v>
      </c>
      <c r="C20" s="18" t="s">
        <v>28</v>
      </c>
      <c r="D20" s="18" t="s">
        <v>22</v>
      </c>
      <c r="E20" s="20"/>
      <c r="F20" s="37">
        <v>123</v>
      </c>
      <c r="G20" s="23">
        <f t="shared" si="0"/>
        <v>0</v>
      </c>
    </row>
    <row r="21" spans="1:7" s="4" customFormat="1" ht="24" customHeight="1" x14ac:dyDescent="0.2">
      <c r="A21" s="16"/>
      <c r="B21" s="13" t="s">
        <v>27</v>
      </c>
      <c r="C21" s="13" t="s">
        <v>94</v>
      </c>
      <c r="D21" s="13" t="s">
        <v>22</v>
      </c>
      <c r="E21" s="21">
        <v>10.45</v>
      </c>
      <c r="F21" s="39">
        <v>45</v>
      </c>
      <c r="G21" s="36">
        <f t="shared" si="0"/>
        <v>470.25</v>
      </c>
    </row>
    <row r="22" spans="1:7" s="19" customFormat="1" ht="13.5" customHeight="1" x14ac:dyDescent="0.2">
      <c r="A22" s="17"/>
      <c r="B22" s="18" t="s">
        <v>29</v>
      </c>
      <c r="C22" s="18" t="s">
        <v>30</v>
      </c>
      <c r="D22" s="18" t="s">
        <v>19</v>
      </c>
      <c r="E22" s="20"/>
      <c r="F22" s="37">
        <v>8.56</v>
      </c>
      <c r="G22" s="23">
        <f t="shared" si="0"/>
        <v>0</v>
      </c>
    </row>
    <row r="23" spans="1:7" s="4" customFormat="1" ht="13.5" customHeight="1" x14ac:dyDescent="0.2">
      <c r="A23" s="16"/>
      <c r="B23" s="13" t="s">
        <v>29</v>
      </c>
      <c r="C23" s="13" t="s">
        <v>95</v>
      </c>
      <c r="D23" s="13" t="s">
        <v>19</v>
      </c>
      <c r="E23" s="21"/>
      <c r="F23" s="39">
        <v>0</v>
      </c>
      <c r="G23" s="36">
        <f t="shared" si="0"/>
        <v>0</v>
      </c>
    </row>
    <row r="24" spans="1:7" s="19" customFormat="1" ht="13.5" customHeight="1" x14ac:dyDescent="0.2">
      <c r="A24" s="17"/>
      <c r="B24" s="18" t="s">
        <v>31</v>
      </c>
      <c r="C24" s="18" t="s">
        <v>32</v>
      </c>
      <c r="D24" s="18" t="s">
        <v>33</v>
      </c>
      <c r="E24" s="20"/>
      <c r="F24" s="37">
        <v>5.3239999999999998</v>
      </c>
      <c r="G24" s="23">
        <f t="shared" si="0"/>
        <v>0</v>
      </c>
    </row>
    <row r="25" spans="1:7" s="4" customFormat="1" ht="13.5" customHeight="1" x14ac:dyDescent="0.2">
      <c r="A25" s="16"/>
      <c r="B25" s="13" t="s">
        <v>31</v>
      </c>
      <c r="C25" s="13" t="s">
        <v>96</v>
      </c>
      <c r="D25" s="13" t="s">
        <v>33</v>
      </c>
      <c r="E25" s="21"/>
      <c r="F25" s="39">
        <v>0</v>
      </c>
      <c r="G25" s="36">
        <f t="shared" si="0"/>
        <v>0</v>
      </c>
    </row>
    <row r="26" spans="1:7" s="19" customFormat="1" ht="13.5" customHeight="1" x14ac:dyDescent="0.2">
      <c r="A26" s="17"/>
      <c r="B26" s="18" t="s">
        <v>34</v>
      </c>
      <c r="C26" s="18" t="s">
        <v>35</v>
      </c>
      <c r="D26" s="18" t="s">
        <v>33</v>
      </c>
      <c r="E26" s="20"/>
      <c r="F26" s="37">
        <v>7.0179999999999998</v>
      </c>
      <c r="G26" s="23">
        <f t="shared" si="0"/>
        <v>0</v>
      </c>
    </row>
    <row r="27" spans="1:7" s="4" customFormat="1" ht="13.5" customHeight="1" x14ac:dyDescent="0.2">
      <c r="A27" s="16"/>
      <c r="B27" s="13" t="s">
        <v>34</v>
      </c>
      <c r="C27" s="13" t="s">
        <v>97</v>
      </c>
      <c r="D27" s="13" t="s">
        <v>33</v>
      </c>
      <c r="E27" s="21">
        <v>10</v>
      </c>
      <c r="F27" s="39">
        <v>2.2000000000000002</v>
      </c>
      <c r="G27" s="36">
        <f t="shared" si="0"/>
        <v>22</v>
      </c>
    </row>
    <row r="28" spans="1:7" s="19" customFormat="1" ht="13.5" customHeight="1" x14ac:dyDescent="0.2">
      <c r="A28" s="17"/>
      <c r="B28" s="18" t="s">
        <v>36</v>
      </c>
      <c r="C28" s="18" t="s">
        <v>37</v>
      </c>
      <c r="D28" s="18" t="s">
        <v>33</v>
      </c>
      <c r="E28" s="20"/>
      <c r="F28" s="37">
        <v>22.462</v>
      </c>
      <c r="G28" s="23">
        <f t="shared" si="0"/>
        <v>0</v>
      </c>
    </row>
    <row r="29" spans="1:7" s="4" customFormat="1" ht="13.5" customHeight="1" x14ac:dyDescent="0.2">
      <c r="A29" s="16"/>
      <c r="B29" s="13" t="s">
        <v>36</v>
      </c>
      <c r="C29" s="13" t="s">
        <v>98</v>
      </c>
      <c r="D29" s="13" t="s">
        <v>33</v>
      </c>
      <c r="E29" s="21">
        <v>5</v>
      </c>
      <c r="F29" s="39">
        <v>5.0999999999999996</v>
      </c>
      <c r="G29" s="36">
        <f t="shared" si="0"/>
        <v>25.5</v>
      </c>
    </row>
    <row r="30" spans="1:7" s="19" customFormat="1" ht="13.5" customHeight="1" x14ac:dyDescent="0.2">
      <c r="A30" s="17"/>
      <c r="B30" s="18" t="s">
        <v>38</v>
      </c>
      <c r="C30" s="18" t="s">
        <v>39</v>
      </c>
      <c r="D30" s="18" t="s">
        <v>33</v>
      </c>
      <c r="E30" s="20"/>
      <c r="F30" s="37">
        <v>8.6020000000000003</v>
      </c>
      <c r="G30" s="23">
        <f t="shared" si="0"/>
        <v>0</v>
      </c>
    </row>
    <row r="31" spans="1:7" s="4" customFormat="1" ht="13.5" customHeight="1" x14ac:dyDescent="0.2">
      <c r="A31" s="16"/>
      <c r="B31" s="13" t="s">
        <v>38</v>
      </c>
      <c r="C31" s="13" t="s">
        <v>99</v>
      </c>
      <c r="D31" s="13" t="s">
        <v>33</v>
      </c>
      <c r="E31" s="21"/>
      <c r="F31" s="39">
        <v>0</v>
      </c>
      <c r="G31" s="36">
        <f t="shared" si="0"/>
        <v>0</v>
      </c>
    </row>
    <row r="32" spans="1:7" s="19" customFormat="1" ht="13.5" customHeight="1" x14ac:dyDescent="0.2">
      <c r="A32" s="17"/>
      <c r="B32" s="18" t="s">
        <v>40</v>
      </c>
      <c r="C32" s="18" t="s">
        <v>41</v>
      </c>
      <c r="D32" s="18" t="s">
        <v>33</v>
      </c>
      <c r="E32" s="20"/>
      <c r="F32" s="37">
        <v>10.478</v>
      </c>
      <c r="G32" s="23">
        <f t="shared" si="0"/>
        <v>0</v>
      </c>
    </row>
    <row r="33" spans="1:7" s="4" customFormat="1" ht="13.5" customHeight="1" x14ac:dyDescent="0.2">
      <c r="A33" s="16"/>
      <c r="B33" s="13" t="s">
        <v>40</v>
      </c>
      <c r="C33" s="13" t="s">
        <v>100</v>
      </c>
      <c r="D33" s="13" t="s">
        <v>33</v>
      </c>
      <c r="E33" s="21"/>
      <c r="F33" s="39">
        <v>0</v>
      </c>
      <c r="G33" s="36">
        <f t="shared" si="0"/>
        <v>0</v>
      </c>
    </row>
    <row r="34" spans="1:7" s="19" customFormat="1" ht="13.5" customHeight="1" x14ac:dyDescent="0.2">
      <c r="A34" s="17"/>
      <c r="B34" s="18" t="s">
        <v>42</v>
      </c>
      <c r="C34" s="18" t="s">
        <v>43</v>
      </c>
      <c r="D34" s="18" t="s">
        <v>33</v>
      </c>
      <c r="E34" s="20"/>
      <c r="F34" s="37">
        <v>12.265000000000001</v>
      </c>
      <c r="G34" s="23">
        <f t="shared" si="0"/>
        <v>0</v>
      </c>
    </row>
    <row r="35" spans="1:7" s="4" customFormat="1" ht="13.5" customHeight="1" x14ac:dyDescent="0.2">
      <c r="A35" s="16"/>
      <c r="B35" s="13" t="s">
        <v>42</v>
      </c>
      <c r="C35" s="13" t="s">
        <v>101</v>
      </c>
      <c r="D35" s="13" t="s">
        <v>33</v>
      </c>
      <c r="E35" s="21"/>
      <c r="F35" s="39">
        <v>0</v>
      </c>
      <c r="G35" s="36">
        <f t="shared" si="0"/>
        <v>0</v>
      </c>
    </row>
    <row r="36" spans="1:7" s="19" customFormat="1" ht="13.5" customHeight="1" x14ac:dyDescent="0.2">
      <c r="A36" s="17"/>
      <c r="B36" s="18" t="s">
        <v>44</v>
      </c>
      <c r="C36" s="18" t="s">
        <v>45</v>
      </c>
      <c r="D36" s="18" t="s">
        <v>33</v>
      </c>
      <c r="E36" s="20"/>
      <c r="F36" s="37">
        <v>14.119</v>
      </c>
      <c r="G36" s="23">
        <f t="shared" si="0"/>
        <v>0</v>
      </c>
    </row>
    <row r="37" spans="1:7" s="4" customFormat="1" ht="13.5" customHeight="1" x14ac:dyDescent="0.2">
      <c r="A37" s="16"/>
      <c r="B37" s="13" t="s">
        <v>44</v>
      </c>
      <c r="C37" s="13" t="s">
        <v>102</v>
      </c>
      <c r="D37" s="13" t="s">
        <v>33</v>
      </c>
      <c r="E37" s="21">
        <v>1</v>
      </c>
      <c r="F37" s="39">
        <v>3.8</v>
      </c>
      <c r="G37" s="36">
        <f t="shared" si="0"/>
        <v>3.8</v>
      </c>
    </row>
    <row r="38" spans="1:7" s="19" customFormat="1" ht="13.5" customHeight="1" x14ac:dyDescent="0.2">
      <c r="A38" s="17"/>
      <c r="B38" s="18" t="s">
        <v>46</v>
      </c>
      <c r="C38" s="18" t="s">
        <v>47</v>
      </c>
      <c r="D38" s="18" t="s">
        <v>33</v>
      </c>
      <c r="E38" s="20"/>
      <c r="F38" s="37">
        <v>16.015999999999998</v>
      </c>
      <c r="G38" s="23">
        <f t="shared" si="0"/>
        <v>0</v>
      </c>
    </row>
    <row r="39" spans="1:7" s="4" customFormat="1" ht="13.5" customHeight="1" x14ac:dyDescent="0.2">
      <c r="A39" s="16"/>
      <c r="B39" s="13" t="s">
        <v>46</v>
      </c>
      <c r="C39" s="13" t="s">
        <v>103</v>
      </c>
      <c r="D39" s="13" t="s">
        <v>33</v>
      </c>
      <c r="E39" s="21"/>
      <c r="F39" s="39">
        <v>0</v>
      </c>
      <c r="G39" s="36">
        <f t="shared" si="0"/>
        <v>0</v>
      </c>
    </row>
    <row r="40" spans="1:7" s="19" customFormat="1" ht="13.5" customHeight="1" x14ac:dyDescent="0.2">
      <c r="A40" s="17"/>
      <c r="B40" s="18" t="s">
        <v>48</v>
      </c>
      <c r="C40" s="18" t="s">
        <v>49</v>
      </c>
      <c r="D40" s="18" t="s">
        <v>33</v>
      </c>
      <c r="E40" s="20"/>
      <c r="F40" s="37">
        <v>20.053000000000001</v>
      </c>
      <c r="G40" s="23">
        <f t="shared" si="0"/>
        <v>0</v>
      </c>
    </row>
    <row r="41" spans="1:7" s="4" customFormat="1" ht="13.5" customHeight="1" x14ac:dyDescent="0.2">
      <c r="A41" s="16"/>
      <c r="B41" s="13" t="s">
        <v>48</v>
      </c>
      <c r="C41" s="13" t="s">
        <v>104</v>
      </c>
      <c r="D41" s="13" t="s">
        <v>33</v>
      </c>
      <c r="E41" s="21"/>
      <c r="F41" s="39">
        <v>0</v>
      </c>
      <c r="G41" s="36">
        <f t="shared" si="0"/>
        <v>0</v>
      </c>
    </row>
    <row r="42" spans="1:7" s="19" customFormat="1" ht="13.5" customHeight="1" x14ac:dyDescent="0.2">
      <c r="A42" s="17"/>
      <c r="B42" s="18" t="s">
        <v>50</v>
      </c>
      <c r="C42" s="18" t="s">
        <v>51</v>
      </c>
      <c r="D42" s="18" t="s">
        <v>33</v>
      </c>
      <c r="E42" s="20"/>
      <c r="F42" s="37">
        <v>24.672999999999998</v>
      </c>
      <c r="G42" s="23">
        <f t="shared" si="0"/>
        <v>0</v>
      </c>
    </row>
    <row r="43" spans="1:7" s="4" customFormat="1" ht="13.5" customHeight="1" x14ac:dyDescent="0.2">
      <c r="A43" s="16"/>
      <c r="B43" s="13" t="s">
        <v>50</v>
      </c>
      <c r="C43" s="13" t="s">
        <v>105</v>
      </c>
      <c r="D43" s="13" t="s">
        <v>33</v>
      </c>
      <c r="E43" s="21"/>
      <c r="F43" s="39">
        <v>0</v>
      </c>
      <c r="G43" s="36">
        <f t="shared" si="0"/>
        <v>0</v>
      </c>
    </row>
    <row r="44" spans="1:7" s="19" customFormat="1" ht="13.5" customHeight="1" x14ac:dyDescent="0.2">
      <c r="A44" s="17"/>
      <c r="B44" s="18" t="s">
        <v>52</v>
      </c>
      <c r="C44" s="18" t="s">
        <v>53</v>
      </c>
      <c r="D44" s="18" t="s">
        <v>33</v>
      </c>
      <c r="E44" s="20"/>
      <c r="F44" s="37">
        <v>4.7960000000000003</v>
      </c>
      <c r="G44" s="23">
        <f t="shared" si="0"/>
        <v>0</v>
      </c>
    </row>
    <row r="45" spans="1:7" s="4" customFormat="1" ht="13.5" customHeight="1" x14ac:dyDescent="0.2">
      <c r="A45" s="16"/>
      <c r="B45" s="13" t="s">
        <v>52</v>
      </c>
      <c r="C45" s="13" t="s">
        <v>106</v>
      </c>
      <c r="D45" s="13" t="s">
        <v>33</v>
      </c>
      <c r="E45" s="21">
        <v>13</v>
      </c>
      <c r="F45" s="39">
        <v>2.5</v>
      </c>
      <c r="G45" s="36">
        <f t="shared" si="0"/>
        <v>32.5</v>
      </c>
    </row>
    <row r="46" spans="1:7" s="19" customFormat="1" ht="13.5" customHeight="1" x14ac:dyDescent="0.2">
      <c r="A46" s="17"/>
      <c r="B46" s="18" t="s">
        <v>54</v>
      </c>
      <c r="C46" s="18" t="s">
        <v>55</v>
      </c>
      <c r="D46" s="18" t="s">
        <v>33</v>
      </c>
      <c r="E46" s="20"/>
      <c r="F46" s="37">
        <v>5.83</v>
      </c>
      <c r="G46" s="23">
        <f t="shared" si="0"/>
        <v>0</v>
      </c>
    </row>
    <row r="47" spans="1:7" s="4" customFormat="1" ht="13.5" customHeight="1" x14ac:dyDescent="0.2">
      <c r="A47" s="16"/>
      <c r="B47" s="13" t="s">
        <v>54</v>
      </c>
      <c r="C47" s="13" t="s">
        <v>107</v>
      </c>
      <c r="D47" s="13" t="s">
        <v>33</v>
      </c>
      <c r="E47" s="21"/>
      <c r="F47" s="39">
        <v>0</v>
      </c>
      <c r="G47" s="36">
        <f t="shared" si="0"/>
        <v>0</v>
      </c>
    </row>
    <row r="48" spans="1:7" s="19" customFormat="1" ht="13.5" customHeight="1" x14ac:dyDescent="0.2">
      <c r="A48" s="17"/>
      <c r="B48" s="18" t="s">
        <v>56</v>
      </c>
      <c r="C48" s="18" t="s">
        <v>57</v>
      </c>
      <c r="D48" s="18" t="s">
        <v>33</v>
      </c>
      <c r="E48" s="20"/>
      <c r="F48" s="37">
        <v>9.0640000000000001</v>
      </c>
      <c r="G48" s="23">
        <f t="shared" si="0"/>
        <v>0</v>
      </c>
    </row>
    <row r="49" spans="1:7" s="4" customFormat="1" ht="13.5" customHeight="1" x14ac:dyDescent="0.2">
      <c r="A49" s="16"/>
      <c r="B49" s="13" t="s">
        <v>56</v>
      </c>
      <c r="C49" s="13" t="s">
        <v>108</v>
      </c>
      <c r="D49" s="13" t="s">
        <v>33</v>
      </c>
      <c r="E49" s="21"/>
      <c r="F49" s="39">
        <v>0</v>
      </c>
      <c r="G49" s="36">
        <f t="shared" si="0"/>
        <v>0</v>
      </c>
    </row>
    <row r="50" spans="1:7" s="19" customFormat="1" ht="13.5" customHeight="1" x14ac:dyDescent="0.2">
      <c r="A50" s="17"/>
      <c r="B50" s="18" t="s">
        <v>58</v>
      </c>
      <c r="C50" s="18" t="s">
        <v>59</v>
      </c>
      <c r="D50" s="18" t="s">
        <v>33</v>
      </c>
      <c r="E50" s="20"/>
      <c r="F50" s="37">
        <v>10.186</v>
      </c>
      <c r="G50" s="23">
        <f t="shared" si="0"/>
        <v>0</v>
      </c>
    </row>
    <row r="51" spans="1:7" s="4" customFormat="1" ht="13.5" customHeight="1" x14ac:dyDescent="0.2">
      <c r="A51" s="16"/>
      <c r="B51" s="13" t="s">
        <v>58</v>
      </c>
      <c r="C51" s="13" t="s">
        <v>109</v>
      </c>
      <c r="D51" s="13" t="s">
        <v>33</v>
      </c>
      <c r="E51" s="21">
        <v>1</v>
      </c>
      <c r="F51" s="39">
        <v>4.9000000000000004</v>
      </c>
      <c r="G51" s="36">
        <f t="shared" si="0"/>
        <v>4.9000000000000004</v>
      </c>
    </row>
    <row r="52" spans="1:7" s="19" customFormat="1" ht="24" customHeight="1" x14ac:dyDescent="0.2">
      <c r="A52" s="17"/>
      <c r="B52" s="18" t="s">
        <v>60</v>
      </c>
      <c r="C52" s="18" t="s">
        <v>61</v>
      </c>
      <c r="D52" s="18" t="s">
        <v>33</v>
      </c>
      <c r="E52" s="20"/>
      <c r="F52" s="37">
        <v>28.08</v>
      </c>
      <c r="G52" s="23">
        <f t="shared" si="0"/>
        <v>0</v>
      </c>
    </row>
    <row r="53" spans="1:7" s="4" customFormat="1" ht="24" customHeight="1" x14ac:dyDescent="0.2">
      <c r="A53" s="16"/>
      <c r="B53" s="13" t="s">
        <v>60</v>
      </c>
      <c r="C53" s="13" t="s">
        <v>110</v>
      </c>
      <c r="D53" s="13" t="s">
        <v>33</v>
      </c>
      <c r="E53" s="21"/>
      <c r="F53" s="39">
        <v>6.2</v>
      </c>
      <c r="G53" s="36">
        <f t="shared" si="0"/>
        <v>0</v>
      </c>
    </row>
    <row r="54" spans="1:7" s="19" customFormat="1" ht="24" customHeight="1" x14ac:dyDescent="0.2">
      <c r="A54" s="17"/>
      <c r="B54" s="18" t="s">
        <v>62</v>
      </c>
      <c r="C54" s="18" t="s">
        <v>63</v>
      </c>
      <c r="D54" s="18" t="s">
        <v>33</v>
      </c>
      <c r="E54" s="20"/>
      <c r="F54" s="37">
        <v>27.14</v>
      </c>
      <c r="G54" s="23">
        <f t="shared" si="0"/>
        <v>0</v>
      </c>
    </row>
    <row r="55" spans="1:7" s="4" customFormat="1" ht="24" customHeight="1" x14ac:dyDescent="0.2">
      <c r="A55" s="16"/>
      <c r="B55" s="13" t="s">
        <v>62</v>
      </c>
      <c r="C55" s="13" t="s">
        <v>111</v>
      </c>
      <c r="D55" s="13" t="s">
        <v>33</v>
      </c>
      <c r="E55" s="21">
        <v>1</v>
      </c>
      <c r="F55" s="39">
        <v>6.3</v>
      </c>
      <c r="G55" s="36">
        <f t="shared" si="0"/>
        <v>6.3</v>
      </c>
    </row>
    <row r="56" spans="1:7" s="19" customFormat="1" ht="24" customHeight="1" x14ac:dyDescent="0.2">
      <c r="A56" s="17"/>
      <c r="B56" s="18" t="s">
        <v>64</v>
      </c>
      <c r="C56" s="18" t="s">
        <v>65</v>
      </c>
      <c r="D56" s="18" t="s">
        <v>33</v>
      </c>
      <c r="E56" s="20"/>
      <c r="F56" s="37">
        <v>31.93</v>
      </c>
      <c r="G56" s="23">
        <f t="shared" si="0"/>
        <v>0</v>
      </c>
    </row>
    <row r="57" spans="1:7" s="4" customFormat="1" ht="24" customHeight="1" x14ac:dyDescent="0.2">
      <c r="A57" s="16"/>
      <c r="B57" s="13" t="s">
        <v>64</v>
      </c>
      <c r="C57" s="13" t="s">
        <v>112</v>
      </c>
      <c r="D57" s="13" t="s">
        <v>33</v>
      </c>
      <c r="E57" s="21">
        <v>1</v>
      </c>
      <c r="F57" s="39">
        <v>7.4</v>
      </c>
      <c r="G57" s="36">
        <f t="shared" si="0"/>
        <v>7.4</v>
      </c>
    </row>
    <row r="58" spans="1:7" s="4" customFormat="1" ht="24" customHeight="1" x14ac:dyDescent="0.2">
      <c r="A58" s="16"/>
      <c r="B58" s="13" t="s">
        <v>66</v>
      </c>
      <c r="C58" s="13" t="s">
        <v>126</v>
      </c>
      <c r="D58" s="13" t="s">
        <v>33</v>
      </c>
      <c r="E58" s="21"/>
      <c r="F58" s="39">
        <v>0</v>
      </c>
      <c r="G58" s="36">
        <f t="shared" si="0"/>
        <v>0</v>
      </c>
    </row>
    <row r="59" spans="1:7" s="19" customFormat="1" ht="26.25" customHeight="1" x14ac:dyDescent="0.2">
      <c r="A59" s="17"/>
      <c r="B59" s="18" t="s">
        <v>67</v>
      </c>
      <c r="C59" s="18" t="s">
        <v>68</v>
      </c>
      <c r="D59" s="18" t="s">
        <v>19</v>
      </c>
      <c r="E59" s="20"/>
      <c r="F59" s="37">
        <v>5.04</v>
      </c>
      <c r="G59" s="23">
        <f t="shared" si="0"/>
        <v>0</v>
      </c>
    </row>
    <row r="60" spans="1:7" s="4" customFormat="1" ht="22.5" x14ac:dyDescent="0.2">
      <c r="A60" s="16"/>
      <c r="B60" s="13" t="s">
        <v>67</v>
      </c>
      <c r="C60" s="13" t="s">
        <v>113</v>
      </c>
      <c r="D60" s="13" t="s">
        <v>19</v>
      </c>
      <c r="E60" s="21">
        <v>55.01</v>
      </c>
      <c r="F60" s="39">
        <v>8.1</v>
      </c>
      <c r="G60" s="36">
        <f t="shared" si="0"/>
        <v>445.58100000000002</v>
      </c>
    </row>
    <row r="61" spans="1:7" s="19" customFormat="1" ht="24" customHeight="1" x14ac:dyDescent="0.2">
      <c r="A61" s="17"/>
      <c r="B61" s="18" t="s">
        <v>69</v>
      </c>
      <c r="C61" s="18" t="s">
        <v>70</v>
      </c>
      <c r="D61" s="18" t="s">
        <v>19</v>
      </c>
      <c r="E61" s="20"/>
      <c r="F61" s="37">
        <v>5.8</v>
      </c>
      <c r="G61" s="23">
        <f t="shared" si="0"/>
        <v>0</v>
      </c>
    </row>
    <row r="62" spans="1:7" s="4" customFormat="1" ht="24.75" customHeight="1" x14ac:dyDescent="0.2">
      <c r="A62" s="16"/>
      <c r="B62" s="13" t="s">
        <v>69</v>
      </c>
      <c r="C62" s="13" t="s">
        <v>114</v>
      </c>
      <c r="D62" s="13" t="s">
        <v>19</v>
      </c>
      <c r="E62" s="21">
        <v>197.77</v>
      </c>
      <c r="F62" s="39">
        <v>7.5</v>
      </c>
      <c r="G62" s="36">
        <f t="shared" si="0"/>
        <v>1483.2750000000001</v>
      </c>
    </row>
    <row r="63" spans="1:7" s="19" customFormat="1" ht="13.5" customHeight="1" x14ac:dyDescent="0.2">
      <c r="A63" s="17"/>
      <c r="B63" s="18" t="s">
        <v>71</v>
      </c>
      <c r="C63" s="18" t="s">
        <v>72</v>
      </c>
      <c r="D63" s="18" t="s">
        <v>19</v>
      </c>
      <c r="E63" s="20"/>
      <c r="F63" s="37">
        <v>6.8639999999999999</v>
      </c>
      <c r="G63" s="23">
        <f t="shared" si="0"/>
        <v>0</v>
      </c>
    </row>
    <row r="64" spans="1:7" s="4" customFormat="1" ht="13.5" customHeight="1" x14ac:dyDescent="0.2">
      <c r="A64" s="16"/>
      <c r="B64" s="13" t="s">
        <v>71</v>
      </c>
      <c r="C64" s="13" t="s">
        <v>115</v>
      </c>
      <c r="D64" s="13" t="s">
        <v>19</v>
      </c>
      <c r="E64" s="21"/>
      <c r="F64" s="39">
        <v>0</v>
      </c>
      <c r="G64" s="36">
        <f t="shared" si="0"/>
        <v>0</v>
      </c>
    </row>
    <row r="65" spans="1:8" s="19" customFormat="1" ht="24" customHeight="1" x14ac:dyDescent="0.2">
      <c r="A65" s="17"/>
      <c r="B65" s="18" t="s">
        <v>73</v>
      </c>
      <c r="C65" s="18" t="s">
        <v>74</v>
      </c>
      <c r="D65" s="18" t="s">
        <v>75</v>
      </c>
      <c r="E65" s="43"/>
      <c r="F65" s="37">
        <v>50</v>
      </c>
      <c r="G65" s="23">
        <f t="shared" si="0"/>
        <v>0</v>
      </c>
    </row>
    <row r="66" spans="1:8" s="19" customFormat="1" ht="24" customHeight="1" x14ac:dyDescent="0.2">
      <c r="A66" s="17"/>
      <c r="B66" s="18" t="s">
        <v>85</v>
      </c>
      <c r="C66" s="18" t="s">
        <v>86</v>
      </c>
      <c r="D66" s="18" t="s">
        <v>75</v>
      </c>
      <c r="E66" s="43"/>
      <c r="F66" s="37">
        <v>3.2</v>
      </c>
      <c r="G66" s="23">
        <f t="shared" si="0"/>
        <v>0</v>
      </c>
    </row>
    <row r="67" spans="1:8" s="19" customFormat="1" ht="39.75" customHeight="1" x14ac:dyDescent="0.2">
      <c r="A67" s="17"/>
      <c r="B67" s="13"/>
      <c r="C67" s="45" t="s">
        <v>127</v>
      </c>
      <c r="D67" s="13" t="s">
        <v>19</v>
      </c>
      <c r="E67" s="21"/>
      <c r="F67" s="39">
        <v>0</v>
      </c>
      <c r="G67" s="36">
        <f t="shared" si="0"/>
        <v>0</v>
      </c>
    </row>
    <row r="68" spans="1:8" s="4" customFormat="1" ht="27" customHeight="1" x14ac:dyDescent="0.2">
      <c r="A68" s="16"/>
      <c r="B68" s="13" t="s">
        <v>76</v>
      </c>
      <c r="C68" s="13" t="s">
        <v>123</v>
      </c>
      <c r="D68" s="13" t="s">
        <v>22</v>
      </c>
      <c r="E68" s="21">
        <v>1.304</v>
      </c>
      <c r="F68" s="39">
        <v>186</v>
      </c>
      <c r="G68" s="36">
        <f t="shared" si="0"/>
        <v>242.54400000000001</v>
      </c>
    </row>
    <row r="69" spans="1:8" s="4" customFormat="1" ht="13.5" customHeight="1" x14ac:dyDescent="0.2">
      <c r="A69" s="16"/>
      <c r="B69" s="13" t="s">
        <v>77</v>
      </c>
      <c r="C69" s="13" t="s">
        <v>124</v>
      </c>
      <c r="D69" s="13" t="s">
        <v>19</v>
      </c>
      <c r="E69" s="21">
        <v>7.38</v>
      </c>
      <c r="F69" s="39">
        <v>7.8</v>
      </c>
      <c r="G69" s="36">
        <f t="shared" si="0"/>
        <v>57.564</v>
      </c>
    </row>
    <row r="70" spans="1:8" s="4" customFormat="1" ht="13.5" customHeight="1" x14ac:dyDescent="0.2">
      <c r="A70" s="16"/>
      <c r="B70" s="13" t="s">
        <v>78</v>
      </c>
      <c r="C70" s="13" t="s">
        <v>79</v>
      </c>
      <c r="D70" s="13" t="s">
        <v>19</v>
      </c>
      <c r="E70" s="21">
        <v>7.38</v>
      </c>
      <c r="F70" s="39">
        <v>2.9</v>
      </c>
      <c r="G70" s="36">
        <f t="shared" si="0"/>
        <v>21.402000000000001</v>
      </c>
    </row>
    <row r="71" spans="1:8" s="4" customFormat="1" ht="13.5" customHeight="1" x14ac:dyDescent="0.2">
      <c r="A71" s="16"/>
      <c r="B71" s="13" t="s">
        <v>80</v>
      </c>
      <c r="C71" s="13" t="s">
        <v>122</v>
      </c>
      <c r="D71" s="13" t="s">
        <v>22</v>
      </c>
      <c r="E71" s="21">
        <v>0.434</v>
      </c>
      <c r="F71" s="56">
        <v>190</v>
      </c>
      <c r="G71" s="36">
        <f t="shared" si="0"/>
        <v>82.46</v>
      </c>
    </row>
    <row r="72" spans="1:8" s="4" customFormat="1" ht="13.5" customHeight="1" x14ac:dyDescent="0.2">
      <c r="A72" s="16"/>
      <c r="B72" s="13" t="s">
        <v>80</v>
      </c>
      <c r="C72" s="45" t="s">
        <v>81</v>
      </c>
      <c r="D72" s="45" t="s">
        <v>82</v>
      </c>
      <c r="E72" s="46">
        <v>1</v>
      </c>
      <c r="F72" s="42"/>
      <c r="G72" s="50">
        <f t="shared" si="0"/>
        <v>0</v>
      </c>
    </row>
    <row r="73" spans="1:8" s="47" customFormat="1" ht="13.5" customHeight="1" x14ac:dyDescent="0.2">
      <c r="A73" s="44"/>
      <c r="B73" s="45"/>
      <c r="C73" s="45" t="s">
        <v>125</v>
      </c>
      <c r="D73" s="45" t="s">
        <v>82</v>
      </c>
      <c r="E73" s="46">
        <v>4</v>
      </c>
      <c r="F73" s="42">
        <v>256</v>
      </c>
      <c r="G73" s="50">
        <f t="shared" si="0"/>
        <v>1024</v>
      </c>
    </row>
    <row r="74" spans="1:8" s="47" customFormat="1" ht="21" customHeight="1" thickBot="1" x14ac:dyDescent="0.25">
      <c r="A74" s="44"/>
      <c r="B74" s="45" t="s">
        <v>83</v>
      </c>
      <c r="C74" s="45" t="s">
        <v>84</v>
      </c>
      <c r="D74" s="45" t="s">
        <v>82</v>
      </c>
      <c r="E74" s="46">
        <v>1</v>
      </c>
      <c r="F74" s="54">
        <v>500</v>
      </c>
      <c r="G74" s="55">
        <f t="shared" si="0"/>
        <v>500</v>
      </c>
    </row>
    <row r="75" spans="1:8" s="4" customFormat="1" ht="13.5" customHeight="1" x14ac:dyDescent="0.2">
      <c r="A75" s="24"/>
      <c r="B75" s="25"/>
      <c r="C75" s="15"/>
      <c r="D75" s="25"/>
      <c r="E75" s="26"/>
      <c r="F75" s="38"/>
      <c r="G75" s="38">
        <f>SUM(G12:G74)</f>
        <v>7274.9250000000011</v>
      </c>
    </row>
    <row r="76" spans="1:8" s="4" customFormat="1" ht="13.5" customHeight="1" x14ac:dyDescent="0.2">
      <c r="A76" s="24"/>
      <c r="B76" s="25"/>
      <c r="C76" s="25"/>
      <c r="D76" s="25"/>
      <c r="E76" s="26"/>
      <c r="F76" s="25"/>
      <c r="G76" s="25"/>
    </row>
    <row r="77" spans="1:8" s="4" customFormat="1" ht="13.5" customHeight="1" x14ac:dyDescent="0.2">
      <c r="A77" s="24"/>
      <c r="B77" s="25"/>
      <c r="C77" s="27"/>
      <c r="D77" s="25"/>
      <c r="E77" s="26"/>
      <c r="F77" s="25"/>
      <c r="G77" s="25"/>
    </row>
    <row r="78" spans="1:8" s="47" customFormat="1" ht="13.5" customHeight="1" x14ac:dyDescent="0.2">
      <c r="A78" s="48"/>
      <c r="B78" s="49"/>
      <c r="C78" s="45"/>
      <c r="D78" s="45"/>
      <c r="E78" s="46"/>
      <c r="F78" s="42"/>
      <c r="G78" s="50"/>
      <c r="H78" s="57"/>
    </row>
    <row r="79" spans="1:8" s="4" customFormat="1" ht="21.75" customHeight="1" x14ac:dyDescent="0.2">
      <c r="A79" s="24"/>
      <c r="B79" s="25"/>
      <c r="C79" s="13"/>
      <c r="D79" s="13"/>
      <c r="E79" s="21"/>
      <c r="F79" s="39"/>
      <c r="G79" s="36"/>
    </row>
    <row r="80" spans="1:8" s="47" customFormat="1" ht="13.5" customHeight="1" x14ac:dyDescent="0.2">
      <c r="A80" s="48"/>
      <c r="B80" s="49"/>
      <c r="C80" s="45"/>
      <c r="D80" s="45"/>
      <c r="E80" s="46"/>
      <c r="F80" s="42"/>
      <c r="G80" s="50"/>
    </row>
    <row r="81" spans="1:9" s="47" customFormat="1" ht="13.5" customHeight="1" x14ac:dyDescent="0.2">
      <c r="A81" s="48"/>
      <c r="B81" s="49"/>
      <c r="C81" s="45"/>
      <c r="D81" s="45"/>
      <c r="E81" s="46"/>
      <c r="F81" s="42"/>
      <c r="G81" s="50"/>
    </row>
    <row r="82" spans="1:9" s="47" customFormat="1" ht="13.5" customHeight="1" x14ac:dyDescent="0.2">
      <c r="A82" s="48"/>
      <c r="B82" s="49"/>
      <c r="C82" s="45"/>
      <c r="D82" s="45"/>
      <c r="E82" s="46"/>
      <c r="F82" s="42"/>
      <c r="G82" s="50"/>
    </row>
    <row r="83" spans="1:9" s="47" customFormat="1" ht="13.5" customHeight="1" x14ac:dyDescent="0.2">
      <c r="A83" s="48"/>
      <c r="B83" s="49"/>
      <c r="C83" s="45"/>
      <c r="D83" s="45"/>
      <c r="E83" s="46"/>
      <c r="F83" s="42"/>
      <c r="G83" s="50"/>
    </row>
    <row r="84" spans="1:9" s="4" customFormat="1" ht="21" customHeight="1" x14ac:dyDescent="0.2">
      <c r="A84" s="14"/>
      <c r="B84" s="15"/>
      <c r="D84" s="15"/>
      <c r="E84" s="38"/>
      <c r="F84" s="38"/>
      <c r="G84" s="38"/>
    </row>
    <row r="86" spans="1:9" ht="12" customHeight="1" x14ac:dyDescent="0.2">
      <c r="C86" s="15" t="s">
        <v>89</v>
      </c>
      <c r="G86" s="38">
        <f>G84+G75</f>
        <v>7274.9250000000011</v>
      </c>
    </row>
    <row r="87" spans="1:9" ht="12" customHeight="1" x14ac:dyDescent="0.2">
      <c r="F87" s="38"/>
      <c r="G87" s="38"/>
    </row>
    <row r="88" spans="1:9" ht="12" customHeight="1" x14ac:dyDescent="0.15">
      <c r="C88" s="53"/>
      <c r="G88" s="28"/>
    </row>
    <row r="89" spans="1:9" ht="12" customHeight="1" x14ac:dyDescent="0.15">
      <c r="C89" s="58"/>
      <c r="D89" s="58"/>
      <c r="E89" s="58"/>
      <c r="F89" s="58"/>
      <c r="G89" s="58"/>
      <c r="H89" s="33"/>
      <c r="I89" s="32"/>
    </row>
    <row r="90" spans="1:9" ht="12" customHeight="1" x14ac:dyDescent="0.15">
      <c r="C90" s="58"/>
      <c r="D90" s="58"/>
      <c r="E90" s="58"/>
      <c r="F90" s="58"/>
      <c r="G90" s="58"/>
      <c r="H90" s="33"/>
      <c r="I90" s="32"/>
    </row>
    <row r="91" spans="1:9" ht="12" customHeight="1" x14ac:dyDescent="0.15">
      <c r="C91" s="58"/>
      <c r="D91" s="58"/>
      <c r="E91" s="58"/>
      <c r="F91" s="58"/>
      <c r="G91" s="58"/>
      <c r="H91" s="33"/>
      <c r="I91" s="32"/>
    </row>
    <row r="92" spans="1:9" ht="12" customHeight="1" x14ac:dyDescent="0.15">
      <c r="C92" s="58"/>
      <c r="D92" s="58"/>
      <c r="E92" s="58"/>
      <c r="F92" s="58"/>
      <c r="G92" s="58"/>
      <c r="H92" s="33"/>
      <c r="I92" s="32"/>
    </row>
    <row r="93" spans="1:9" ht="12" customHeight="1" x14ac:dyDescent="0.15">
      <c r="C93" s="58"/>
      <c r="D93" s="58"/>
      <c r="E93" s="58"/>
      <c r="F93" s="58"/>
      <c r="G93" s="58"/>
      <c r="H93" s="33"/>
      <c r="I93" s="32"/>
    </row>
    <row r="94" spans="1:9" ht="12" customHeight="1" x14ac:dyDescent="0.15">
      <c r="C94" s="58"/>
      <c r="D94" s="58"/>
      <c r="E94" s="58"/>
      <c r="F94" s="58"/>
      <c r="G94" s="58"/>
      <c r="H94" s="33"/>
      <c r="I94" s="32"/>
    </row>
    <row r="95" spans="1:9" ht="12" customHeight="1" x14ac:dyDescent="0.15">
      <c r="C95" s="33"/>
      <c r="D95" s="31"/>
      <c r="E95" s="32"/>
      <c r="F95" s="32"/>
      <c r="G95" s="32"/>
      <c r="H95" s="32"/>
      <c r="I95" s="32"/>
    </row>
    <row r="96" spans="1:9" ht="12" customHeight="1" x14ac:dyDescent="0.15">
      <c r="C96" s="33"/>
      <c r="D96" s="31"/>
      <c r="E96" s="32"/>
      <c r="F96" s="32"/>
      <c r="G96" s="32"/>
      <c r="H96" s="32"/>
      <c r="I96" s="32"/>
    </row>
    <row r="97" spans="3:9" ht="12" customHeight="1" x14ac:dyDescent="0.15">
      <c r="C97" s="33"/>
      <c r="D97" s="31"/>
      <c r="E97" s="32"/>
      <c r="F97" s="32"/>
      <c r="G97" s="32"/>
      <c r="H97" s="32"/>
      <c r="I97" s="32"/>
    </row>
    <row r="98" spans="3:9" ht="12" customHeight="1" x14ac:dyDescent="0.15">
      <c r="C98" s="33"/>
      <c r="D98" s="31"/>
      <c r="E98" s="32"/>
      <c r="F98" s="32"/>
      <c r="G98" s="32"/>
      <c r="H98" s="32"/>
      <c r="I98" s="32"/>
    </row>
    <row r="99" spans="3:9" ht="12" customHeight="1" x14ac:dyDescent="0.15">
      <c r="C99" s="33"/>
      <c r="D99" s="31"/>
      <c r="E99" s="32"/>
      <c r="F99" s="32"/>
      <c r="G99" s="32"/>
      <c r="H99" s="32"/>
      <c r="I99" s="32"/>
    </row>
    <row r="100" spans="3:9" ht="12" customHeight="1" x14ac:dyDescent="0.15">
      <c r="C100" s="33"/>
      <c r="D100" s="31"/>
      <c r="E100" s="32"/>
      <c r="F100" s="32"/>
      <c r="G100" s="32"/>
      <c r="H100" s="32"/>
      <c r="I100" s="32"/>
    </row>
    <row r="101" spans="3:9" ht="12" customHeight="1" x14ac:dyDescent="0.15">
      <c r="C101" s="33"/>
      <c r="D101" s="31"/>
      <c r="E101" s="32"/>
      <c r="F101" s="32"/>
      <c r="G101" s="32"/>
      <c r="H101" s="32"/>
      <c r="I101" s="32"/>
    </row>
  </sheetData>
  <mergeCells count="9">
    <mergeCell ref="C94:G94"/>
    <mergeCell ref="C89:G89"/>
    <mergeCell ref="C90:G90"/>
    <mergeCell ref="C91:G91"/>
    <mergeCell ref="F1:F3"/>
    <mergeCell ref="G1:G3"/>
    <mergeCell ref="F8:G8"/>
    <mergeCell ref="C92:G92"/>
    <mergeCell ref="C93:G93"/>
  </mergeCells>
  <conditionalFormatting sqref="F78:G83 F12:G74">
    <cfRule type="cellIs" dxfId="0" priority="1" stopIfTrue="1" operator="equal">
      <formula>0</formula>
    </cfRule>
  </conditionalFormatting>
  <printOptions horizontalCentered="1"/>
  <pageMargins left="0.70866141732283461" right="0.70866141732283461" top="0.74803149606299213" bottom="0.74803149606299213" header="0.31496062992125984" footer="0.31496062992125984"/>
  <pageSetup paperSize="9" scale="75" fitToHeight="100" orientation="portrait" r:id="rId1"/>
  <headerFooter alignWithMargins="0">
    <oddFooter>&amp;C   Strana &amp;P  z &amp;N</oddFooter>
  </headerFooter>
  <ignoredErrors>
    <ignoredError sqref="C76:G76 C85:G1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>
      <pane ySplit="11" topLeftCell="A15" activePane="bottomLeft" state="frozen"/>
      <selection pane="bottomLeft" activeCell="C5" sqref="C5"/>
    </sheetView>
  </sheetViews>
  <sheetFormatPr defaultColWidth="9.33203125" defaultRowHeight="12" customHeight="1" x14ac:dyDescent="0.15"/>
  <cols>
    <col min="1" max="1" width="1.5" style="2" customWidth="1"/>
    <col min="2" max="2" width="9.1640625" style="3" customWidth="1"/>
    <col min="3" max="3" width="49.5" style="3" customWidth="1"/>
    <col min="4" max="4" width="4.33203125" style="3" bestFit="1" customWidth="1"/>
    <col min="5" max="8" width="11" style="30" customWidth="1"/>
    <col min="9" max="16384" width="9.33203125" style="1"/>
  </cols>
  <sheetData>
    <row r="1" spans="1:8" s="4" customFormat="1" ht="17.25" customHeight="1" x14ac:dyDescent="0.25">
      <c r="A1" s="5" t="s">
        <v>0</v>
      </c>
      <c r="B1" s="6"/>
      <c r="C1" s="34"/>
      <c r="D1" s="34"/>
      <c r="E1" s="34"/>
      <c r="F1" s="34"/>
      <c r="G1" s="34"/>
      <c r="H1" s="34"/>
    </row>
    <row r="2" spans="1:8" s="4" customFormat="1" ht="12.75" customHeight="1" x14ac:dyDescent="0.2">
      <c r="A2" s="7" t="s">
        <v>1</v>
      </c>
      <c r="B2" s="6"/>
      <c r="C2" s="34"/>
      <c r="D2" s="34"/>
      <c r="E2" s="34"/>
      <c r="F2" s="34"/>
      <c r="G2" s="34"/>
      <c r="H2" s="34"/>
    </row>
    <row r="3" spans="1:8" s="4" customFormat="1" ht="12.75" customHeight="1" x14ac:dyDescent="0.2">
      <c r="A3" s="7" t="s">
        <v>2</v>
      </c>
      <c r="B3" s="6"/>
      <c r="C3" s="34"/>
      <c r="D3" s="34"/>
      <c r="E3" s="8"/>
      <c r="F3" s="8"/>
      <c r="G3" s="8"/>
      <c r="H3" s="8"/>
    </row>
    <row r="4" spans="1:8" s="4" customFormat="1" ht="12.75" customHeight="1" x14ac:dyDescent="0.2">
      <c r="A4" s="7" t="s">
        <v>117</v>
      </c>
      <c r="B4" s="6"/>
      <c r="C4" s="34"/>
      <c r="D4" s="34"/>
      <c r="E4" s="8"/>
      <c r="F4" s="8"/>
      <c r="G4" s="8"/>
      <c r="H4" s="8"/>
    </row>
    <row r="5" spans="1:8" s="4" customFormat="1" ht="12.75" customHeight="1" x14ac:dyDescent="0.2">
      <c r="A5" s="8" t="s">
        <v>87</v>
      </c>
      <c r="B5" s="6"/>
      <c r="C5" s="34" t="s">
        <v>128</v>
      </c>
      <c r="D5" s="34"/>
      <c r="E5" s="8"/>
      <c r="F5" s="8"/>
      <c r="G5" s="8"/>
      <c r="H5" s="8"/>
    </row>
    <row r="6" spans="1:8" s="4" customFormat="1" ht="13.5" customHeight="1" x14ac:dyDescent="0.2">
      <c r="A6" s="8" t="s">
        <v>88</v>
      </c>
      <c r="B6" s="6"/>
      <c r="C6" s="34"/>
      <c r="D6" s="34"/>
      <c r="E6" s="8"/>
      <c r="F6" s="8"/>
      <c r="G6" s="8"/>
      <c r="H6" s="8"/>
    </row>
    <row r="7" spans="1:8" s="4" customFormat="1" ht="6.75" customHeight="1" x14ac:dyDescent="0.2">
      <c r="A7" s="34"/>
      <c r="B7" s="6"/>
      <c r="C7" s="34"/>
      <c r="D7" s="34"/>
      <c r="E7" s="34"/>
      <c r="F7" s="34"/>
      <c r="G7" s="34"/>
      <c r="H7" s="34"/>
    </row>
    <row r="8" spans="1:8" s="4" customFormat="1" ht="28.5" customHeight="1" thickBot="1" x14ac:dyDescent="0.25">
      <c r="A8" s="34"/>
      <c r="B8" s="6"/>
      <c r="C8" s="34"/>
      <c r="D8" s="34"/>
      <c r="E8" s="34"/>
      <c r="F8" s="34"/>
      <c r="G8" s="34"/>
      <c r="H8" s="34"/>
    </row>
    <row r="9" spans="1:8" s="4" customFormat="1" ht="36" customHeight="1" thickBot="1" x14ac:dyDescent="0.2">
      <c r="A9" s="9" t="s">
        <v>3</v>
      </c>
      <c r="B9" s="10" t="s">
        <v>4</v>
      </c>
      <c r="C9" s="9" t="s">
        <v>5</v>
      </c>
      <c r="D9" s="9" t="s">
        <v>6</v>
      </c>
      <c r="E9" s="9" t="s">
        <v>7</v>
      </c>
      <c r="F9" s="9" t="s">
        <v>119</v>
      </c>
      <c r="G9" s="9" t="s">
        <v>118</v>
      </c>
      <c r="H9" s="9" t="s">
        <v>121</v>
      </c>
    </row>
    <row r="10" spans="1:8" s="4" customFormat="1" ht="12.75" customHeight="1" thickBot="1" x14ac:dyDescent="0.2">
      <c r="A10" s="9" t="s">
        <v>10</v>
      </c>
      <c r="B10" s="10" t="s">
        <v>11</v>
      </c>
      <c r="C10" s="9" t="s">
        <v>12</v>
      </c>
      <c r="D10" s="9" t="s">
        <v>13</v>
      </c>
      <c r="E10" s="9" t="s">
        <v>14</v>
      </c>
      <c r="F10" s="9"/>
      <c r="G10" s="9"/>
      <c r="H10" s="9"/>
    </row>
    <row r="11" spans="1:8" s="4" customFormat="1" ht="3" customHeight="1" x14ac:dyDescent="0.2">
      <c r="A11" s="11"/>
      <c r="B11" s="12"/>
      <c r="C11" s="11"/>
      <c r="D11" s="11"/>
      <c r="E11" s="11"/>
      <c r="F11" s="11"/>
      <c r="G11" s="11"/>
      <c r="H11" s="11"/>
    </row>
    <row r="12" spans="1:8" s="19" customFormat="1" ht="24" customHeight="1" x14ac:dyDescent="0.2">
      <c r="A12" s="17"/>
      <c r="B12" s="18" t="s">
        <v>17</v>
      </c>
      <c r="C12" s="18" t="s">
        <v>18</v>
      </c>
      <c r="D12" s="18" t="s">
        <v>19</v>
      </c>
      <c r="E12" s="20">
        <v>369.16699999999997</v>
      </c>
      <c r="F12" s="20">
        <v>20</v>
      </c>
      <c r="G12" s="20">
        <v>1.75</v>
      </c>
      <c r="H12" s="40">
        <f>ROUND(E12*F12*G12,3)</f>
        <v>12920.844999999999</v>
      </c>
    </row>
    <row r="13" spans="1:8" s="19" customFormat="1" ht="13.5" customHeight="1" x14ac:dyDescent="0.2">
      <c r="A13" s="17">
        <v>35</v>
      </c>
      <c r="B13" s="18" t="s">
        <v>20</v>
      </c>
      <c r="C13" s="18" t="s">
        <v>21</v>
      </c>
      <c r="D13" s="18" t="s">
        <v>22</v>
      </c>
      <c r="E13" s="20"/>
      <c r="F13" s="20">
        <v>190</v>
      </c>
      <c r="G13" s="20">
        <v>1.75</v>
      </c>
      <c r="H13" s="40">
        <f t="shared" ref="H13:H20" si="0">ROUND(E13*F13*G13,3)</f>
        <v>0</v>
      </c>
    </row>
    <row r="14" spans="1:8" s="19" customFormat="1" ht="24" customHeight="1" x14ac:dyDescent="0.2">
      <c r="A14" s="17"/>
      <c r="B14" s="18" t="s">
        <v>23</v>
      </c>
      <c r="C14" s="18" t="s">
        <v>24</v>
      </c>
      <c r="D14" s="18" t="s">
        <v>22</v>
      </c>
      <c r="E14" s="20">
        <v>42.74</v>
      </c>
      <c r="F14" s="20">
        <v>97.3</v>
      </c>
      <c r="G14" s="20">
        <v>1.75</v>
      </c>
      <c r="H14" s="40">
        <f t="shared" si="0"/>
        <v>7277.5540000000001</v>
      </c>
    </row>
    <row r="15" spans="1:8" s="19" customFormat="1" ht="24" customHeight="1" x14ac:dyDescent="0.2">
      <c r="A15" s="17">
        <v>38</v>
      </c>
      <c r="B15" s="18" t="s">
        <v>25</v>
      </c>
      <c r="C15" s="18" t="s">
        <v>26</v>
      </c>
      <c r="D15" s="18" t="s">
        <v>22</v>
      </c>
      <c r="E15" s="20">
        <v>59.91</v>
      </c>
      <c r="F15" s="20">
        <v>86</v>
      </c>
      <c r="G15" s="20">
        <v>1.75</v>
      </c>
      <c r="H15" s="40">
        <f t="shared" si="0"/>
        <v>9016.4549999999999</v>
      </c>
    </row>
    <row r="16" spans="1:8" s="19" customFormat="1" ht="24" customHeight="1" x14ac:dyDescent="0.2">
      <c r="A16" s="17">
        <v>39</v>
      </c>
      <c r="B16" s="18" t="s">
        <v>27</v>
      </c>
      <c r="C16" s="18" t="s">
        <v>28</v>
      </c>
      <c r="D16" s="18" t="s">
        <v>22</v>
      </c>
      <c r="E16" s="20">
        <v>45.57</v>
      </c>
      <c r="F16" s="20">
        <v>97</v>
      </c>
      <c r="G16" s="20">
        <v>1.75</v>
      </c>
      <c r="H16" s="40">
        <f t="shared" si="0"/>
        <v>7735.5079999999998</v>
      </c>
    </row>
    <row r="17" spans="1:9" s="19" customFormat="1" ht="13.5" customHeight="1" x14ac:dyDescent="0.2">
      <c r="A17" s="17"/>
      <c r="B17" s="18" t="s">
        <v>29</v>
      </c>
      <c r="C17" s="18" t="s">
        <v>30</v>
      </c>
      <c r="D17" s="18" t="s">
        <v>19</v>
      </c>
      <c r="E17" s="20"/>
      <c r="F17" s="20">
        <v>14</v>
      </c>
      <c r="G17" s="20">
        <v>1.75</v>
      </c>
      <c r="H17" s="40">
        <f t="shared" si="0"/>
        <v>0</v>
      </c>
    </row>
    <row r="18" spans="1:9" s="19" customFormat="1" ht="26.25" customHeight="1" x14ac:dyDescent="0.2">
      <c r="A18" s="17"/>
      <c r="B18" s="18" t="s">
        <v>67</v>
      </c>
      <c r="C18" s="18" t="s">
        <v>68</v>
      </c>
      <c r="D18" s="18" t="s">
        <v>19</v>
      </c>
      <c r="E18" s="20">
        <v>315.875</v>
      </c>
      <c r="F18" s="20">
        <v>6</v>
      </c>
      <c r="G18" s="20">
        <v>1.75</v>
      </c>
      <c r="H18" s="40">
        <f t="shared" si="0"/>
        <v>3316.6880000000001</v>
      </c>
    </row>
    <row r="19" spans="1:9" s="19" customFormat="1" ht="24" customHeight="1" x14ac:dyDescent="0.2">
      <c r="A19" s="17"/>
      <c r="B19" s="18" t="s">
        <v>69</v>
      </c>
      <c r="C19" s="18" t="s">
        <v>70</v>
      </c>
      <c r="D19" s="18" t="s">
        <v>19</v>
      </c>
      <c r="E19" s="20">
        <v>623.73900000000003</v>
      </c>
      <c r="F19" s="20">
        <v>9</v>
      </c>
      <c r="G19" s="20">
        <v>1.75</v>
      </c>
      <c r="H19" s="40">
        <f t="shared" si="0"/>
        <v>9823.8889999999992</v>
      </c>
    </row>
    <row r="20" spans="1:9" s="19" customFormat="1" ht="13.5" customHeight="1" x14ac:dyDescent="0.2">
      <c r="A20" s="17"/>
      <c r="B20" s="18" t="s">
        <v>71</v>
      </c>
      <c r="C20" s="18" t="s">
        <v>72</v>
      </c>
      <c r="D20" s="18" t="s">
        <v>19</v>
      </c>
      <c r="E20" s="20"/>
      <c r="F20" s="20">
        <v>11</v>
      </c>
      <c r="G20" s="20">
        <v>1.75</v>
      </c>
      <c r="H20" s="40">
        <f t="shared" si="0"/>
        <v>0</v>
      </c>
    </row>
    <row r="21" spans="1:9" s="4" customFormat="1" ht="13.5" customHeight="1" x14ac:dyDescent="0.2">
      <c r="A21" s="24"/>
      <c r="B21" s="25"/>
      <c r="C21" s="15" t="s">
        <v>116</v>
      </c>
      <c r="D21" s="25"/>
      <c r="E21" s="26"/>
      <c r="F21" s="26"/>
      <c r="G21" s="26"/>
      <c r="H21" s="41">
        <f>SUM(H12:H20)</f>
        <v>50090.938999999998</v>
      </c>
      <c r="I21" s="51" t="s">
        <v>120</v>
      </c>
    </row>
    <row r="22" spans="1:9" s="4" customFormat="1" ht="13.5" customHeight="1" x14ac:dyDescent="0.2">
      <c r="A22" s="24"/>
      <c r="B22" s="25"/>
      <c r="C22" s="25"/>
      <c r="D22" s="25"/>
      <c r="E22" s="26"/>
      <c r="F22" s="26"/>
      <c r="G22" s="26"/>
      <c r="H22" s="26">
        <f>H21/1000</f>
        <v>50.090938999999999</v>
      </c>
      <c r="I22" s="52" t="s">
        <v>75</v>
      </c>
    </row>
    <row r="23" spans="1:9" ht="12" customHeight="1" x14ac:dyDescent="0.15">
      <c r="C23" s="58"/>
      <c r="D23" s="58"/>
      <c r="E23" s="58"/>
      <c r="F23" s="1"/>
      <c r="G23" s="1"/>
      <c r="H23" s="1"/>
    </row>
    <row r="24" spans="1:9" ht="12" customHeight="1" x14ac:dyDescent="0.15">
      <c r="C24" s="58"/>
      <c r="D24" s="58"/>
      <c r="E24" s="58"/>
      <c r="F24" s="1"/>
      <c r="G24" s="1"/>
      <c r="H24" s="1"/>
    </row>
    <row r="25" spans="1:9" ht="12" customHeight="1" x14ac:dyDescent="0.15">
      <c r="C25" s="58"/>
      <c r="D25" s="58"/>
      <c r="E25" s="58"/>
      <c r="F25" s="1"/>
      <c r="G25" s="1"/>
      <c r="H25" s="1"/>
    </row>
    <row r="26" spans="1:9" ht="12" customHeight="1" x14ac:dyDescent="0.15">
      <c r="C26" s="58"/>
      <c r="D26" s="58"/>
      <c r="E26" s="58"/>
      <c r="F26" s="1"/>
      <c r="G26" s="1"/>
      <c r="H26" s="1"/>
    </row>
    <row r="27" spans="1:9" ht="12" customHeight="1" x14ac:dyDescent="0.15">
      <c r="C27" s="33"/>
      <c r="D27" s="31"/>
      <c r="E27" s="32"/>
      <c r="F27" s="32"/>
      <c r="G27" s="32"/>
      <c r="H27" s="32"/>
    </row>
    <row r="28" spans="1:9" ht="12" customHeight="1" x14ac:dyDescent="0.15">
      <c r="C28" s="33"/>
      <c r="D28" s="31"/>
      <c r="E28" s="32"/>
      <c r="F28" s="32"/>
      <c r="G28" s="32"/>
      <c r="H28" s="32"/>
    </row>
    <row r="29" spans="1:9" ht="12" customHeight="1" x14ac:dyDescent="0.15">
      <c r="C29" s="33"/>
      <c r="D29" s="31"/>
      <c r="E29" s="32"/>
      <c r="F29" s="32"/>
      <c r="G29" s="32"/>
      <c r="H29" s="32"/>
    </row>
    <row r="30" spans="1:9" ht="12" customHeight="1" x14ac:dyDescent="0.15">
      <c r="C30" s="33"/>
      <c r="D30" s="31"/>
      <c r="E30" s="32"/>
      <c r="F30" s="32"/>
      <c r="G30" s="32"/>
      <c r="H30" s="32"/>
    </row>
    <row r="31" spans="1:9" ht="12" customHeight="1" x14ac:dyDescent="0.15">
      <c r="C31" s="33"/>
      <c r="D31" s="31"/>
      <c r="E31" s="32"/>
      <c r="F31" s="32"/>
      <c r="G31" s="32"/>
      <c r="H31" s="32"/>
    </row>
    <row r="32" spans="1:9" ht="12" customHeight="1" x14ac:dyDescent="0.15">
      <c r="C32" s="33"/>
      <c r="D32" s="31"/>
      <c r="E32" s="32"/>
      <c r="F32" s="32"/>
      <c r="G32" s="32"/>
      <c r="H32" s="32"/>
    </row>
    <row r="33" spans="3:8" ht="12" customHeight="1" x14ac:dyDescent="0.15">
      <c r="C33" s="33"/>
      <c r="D33" s="31"/>
      <c r="E33" s="32"/>
      <c r="F33" s="32"/>
      <c r="G33" s="32"/>
      <c r="H33" s="32"/>
    </row>
  </sheetData>
  <mergeCells count="4">
    <mergeCell ref="C24:E24"/>
    <mergeCell ref="C25:E25"/>
    <mergeCell ref="C26:E26"/>
    <mergeCell ref="C23:E23"/>
  </mergeCells>
  <printOptions horizontalCentered="1"/>
  <pageMargins left="0.39370078740157483" right="0.39370078740157483" top="0.59055118110236227" bottom="0.78740157480314965" header="0" footer="0"/>
  <pageSetup paperSize="8" scale="88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11.NP+12.NP+21.NP+22.NP</vt:lpstr>
      <vt:lpstr>spotreba malty</vt:lpstr>
      <vt:lpstr>'11.NP+12.NP+21.NP+22.NP'!Názvy_tlače</vt:lpstr>
      <vt:lpstr>'spotreba malty'!Názvy_tlače</vt:lpstr>
      <vt:lpstr>'spotreba malty'!Oblasť_tlače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Vrana, Martin</dc:creator>
  <cp:lastModifiedBy>hp</cp:lastModifiedBy>
  <cp:lastPrinted>2018-03-10T10:48:54Z</cp:lastPrinted>
  <dcterms:created xsi:type="dcterms:W3CDTF">2017-12-05T08:25:37Z</dcterms:created>
  <dcterms:modified xsi:type="dcterms:W3CDTF">2018-04-29T17:08:04Z</dcterms:modified>
</cp:coreProperties>
</file>