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D:\Dokumenty\Šestajovice\Dum\Etapa 4 - Okna\"/>
    </mc:Choice>
  </mc:AlternateContent>
  <xr:revisionPtr revIDLastSave="0" documentId="8_{CBCDC1B9-709E-4A90-97A3-23DF30E679B8}" xr6:coauthVersionLast="40" xr6:coauthVersionMax="40" xr10:uidLastSave="{00000000-0000-0000-0000-000000000000}"/>
  <bookViews>
    <workbookView xWindow="0" yWindow="0" windowWidth="15330" windowHeight="11760" xr2:uid="{00000000-000D-0000-FFFF-FFFF00000000}"/>
  </bookViews>
  <sheets>
    <sheet name="Okna" sheetId="2" r:id="rId1"/>
    <sheet name="List1" sheetId="3" r:id="rId2"/>
    <sheet name="List2" sheetId="4" r:id="rId3"/>
  </sheets>
  <definedNames>
    <definedName name="_xlnm.Print_Titles" localSheetId="0">Okna!#REF!</definedName>
    <definedName name="_xlnm.Print_Area" localSheetId="0">Okna!#REF!,Okna!#REF!,Okna!$C$2:$Q$9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9" i="2" l="1"/>
  <c r="BH9" i="2"/>
  <c r="BG9" i="2"/>
  <c r="BE9" i="2"/>
  <c r="AA9" i="2"/>
  <c r="Y9" i="2"/>
  <c r="W9" i="2"/>
  <c r="BK9" i="2"/>
  <c r="N9" i="2"/>
  <c r="BF9" i="2" s="1"/>
  <c r="BI8" i="2"/>
  <c r="BH8" i="2"/>
  <c r="BG8" i="2"/>
  <c r="BE8" i="2"/>
  <c r="AA8" i="2"/>
  <c r="Y8" i="2"/>
  <c r="W8" i="2"/>
  <c r="BK8" i="2"/>
  <c r="N8" i="2"/>
  <c r="BF8" i="2" s="1"/>
  <c r="BI7" i="2"/>
  <c r="BH7" i="2"/>
  <c r="BG7" i="2"/>
  <c r="BE7" i="2"/>
  <c r="AA7" i="2"/>
  <c r="Y7" i="2"/>
  <c r="W7" i="2"/>
  <c r="BK7" i="2"/>
  <c r="N7" i="2"/>
  <c r="BF7" i="2" s="1"/>
  <c r="BI6" i="2"/>
  <c r="BH6" i="2"/>
  <c r="BG6" i="2"/>
  <c r="BE6" i="2"/>
  <c r="AA6" i="2"/>
  <c r="Y6" i="2"/>
  <c r="W6" i="2"/>
  <c r="BK6" i="2"/>
  <c r="N6" i="2"/>
  <c r="BF6" i="2" s="1"/>
  <c r="BI5" i="2"/>
  <c r="BH5" i="2"/>
  <c r="BG5" i="2"/>
  <c r="BE5" i="2"/>
  <c r="AA5" i="2"/>
  <c r="Y5" i="2"/>
  <c r="W5" i="2"/>
  <c r="BK5" i="2"/>
  <c r="N5" i="2"/>
  <c r="BF5" i="2" s="1"/>
  <c r="BI4" i="2"/>
  <c r="BH4" i="2"/>
  <c r="BG4" i="2"/>
  <c r="BE4" i="2"/>
  <c r="AA4" i="2"/>
  <c r="Y4" i="2"/>
  <c r="W4" i="2"/>
  <c r="BK4" i="2"/>
  <c r="N4" i="2"/>
  <c r="BF4" i="2" s="1"/>
  <c r="BI3" i="2"/>
  <c r="BH3" i="2"/>
  <c r="BG3" i="2"/>
  <c r="BE3" i="2"/>
  <c r="AA3" i="2"/>
  <c r="Y3" i="2"/>
  <c r="W3" i="2"/>
  <c r="BK3" i="2"/>
  <c r="N3" i="2"/>
  <c r="BF3" i="2" s="1"/>
  <c r="Y2" i="2" l="1"/>
  <c r="AA2" i="2"/>
  <c r="BK2" i="2"/>
  <c r="W2" i="2"/>
</calcChain>
</file>

<file path=xl/sharedStrings.xml><?xml version="1.0" encoding="utf-8"?>
<sst xmlns="http://schemas.openxmlformats.org/spreadsheetml/2006/main" count="658" uniqueCount="63">
  <si>
    <t>List obsahuje:</t>
  </si>
  <si>
    <t/>
  </si>
  <si>
    <t>1</t>
  </si>
  <si>
    <t>snížená</t>
  </si>
  <si>
    <t>D</t>
  </si>
  <si>
    <t>Zpět na list:</t>
  </si>
  <si>
    <t xml:space="preserve">    766 - Konstrukce truhlářské</t>
  </si>
  <si>
    <t>2</t>
  </si>
  <si>
    <t>ROZPOCET</t>
  </si>
  <si>
    <t>K</t>
  </si>
  <si>
    <t>16</t>
  </si>
  <si>
    <t>164</t>
  </si>
  <si>
    <t>170</t>
  </si>
  <si>
    <t>kpl</t>
  </si>
  <si>
    <t>163</t>
  </si>
  <si>
    <t>76600TO04</t>
  </si>
  <si>
    <t>D+M TO04 sestava dřevěného okna a bezrámového zasklení s izolačním trojsklem 1600 x 1440 mm vč. kování a příslušenství (dle PD)</t>
  </si>
  <si>
    <t>798435119</t>
  </si>
  <si>
    <t>76600TO05</t>
  </si>
  <si>
    <t>D+M TO05 sestava dřevěného okna a bezrámového zasklení s izolačním trojsklem 2150 x 640 mm vč. kování a příslušenství (dle PD)</t>
  </si>
  <si>
    <t>355036512</t>
  </si>
  <si>
    <t>165</t>
  </si>
  <si>
    <t>76600TO06</t>
  </si>
  <si>
    <t>D+M TO06 sestava dřevěného okna a bezrámového zasklení s izolačním trojsklem 1600 x 640 mm vč. kování a příslušenství (dle PD)</t>
  </si>
  <si>
    <t>-962108469</t>
  </si>
  <si>
    <t>166</t>
  </si>
  <si>
    <t>76600TO07</t>
  </si>
  <si>
    <t>D+M TO07 sestava dřevěného okna a bezrámového zasklení s izolačním trojsklem 1280 x 640 mm vč. kování a příslušenství (dle PD)</t>
  </si>
  <si>
    <t>-1077060596</t>
  </si>
  <si>
    <t>167</t>
  </si>
  <si>
    <t>76600TO08</t>
  </si>
  <si>
    <t>D+M TO08 sestava dřevěného okna a bezrámového zasklení s izolačním trojsklem 600 x 2330 mm vč. kování a příslušenství (dle PD)</t>
  </si>
  <si>
    <t>-1440358876</t>
  </si>
  <si>
    <t>168</t>
  </si>
  <si>
    <t>76600TO09</t>
  </si>
  <si>
    <t>D+M TO09 fixní bezrámové zasklení s izolačním trojsklem 630 x 1840 mm vč. kování a příslušenství (dle PD)</t>
  </si>
  <si>
    <t>1368048821</t>
  </si>
  <si>
    <t>169</t>
  </si>
  <si>
    <t>76600TO10</t>
  </si>
  <si>
    <t>D+M TO10 fixní bezrámové zasklení s izolačním trojsklem 700 x 970 mm vč. kování a příslušenství (dle PD)</t>
  </si>
  <si>
    <t>447328210</t>
  </si>
  <si>
    <t>766000D01</t>
  </si>
  <si>
    <t>D+M D01 dřevěná prosklená stěna 2000 x 2350 vč. kování, povrchové úpravy a příslušenství (dle PD)</t>
  </si>
  <si>
    <t>-81052425</t>
  </si>
  <si>
    <t>1) Krycí list rozpočtu</t>
  </si>
  <si>
    <t>2) Rekapitulace rozpočtu</t>
  </si>
  <si>
    <t>3) Rozpočet</t>
  </si>
  <si>
    <t>Rekapitulace stavby</t>
  </si>
  <si>
    <t>množství</t>
  </si>
  <si>
    <t>J.cena</t>
  </si>
  <si>
    <t>Cena celkem</t>
  </si>
  <si>
    <t>160</t>
  </si>
  <si>
    <t>76600TO01</t>
  </si>
  <si>
    <t>D+M TO01 sestava dřevěných dveří a bezrámového zasklení s izolačním trojsklem 3820 x 3030 mm vč. kování a příslušenství (dle PD)</t>
  </si>
  <si>
    <t>1881510382</t>
  </si>
  <si>
    <t>161</t>
  </si>
  <si>
    <t>76600TO02</t>
  </si>
  <si>
    <t>D+M TO02 sestava dřevěných dveří a bezrámového zasklení s izolačním trojsklem 2000 x 2340 mm vč. kování a příslušenství (dle PD)</t>
  </si>
  <si>
    <t>-1419706819</t>
  </si>
  <si>
    <t>162</t>
  </si>
  <si>
    <t>76600TO03</t>
  </si>
  <si>
    <t>D+M TO03 sestava dřevěných dveří a bezrámového zasklení s izolačním trojsklem 2000 x 2340 mm vč. kování a příslušenství (dle PD)</t>
  </si>
  <si>
    <t>-214285151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</si>
</sst>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"/>
  </numFmts>
  <fonts count="9" x14ac:knownFonts="1">
    <font>
      <sz val="8"/>
      <name val="Trebuchet MS"/>
      <family val="2"/>
    </font>
    <font>
      <sz val="8"/>
      <color rgb="FF96969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u/>
      <sz val="8"/>
      <color theme="10"/>
      <name val="Trebuchet MS"/>
      <family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12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64" fontId="3" fillId="0" borderId="0" xfId="0" applyNumberFormat="1" applyFont="1" applyBorder="1" applyAlignment="1"/>
    <xf numFmtId="164" fontId="3" fillId="0" borderId="4" xfId="0" applyNumberFormat="1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/>
    </xf>
    <xf numFmtId="0" fontId="1" fillId="3" borderId="6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7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164" fontId="1" fillId="4" borderId="0" xfId="0" applyNumberFormat="1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0" fillId="5" borderId="6" xfId="0" applyFont="1" applyFill="1" applyBorder="1" applyAlignment="1" applyProtection="1">
      <alignment horizontal="center" vertical="center"/>
      <protection locked="0"/>
    </xf>
    <xf numFmtId="49" fontId="0" fillId="5" borderId="6" xfId="0" applyNumberFormat="1" applyFont="1" applyFill="1" applyBorder="1" applyAlignment="1" applyProtection="1">
      <alignment horizontal="left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165" fontId="0" fillId="5" borderId="6" xfId="0" applyNumberFormat="1" applyFont="1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vertical="center" wrapText="1"/>
    </xf>
    <xf numFmtId="0" fontId="7" fillId="2" borderId="0" xfId="1" applyFont="1" applyFill="1" applyAlignment="1" applyProtection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 vertical="center"/>
    </xf>
    <xf numFmtId="0" fontId="0" fillId="5" borderId="6" xfId="0" applyFont="1" applyFill="1" applyBorder="1" applyAlignment="1" applyProtection="1">
      <alignment horizontal="left" vertical="center" wrapText="1"/>
      <protection locked="0"/>
    </xf>
    <xf numFmtId="0" fontId="0" fillId="5" borderId="6" xfId="0" applyFont="1" applyFill="1" applyBorder="1" applyAlignment="1" applyProtection="1">
      <alignment vertical="center"/>
      <protection locked="0"/>
    </xf>
    <xf numFmtId="4" fontId="0" fillId="5" borderId="6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2256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2"/>
  <sheetViews>
    <sheetView showGridLines="0" tabSelected="1" workbookViewId="0">
      <pane ySplit="1" topLeftCell="A2" activePane="bottomLeft" state="frozen"/>
      <selection pane="bottomLeft" activeCell="A10" sqref="A10:XFD1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1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6"/>
      <c r="B1" s="23"/>
      <c r="C1" s="23"/>
      <c r="D1" s="24" t="s">
        <v>0</v>
      </c>
      <c r="E1" s="23"/>
      <c r="F1" s="25" t="s">
        <v>44</v>
      </c>
      <c r="G1" s="25"/>
      <c r="H1" s="51" t="s">
        <v>45</v>
      </c>
      <c r="I1" s="51"/>
      <c r="J1" s="51"/>
      <c r="K1" s="51"/>
      <c r="L1" s="25" t="s">
        <v>46</v>
      </c>
      <c r="M1" s="23"/>
      <c r="N1" s="23"/>
      <c r="O1" s="24" t="s">
        <v>5</v>
      </c>
      <c r="P1" s="23"/>
      <c r="Q1" s="23"/>
      <c r="R1" s="23"/>
      <c r="S1" s="25" t="s">
        <v>47</v>
      </c>
      <c r="T1" s="25"/>
      <c r="U1" s="26"/>
      <c r="V1" s="2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2" customFormat="1" ht="29.85" customHeight="1" x14ac:dyDescent="0.3">
      <c r="B2" s="10"/>
      <c r="C2" s="11"/>
      <c r="D2" s="19" t="s">
        <v>6</v>
      </c>
      <c r="E2" s="19"/>
      <c r="F2" s="19"/>
      <c r="G2" s="19"/>
      <c r="H2" s="19"/>
      <c r="I2" s="19"/>
      <c r="J2" s="19"/>
      <c r="K2" s="27" t="s">
        <v>48</v>
      </c>
      <c r="L2" s="27" t="s">
        <v>49</v>
      </c>
      <c r="M2" s="27"/>
      <c r="N2" s="52" t="s">
        <v>50</v>
      </c>
      <c r="O2" s="53"/>
      <c r="P2" s="53"/>
      <c r="Q2" s="53"/>
      <c r="R2" s="12"/>
      <c r="T2" s="13"/>
      <c r="U2" s="11"/>
      <c r="V2" s="11"/>
      <c r="W2" s="14">
        <f>SUM(W3:W9)</f>
        <v>0</v>
      </c>
      <c r="X2" s="11"/>
      <c r="Y2" s="14">
        <f>SUM(Y3:Y9)</f>
        <v>0</v>
      </c>
      <c r="Z2" s="11"/>
      <c r="AA2" s="15">
        <f>SUM(AA3:AA9)</f>
        <v>0</v>
      </c>
      <c r="AR2" s="16" t="s">
        <v>7</v>
      </c>
      <c r="AT2" s="17" t="s">
        <v>4</v>
      </c>
      <c r="AU2" s="17" t="s">
        <v>2</v>
      </c>
      <c r="AY2" s="16" t="s">
        <v>8</v>
      </c>
      <c r="BK2" s="18">
        <f>SUM(BK3:BK9)</f>
        <v>0</v>
      </c>
    </row>
    <row r="3" spans="1:66" s="1" customFormat="1" ht="44.25" customHeight="1" x14ac:dyDescent="0.3">
      <c r="B3" s="8"/>
      <c r="C3" s="45" t="s">
        <v>14</v>
      </c>
      <c r="D3" s="45" t="s">
        <v>9</v>
      </c>
      <c r="E3" s="46" t="s">
        <v>15</v>
      </c>
      <c r="F3" s="54" t="s">
        <v>16</v>
      </c>
      <c r="G3" s="55"/>
      <c r="H3" s="55"/>
      <c r="I3" s="55"/>
      <c r="J3" s="47" t="s">
        <v>13</v>
      </c>
      <c r="K3" s="48">
        <v>1</v>
      </c>
      <c r="L3" s="56">
        <v>0</v>
      </c>
      <c r="M3" s="55"/>
      <c r="N3" s="56">
        <f t="shared" ref="N3:N9" si="0">ROUND(L3*K3,2)</f>
        <v>0</v>
      </c>
      <c r="O3" s="55"/>
      <c r="P3" s="55"/>
      <c r="Q3" s="55"/>
      <c r="R3" s="9"/>
      <c r="T3" s="20" t="s">
        <v>1</v>
      </c>
      <c r="U3" s="6" t="s">
        <v>3</v>
      </c>
      <c r="V3" s="5"/>
      <c r="W3" s="21">
        <f t="shared" ref="W3:W9" si="1">V3*K3</f>
        <v>0</v>
      </c>
      <c r="X3" s="21">
        <v>0</v>
      </c>
      <c r="Y3" s="21">
        <f t="shared" ref="Y3:Y9" si="2">X3*K3</f>
        <v>0</v>
      </c>
      <c r="Z3" s="21">
        <v>0</v>
      </c>
      <c r="AA3" s="22">
        <f t="shared" ref="AA3:AA9" si="3">Z3*K3</f>
        <v>0</v>
      </c>
      <c r="AR3" s="4" t="s">
        <v>10</v>
      </c>
      <c r="AT3" s="4" t="s">
        <v>9</v>
      </c>
      <c r="AU3" s="4" t="s">
        <v>7</v>
      </c>
      <c r="AY3" s="4" t="s">
        <v>8</v>
      </c>
      <c r="BE3" s="7">
        <f t="shared" ref="BE3:BE9" si="4">IF(U3="základní",N3,0)</f>
        <v>0</v>
      </c>
      <c r="BF3" s="7">
        <f t="shared" ref="BF3:BF9" si="5">IF(U3="snížená",N3,0)</f>
        <v>0</v>
      </c>
      <c r="BG3" s="7">
        <f t="shared" ref="BG3:BG9" si="6">IF(U3="zákl. přenesená",N3,0)</f>
        <v>0</v>
      </c>
      <c r="BH3" s="7">
        <f t="shared" ref="BH3:BH9" si="7">IF(U3="sníž. přenesená",N3,0)</f>
        <v>0</v>
      </c>
      <c r="BI3" s="7">
        <f t="shared" ref="BI3:BI9" si="8">IF(U3="nulová",N3,0)</f>
        <v>0</v>
      </c>
      <c r="BJ3" s="4" t="s">
        <v>7</v>
      </c>
      <c r="BK3" s="7">
        <f t="shared" ref="BK3:BK9" si="9">ROUND(L3*K3,2)</f>
        <v>0</v>
      </c>
      <c r="BL3" s="4" t="s">
        <v>10</v>
      </c>
      <c r="BM3" s="4" t="s">
        <v>17</v>
      </c>
    </row>
    <row r="4" spans="1:66" s="1" customFormat="1" ht="44.25" customHeight="1" x14ac:dyDescent="0.3">
      <c r="B4" s="8"/>
      <c r="C4" s="45" t="s">
        <v>11</v>
      </c>
      <c r="D4" s="45" t="s">
        <v>9</v>
      </c>
      <c r="E4" s="46" t="s">
        <v>18</v>
      </c>
      <c r="F4" s="54" t="s">
        <v>19</v>
      </c>
      <c r="G4" s="55"/>
      <c r="H4" s="55"/>
      <c r="I4" s="55"/>
      <c r="J4" s="47" t="s">
        <v>13</v>
      </c>
      <c r="K4" s="48">
        <v>1</v>
      </c>
      <c r="L4" s="56">
        <v>0</v>
      </c>
      <c r="M4" s="55"/>
      <c r="N4" s="56">
        <f t="shared" si="0"/>
        <v>0</v>
      </c>
      <c r="O4" s="55"/>
      <c r="P4" s="55"/>
      <c r="Q4" s="55"/>
      <c r="R4" s="9"/>
      <c r="T4" s="20" t="s">
        <v>1</v>
      </c>
      <c r="U4" s="6" t="s">
        <v>3</v>
      </c>
      <c r="V4" s="5"/>
      <c r="W4" s="21">
        <f t="shared" si="1"/>
        <v>0</v>
      </c>
      <c r="X4" s="21">
        <v>0</v>
      </c>
      <c r="Y4" s="21">
        <f t="shared" si="2"/>
        <v>0</v>
      </c>
      <c r="Z4" s="21">
        <v>0</v>
      </c>
      <c r="AA4" s="22">
        <f t="shared" si="3"/>
        <v>0</v>
      </c>
      <c r="AR4" s="4" t="s">
        <v>10</v>
      </c>
      <c r="AT4" s="4" t="s">
        <v>9</v>
      </c>
      <c r="AU4" s="4" t="s">
        <v>7</v>
      </c>
      <c r="AY4" s="4" t="s">
        <v>8</v>
      </c>
      <c r="BE4" s="7">
        <f t="shared" si="4"/>
        <v>0</v>
      </c>
      <c r="BF4" s="7">
        <f t="shared" si="5"/>
        <v>0</v>
      </c>
      <c r="BG4" s="7">
        <f t="shared" si="6"/>
        <v>0</v>
      </c>
      <c r="BH4" s="7">
        <f t="shared" si="7"/>
        <v>0</v>
      </c>
      <c r="BI4" s="7">
        <f t="shared" si="8"/>
        <v>0</v>
      </c>
      <c r="BJ4" s="4" t="s">
        <v>7</v>
      </c>
      <c r="BK4" s="7">
        <f t="shared" si="9"/>
        <v>0</v>
      </c>
      <c r="BL4" s="4" t="s">
        <v>10</v>
      </c>
      <c r="BM4" s="4" t="s">
        <v>20</v>
      </c>
    </row>
    <row r="5" spans="1:66" s="1" customFormat="1" ht="44.25" customHeight="1" x14ac:dyDescent="0.3">
      <c r="B5" s="8"/>
      <c r="C5" s="45" t="s">
        <v>21</v>
      </c>
      <c r="D5" s="45" t="s">
        <v>9</v>
      </c>
      <c r="E5" s="46" t="s">
        <v>22</v>
      </c>
      <c r="F5" s="54" t="s">
        <v>23</v>
      </c>
      <c r="G5" s="55"/>
      <c r="H5" s="55"/>
      <c r="I5" s="55"/>
      <c r="J5" s="47" t="s">
        <v>13</v>
      </c>
      <c r="K5" s="48">
        <v>1</v>
      </c>
      <c r="L5" s="56">
        <v>0</v>
      </c>
      <c r="M5" s="55"/>
      <c r="N5" s="56">
        <f t="shared" si="0"/>
        <v>0</v>
      </c>
      <c r="O5" s="55"/>
      <c r="P5" s="55"/>
      <c r="Q5" s="55"/>
      <c r="R5" s="9"/>
      <c r="T5" s="20" t="s">
        <v>1</v>
      </c>
      <c r="U5" s="6" t="s">
        <v>3</v>
      </c>
      <c r="V5" s="5"/>
      <c r="W5" s="21">
        <f t="shared" si="1"/>
        <v>0</v>
      </c>
      <c r="X5" s="21">
        <v>0</v>
      </c>
      <c r="Y5" s="21">
        <f t="shared" si="2"/>
        <v>0</v>
      </c>
      <c r="Z5" s="21">
        <v>0</v>
      </c>
      <c r="AA5" s="22">
        <f t="shared" si="3"/>
        <v>0</v>
      </c>
      <c r="AR5" s="4" t="s">
        <v>10</v>
      </c>
      <c r="AT5" s="4" t="s">
        <v>9</v>
      </c>
      <c r="AU5" s="4" t="s">
        <v>7</v>
      </c>
      <c r="AY5" s="4" t="s">
        <v>8</v>
      </c>
      <c r="BE5" s="7">
        <f t="shared" si="4"/>
        <v>0</v>
      </c>
      <c r="BF5" s="7">
        <f t="shared" si="5"/>
        <v>0</v>
      </c>
      <c r="BG5" s="7">
        <f t="shared" si="6"/>
        <v>0</v>
      </c>
      <c r="BH5" s="7">
        <f t="shared" si="7"/>
        <v>0</v>
      </c>
      <c r="BI5" s="7">
        <f t="shared" si="8"/>
        <v>0</v>
      </c>
      <c r="BJ5" s="4" t="s">
        <v>7</v>
      </c>
      <c r="BK5" s="7">
        <f t="shared" si="9"/>
        <v>0</v>
      </c>
      <c r="BL5" s="4" t="s">
        <v>10</v>
      </c>
      <c r="BM5" s="4" t="s">
        <v>24</v>
      </c>
    </row>
    <row r="6" spans="1:66" s="1" customFormat="1" ht="44.25" customHeight="1" x14ac:dyDescent="0.3">
      <c r="B6" s="8"/>
      <c r="C6" s="45" t="s">
        <v>25</v>
      </c>
      <c r="D6" s="45" t="s">
        <v>9</v>
      </c>
      <c r="E6" s="46" t="s">
        <v>26</v>
      </c>
      <c r="F6" s="54" t="s">
        <v>27</v>
      </c>
      <c r="G6" s="55"/>
      <c r="H6" s="55"/>
      <c r="I6" s="55"/>
      <c r="J6" s="47" t="s">
        <v>13</v>
      </c>
      <c r="K6" s="48">
        <v>1</v>
      </c>
      <c r="L6" s="56">
        <v>0</v>
      </c>
      <c r="M6" s="55"/>
      <c r="N6" s="56">
        <f t="shared" si="0"/>
        <v>0</v>
      </c>
      <c r="O6" s="55"/>
      <c r="P6" s="55"/>
      <c r="Q6" s="55"/>
      <c r="R6" s="9"/>
      <c r="T6" s="20" t="s">
        <v>1</v>
      </c>
      <c r="U6" s="6" t="s">
        <v>3</v>
      </c>
      <c r="V6" s="5"/>
      <c r="W6" s="21">
        <f t="shared" si="1"/>
        <v>0</v>
      </c>
      <c r="X6" s="21">
        <v>0</v>
      </c>
      <c r="Y6" s="21">
        <f t="shared" si="2"/>
        <v>0</v>
      </c>
      <c r="Z6" s="21">
        <v>0</v>
      </c>
      <c r="AA6" s="22">
        <f t="shared" si="3"/>
        <v>0</v>
      </c>
      <c r="AR6" s="4" t="s">
        <v>10</v>
      </c>
      <c r="AT6" s="4" t="s">
        <v>9</v>
      </c>
      <c r="AU6" s="4" t="s">
        <v>7</v>
      </c>
      <c r="AY6" s="4" t="s">
        <v>8</v>
      </c>
      <c r="BE6" s="7">
        <f t="shared" si="4"/>
        <v>0</v>
      </c>
      <c r="BF6" s="7">
        <f t="shared" si="5"/>
        <v>0</v>
      </c>
      <c r="BG6" s="7">
        <f t="shared" si="6"/>
        <v>0</v>
      </c>
      <c r="BH6" s="7">
        <f t="shared" si="7"/>
        <v>0</v>
      </c>
      <c r="BI6" s="7">
        <f t="shared" si="8"/>
        <v>0</v>
      </c>
      <c r="BJ6" s="4" t="s">
        <v>7</v>
      </c>
      <c r="BK6" s="7">
        <f t="shared" si="9"/>
        <v>0</v>
      </c>
      <c r="BL6" s="4" t="s">
        <v>10</v>
      </c>
      <c r="BM6" s="4" t="s">
        <v>28</v>
      </c>
    </row>
    <row r="7" spans="1:66" s="1" customFormat="1" ht="44.25" customHeight="1" x14ac:dyDescent="0.3">
      <c r="B7" s="8"/>
      <c r="C7" s="45" t="s">
        <v>29</v>
      </c>
      <c r="D7" s="45" t="s">
        <v>9</v>
      </c>
      <c r="E7" s="46" t="s">
        <v>30</v>
      </c>
      <c r="F7" s="54" t="s">
        <v>31</v>
      </c>
      <c r="G7" s="55"/>
      <c r="H7" s="55"/>
      <c r="I7" s="55"/>
      <c r="J7" s="47" t="s">
        <v>13</v>
      </c>
      <c r="K7" s="48">
        <v>1</v>
      </c>
      <c r="L7" s="56">
        <v>0</v>
      </c>
      <c r="M7" s="55"/>
      <c r="N7" s="56">
        <f t="shared" si="0"/>
        <v>0</v>
      </c>
      <c r="O7" s="55"/>
      <c r="P7" s="55"/>
      <c r="Q7" s="55"/>
      <c r="R7" s="9"/>
      <c r="T7" s="20" t="s">
        <v>1</v>
      </c>
      <c r="U7" s="6" t="s">
        <v>3</v>
      </c>
      <c r="V7" s="5"/>
      <c r="W7" s="21">
        <f t="shared" si="1"/>
        <v>0</v>
      </c>
      <c r="X7" s="21">
        <v>0</v>
      </c>
      <c r="Y7" s="21">
        <f t="shared" si="2"/>
        <v>0</v>
      </c>
      <c r="Z7" s="21">
        <v>0</v>
      </c>
      <c r="AA7" s="22">
        <f t="shared" si="3"/>
        <v>0</v>
      </c>
      <c r="AR7" s="4" t="s">
        <v>10</v>
      </c>
      <c r="AT7" s="4" t="s">
        <v>9</v>
      </c>
      <c r="AU7" s="4" t="s">
        <v>7</v>
      </c>
      <c r="AY7" s="4" t="s">
        <v>8</v>
      </c>
      <c r="BE7" s="7">
        <f t="shared" si="4"/>
        <v>0</v>
      </c>
      <c r="BF7" s="7">
        <f t="shared" si="5"/>
        <v>0</v>
      </c>
      <c r="BG7" s="7">
        <f t="shared" si="6"/>
        <v>0</v>
      </c>
      <c r="BH7" s="7">
        <f t="shared" si="7"/>
        <v>0</v>
      </c>
      <c r="BI7" s="7">
        <f t="shared" si="8"/>
        <v>0</v>
      </c>
      <c r="BJ7" s="4" t="s">
        <v>7</v>
      </c>
      <c r="BK7" s="7">
        <f t="shared" si="9"/>
        <v>0</v>
      </c>
      <c r="BL7" s="4" t="s">
        <v>10</v>
      </c>
      <c r="BM7" s="4" t="s">
        <v>32</v>
      </c>
    </row>
    <row r="8" spans="1:66" s="1" customFormat="1" ht="44.25" customHeight="1" x14ac:dyDescent="0.3">
      <c r="B8" s="8"/>
      <c r="C8" s="45" t="s">
        <v>33</v>
      </c>
      <c r="D8" s="45" t="s">
        <v>9</v>
      </c>
      <c r="E8" s="46" t="s">
        <v>34</v>
      </c>
      <c r="F8" s="54" t="s">
        <v>35</v>
      </c>
      <c r="G8" s="55"/>
      <c r="H8" s="55"/>
      <c r="I8" s="55"/>
      <c r="J8" s="47" t="s">
        <v>13</v>
      </c>
      <c r="K8" s="48">
        <v>12</v>
      </c>
      <c r="L8" s="56">
        <v>0</v>
      </c>
      <c r="M8" s="55"/>
      <c r="N8" s="56">
        <f t="shared" si="0"/>
        <v>0</v>
      </c>
      <c r="O8" s="55"/>
      <c r="P8" s="55"/>
      <c r="Q8" s="55"/>
      <c r="R8" s="9"/>
      <c r="T8" s="20" t="s">
        <v>1</v>
      </c>
      <c r="U8" s="6" t="s">
        <v>3</v>
      </c>
      <c r="V8" s="5"/>
      <c r="W8" s="21">
        <f t="shared" si="1"/>
        <v>0</v>
      </c>
      <c r="X8" s="21">
        <v>0</v>
      </c>
      <c r="Y8" s="21">
        <f t="shared" si="2"/>
        <v>0</v>
      </c>
      <c r="Z8" s="21">
        <v>0</v>
      </c>
      <c r="AA8" s="22">
        <f t="shared" si="3"/>
        <v>0</v>
      </c>
      <c r="AR8" s="4" t="s">
        <v>10</v>
      </c>
      <c r="AT8" s="4" t="s">
        <v>9</v>
      </c>
      <c r="AU8" s="4" t="s">
        <v>7</v>
      </c>
      <c r="AY8" s="4" t="s">
        <v>8</v>
      </c>
      <c r="BE8" s="7">
        <f t="shared" si="4"/>
        <v>0</v>
      </c>
      <c r="BF8" s="7">
        <f t="shared" si="5"/>
        <v>0</v>
      </c>
      <c r="BG8" s="7">
        <f t="shared" si="6"/>
        <v>0</v>
      </c>
      <c r="BH8" s="7">
        <f t="shared" si="7"/>
        <v>0</v>
      </c>
      <c r="BI8" s="7">
        <f t="shared" si="8"/>
        <v>0</v>
      </c>
      <c r="BJ8" s="4" t="s">
        <v>7</v>
      </c>
      <c r="BK8" s="7">
        <f t="shared" si="9"/>
        <v>0</v>
      </c>
      <c r="BL8" s="4" t="s">
        <v>10</v>
      </c>
      <c r="BM8" s="4" t="s">
        <v>36</v>
      </c>
    </row>
    <row r="9" spans="1:66" s="1" customFormat="1" ht="54" customHeight="1" x14ac:dyDescent="0.3">
      <c r="B9" s="8"/>
      <c r="C9" s="45" t="s">
        <v>37</v>
      </c>
      <c r="D9" s="45" t="s">
        <v>9</v>
      </c>
      <c r="E9" s="46" t="s">
        <v>38</v>
      </c>
      <c r="F9" s="54" t="s">
        <v>39</v>
      </c>
      <c r="G9" s="55"/>
      <c r="H9" s="55"/>
      <c r="I9" s="55"/>
      <c r="J9" s="47" t="s">
        <v>13</v>
      </c>
      <c r="K9" s="48">
        <v>9</v>
      </c>
      <c r="L9" s="56">
        <v>0</v>
      </c>
      <c r="M9" s="55"/>
      <c r="N9" s="56">
        <f t="shared" si="0"/>
        <v>0</v>
      </c>
      <c r="O9" s="55"/>
      <c r="P9" s="55"/>
      <c r="Q9" s="55"/>
      <c r="R9" s="49"/>
      <c r="S9" s="50"/>
      <c r="T9" s="38" t="s">
        <v>1</v>
      </c>
      <c r="U9" s="39" t="s">
        <v>3</v>
      </c>
      <c r="V9" s="40"/>
      <c r="W9" s="41">
        <f t="shared" si="1"/>
        <v>0</v>
      </c>
      <c r="X9" s="41">
        <v>0</v>
      </c>
      <c r="Y9" s="41">
        <f t="shared" si="2"/>
        <v>0</v>
      </c>
      <c r="Z9" s="41">
        <v>0</v>
      </c>
      <c r="AA9" s="42">
        <f t="shared" si="3"/>
        <v>0</v>
      </c>
      <c r="AB9" s="43"/>
      <c r="AC9" s="44"/>
      <c r="AR9" s="4" t="s">
        <v>10</v>
      </c>
      <c r="AT9" s="4" t="s">
        <v>9</v>
      </c>
      <c r="AU9" s="4" t="s">
        <v>7</v>
      </c>
      <c r="AY9" s="4" t="s">
        <v>8</v>
      </c>
      <c r="BE9" s="7">
        <f t="shared" si="4"/>
        <v>0</v>
      </c>
      <c r="BF9" s="7">
        <f t="shared" si="5"/>
        <v>0</v>
      </c>
      <c r="BG9" s="7">
        <f t="shared" si="6"/>
        <v>0</v>
      </c>
      <c r="BH9" s="7">
        <f t="shared" si="7"/>
        <v>0</v>
      </c>
      <c r="BI9" s="7">
        <f t="shared" si="8"/>
        <v>0</v>
      </c>
      <c r="BJ9" s="4" t="s">
        <v>7</v>
      </c>
      <c r="BK9" s="7">
        <f t="shared" si="9"/>
        <v>0</v>
      </c>
      <c r="BL9" s="4" t="s">
        <v>10</v>
      </c>
      <c r="BM9" s="4" t="s">
        <v>40</v>
      </c>
    </row>
    <row r="10" spans="1:66" ht="45" customHeight="1" x14ac:dyDescent="0.3">
      <c r="B10" s="33"/>
      <c r="C10" s="45" t="s">
        <v>51</v>
      </c>
      <c r="D10" s="45" t="s">
        <v>9</v>
      </c>
      <c r="E10" s="46" t="s">
        <v>52</v>
      </c>
      <c r="F10" s="54" t="s">
        <v>53</v>
      </c>
      <c r="G10" s="55"/>
      <c r="H10" s="55"/>
      <c r="I10" s="55"/>
      <c r="J10" s="47" t="s">
        <v>13</v>
      </c>
      <c r="K10" s="48">
        <v>1</v>
      </c>
      <c r="L10" s="56">
        <v>0</v>
      </c>
      <c r="M10" s="55"/>
      <c r="N10" s="56">
        <v>0</v>
      </c>
      <c r="O10" s="55"/>
      <c r="P10" s="55"/>
      <c r="Q10" s="55"/>
      <c r="R10" s="34"/>
      <c r="S10" s="28"/>
      <c r="T10" s="35" t="s">
        <v>1</v>
      </c>
      <c r="U10" s="31" t="s">
        <v>3</v>
      </c>
      <c r="V10" s="30"/>
      <c r="W10" s="36">
        <v>0</v>
      </c>
      <c r="X10" s="36">
        <v>0</v>
      </c>
      <c r="Y10" s="36">
        <v>0</v>
      </c>
      <c r="Z10" s="36">
        <v>0</v>
      </c>
      <c r="AA10" s="37">
        <v>0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9" t="s">
        <v>10</v>
      </c>
      <c r="AS10" s="28"/>
      <c r="AT10" s="29" t="s">
        <v>9</v>
      </c>
      <c r="AU10" s="29" t="s">
        <v>7</v>
      </c>
      <c r="AV10" s="28"/>
      <c r="AW10" s="28"/>
      <c r="AX10" s="28"/>
      <c r="AY10" s="29" t="s">
        <v>8</v>
      </c>
      <c r="AZ10" s="28"/>
      <c r="BA10" s="28"/>
      <c r="BB10" s="28"/>
      <c r="BC10" s="28"/>
      <c r="BD10" s="28"/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29" t="s">
        <v>7</v>
      </c>
      <c r="BK10" s="32">
        <v>0</v>
      </c>
      <c r="BL10" s="29" t="s">
        <v>10</v>
      </c>
      <c r="BM10" s="29" t="s">
        <v>54</v>
      </c>
    </row>
    <row r="11" spans="1:66" ht="41.25" customHeight="1" x14ac:dyDescent="0.3">
      <c r="B11" s="33"/>
      <c r="C11" s="45" t="s">
        <v>55</v>
      </c>
      <c r="D11" s="45" t="s">
        <v>9</v>
      </c>
      <c r="E11" s="46" t="s">
        <v>56</v>
      </c>
      <c r="F11" s="54" t="s">
        <v>57</v>
      </c>
      <c r="G11" s="55"/>
      <c r="H11" s="55"/>
      <c r="I11" s="55"/>
      <c r="J11" s="47" t="s">
        <v>13</v>
      </c>
      <c r="K11" s="48">
        <v>1</v>
      </c>
      <c r="L11" s="56">
        <v>0</v>
      </c>
      <c r="M11" s="55"/>
      <c r="N11" s="56">
        <v>0</v>
      </c>
      <c r="O11" s="55"/>
      <c r="P11" s="55"/>
      <c r="Q11" s="55"/>
      <c r="R11" s="34"/>
      <c r="S11" s="28"/>
      <c r="T11" s="35" t="s">
        <v>1</v>
      </c>
      <c r="U11" s="31" t="s">
        <v>3</v>
      </c>
      <c r="V11" s="30"/>
      <c r="W11" s="36">
        <v>0</v>
      </c>
      <c r="X11" s="36">
        <v>0</v>
      </c>
      <c r="Y11" s="36">
        <v>0</v>
      </c>
      <c r="Z11" s="36">
        <v>0</v>
      </c>
      <c r="AA11" s="37">
        <v>0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9" t="s">
        <v>10</v>
      </c>
      <c r="AS11" s="28"/>
      <c r="AT11" s="29" t="s">
        <v>9</v>
      </c>
      <c r="AU11" s="29" t="s">
        <v>7</v>
      </c>
      <c r="AV11" s="28"/>
      <c r="AW11" s="28"/>
      <c r="AX11" s="28"/>
      <c r="AY11" s="29" t="s">
        <v>8</v>
      </c>
      <c r="AZ11" s="28"/>
      <c r="BA11" s="28"/>
      <c r="BB11" s="28"/>
      <c r="BC11" s="28"/>
      <c r="BD11" s="28"/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29" t="s">
        <v>7</v>
      </c>
      <c r="BK11" s="32">
        <v>0</v>
      </c>
      <c r="BL11" s="29" t="s">
        <v>10</v>
      </c>
      <c r="BM11" s="29" t="s">
        <v>58</v>
      </c>
    </row>
    <row r="12" spans="1:66" ht="53.25" customHeight="1" x14ac:dyDescent="0.3">
      <c r="B12" s="33"/>
      <c r="C12" s="45" t="s">
        <v>59</v>
      </c>
      <c r="D12" s="45" t="s">
        <v>9</v>
      </c>
      <c r="E12" s="46" t="s">
        <v>60</v>
      </c>
      <c r="F12" s="54" t="s">
        <v>61</v>
      </c>
      <c r="G12" s="55"/>
      <c r="H12" s="55"/>
      <c r="I12" s="55"/>
      <c r="J12" s="47" t="s">
        <v>13</v>
      </c>
      <c r="K12" s="48">
        <v>2</v>
      </c>
      <c r="L12" s="56">
        <v>0</v>
      </c>
      <c r="M12" s="55"/>
      <c r="N12" s="56">
        <v>0</v>
      </c>
      <c r="O12" s="55"/>
      <c r="P12" s="55"/>
      <c r="Q12" s="55"/>
      <c r="R12" s="34"/>
      <c r="S12" s="28"/>
      <c r="T12" s="35" t="s">
        <v>1</v>
      </c>
      <c r="U12" s="31" t="s">
        <v>3</v>
      </c>
      <c r="V12" s="30"/>
      <c r="W12" s="36">
        <v>0</v>
      </c>
      <c r="X12" s="36">
        <v>0</v>
      </c>
      <c r="Y12" s="36">
        <v>0</v>
      </c>
      <c r="Z12" s="36">
        <v>0</v>
      </c>
      <c r="AA12" s="37">
        <v>0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 t="s">
        <v>10</v>
      </c>
      <c r="AS12" s="28"/>
      <c r="AT12" s="29" t="s">
        <v>9</v>
      </c>
      <c r="AU12" s="29" t="s">
        <v>7</v>
      </c>
      <c r="AV12" s="28"/>
      <c r="AW12" s="28"/>
      <c r="AX12" s="28"/>
      <c r="AY12" s="29" t="s">
        <v>8</v>
      </c>
      <c r="AZ12" s="28"/>
      <c r="BA12" s="28"/>
      <c r="BB12" s="28"/>
      <c r="BC12" s="28"/>
      <c r="BD12" s="28"/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29" t="s">
        <v>7</v>
      </c>
      <c r="BK12" s="32">
        <v>0</v>
      </c>
      <c r="BL12" s="29" t="s">
        <v>10</v>
      </c>
      <c r="BM12" s="29" t="s">
        <v>62</v>
      </c>
    </row>
  </sheetData>
  <mergeCells count="32">
    <mergeCell ref="F7:I7"/>
    <mergeCell ref="F5:I5"/>
    <mergeCell ref="L5:M5"/>
    <mergeCell ref="N5:Q5"/>
    <mergeCell ref="F6:I6"/>
    <mergeCell ref="L6:M6"/>
    <mergeCell ref="N6:Q6"/>
    <mergeCell ref="F3:I3"/>
    <mergeCell ref="L3:M3"/>
    <mergeCell ref="N3:Q3"/>
    <mergeCell ref="F4:I4"/>
    <mergeCell ref="L4:M4"/>
    <mergeCell ref="N4:Q4"/>
    <mergeCell ref="F10:I10"/>
    <mergeCell ref="L10:M10"/>
    <mergeCell ref="N10:Q10"/>
    <mergeCell ref="H1:K1"/>
    <mergeCell ref="N2:Q2"/>
    <mergeCell ref="F9:I9"/>
    <mergeCell ref="L9:M9"/>
    <mergeCell ref="N9:Q9"/>
    <mergeCell ref="L7:M7"/>
    <mergeCell ref="N7:Q7"/>
    <mergeCell ref="F8:I8"/>
    <mergeCell ref="L8:M8"/>
    <mergeCell ref="N8:Q8"/>
    <mergeCell ref="F11:I11"/>
    <mergeCell ref="L11:M11"/>
    <mergeCell ref="N11:Q11"/>
    <mergeCell ref="F12:I12"/>
    <mergeCell ref="L12:M12"/>
    <mergeCell ref="N12:Q12"/>
  </mergeCells>
  <hyperlinks>
    <hyperlink ref="F1:G1" location="C2" tooltip="Krycí list rozpočtu" display="1) Krycí list rozpočtu" xr:uid="{00000000-0004-0000-0000-000000000000}"/>
    <hyperlink ref="H1:K1" location="C86" tooltip="Rekapitulace rozpočtu" display="2) Rekapitulace rozpočtu" xr:uid="{00000000-0004-0000-0000-000001000000}"/>
    <hyperlink ref="L1" location="C144" tooltip="Rozpočet" display="3) Rozpočet" xr:uid="{00000000-0004-0000-0000-000002000000}"/>
    <hyperlink ref="S1:T1" location="'Rekapitulace stavby'!C2" tooltip="Rekapitulace stavby" display="Rekapitulace stavby" xr:uid="{00000000-0004-0000-00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Okna</vt:lpstr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Aigel</dc:creator>
  <cp:lastModifiedBy>Daniel Chára</cp:lastModifiedBy>
  <dcterms:created xsi:type="dcterms:W3CDTF">2017-02-01T16:18:56Z</dcterms:created>
  <dcterms:modified xsi:type="dcterms:W3CDTF">2018-12-15T10:07:14Z</dcterms:modified>
</cp:coreProperties>
</file>