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845" windowHeight="1335" activeTab="0"/>
  </bookViews>
  <sheets>
    <sheet name="2. Rozpočet - standard na výšku CZ" sheetId="1" r:id="rId1"/>
  </sheets>
  <definedNames/>
  <calcPr fullCalcOnLoad="1"/>
</workbook>
</file>

<file path=xl/sharedStrings.xml><?xml version="1.0" encoding="utf-8"?>
<sst xmlns="http://schemas.openxmlformats.org/spreadsheetml/2006/main" count="308" uniqueCount="170">
  <si>
    <t>Stavební přípomoce pro vodovod</t>
  </si>
  <si>
    <t/>
  </si>
  <si>
    <t>Pojistný ventil T1847 3/4"</t>
  </si>
  <si>
    <t>Kód položky</t>
  </si>
  <si>
    <t>734</t>
  </si>
  <si>
    <t>Zpětná klapka 1" VE 3030</t>
  </si>
  <si>
    <t>soub</t>
  </si>
  <si>
    <t>Otopné těleso Koratherm vertikal K20VM</t>
  </si>
  <si>
    <t>WC závěsné Lyra Plus</t>
  </si>
  <si>
    <t>72211116</t>
  </si>
  <si>
    <t>72211112</t>
  </si>
  <si>
    <t>MJ</t>
  </si>
  <si>
    <t>722175112</t>
  </si>
  <si>
    <t>72311116</t>
  </si>
  <si>
    <t>723</t>
  </si>
  <si>
    <t>72311112</t>
  </si>
  <si>
    <t>73311112</t>
  </si>
  <si>
    <t>Otopné těleso panelové Korado Radik Ventil Kompakt typ 21 VK výška/délka 600/800 mm</t>
  </si>
  <si>
    <t>Stavba : ZTI + ÚT</t>
  </si>
  <si>
    <t>Rozvody potrubí Ivax Alpex Therm DN 20</t>
  </si>
  <si>
    <t>725111</t>
  </si>
  <si>
    <t>72211123</t>
  </si>
  <si>
    <t>PSV Celkem</t>
  </si>
  <si>
    <t>soubor</t>
  </si>
  <si>
    <t>722182112</t>
  </si>
  <si>
    <t>735152480</t>
  </si>
  <si>
    <t>721174005</t>
  </si>
  <si>
    <t>tlačítko pro ovládání plast-chrom</t>
  </si>
  <si>
    <t>735111</t>
  </si>
  <si>
    <t>Filtr 1" vodní mosaz IT</t>
  </si>
  <si>
    <t>ks</t>
  </si>
  <si>
    <t>Nepřímotopný zásobník Dražice OKC 100 NTR</t>
  </si>
  <si>
    <t>Kulový ventil 1/2" FF bezpečnostní</t>
  </si>
  <si>
    <t>Šroubení VE 4300 1/2"</t>
  </si>
  <si>
    <t>Baterie sprchové nástěnné pákové</t>
  </si>
  <si>
    <t>Otopné těleso Koratherm vertikal K10VM</t>
  </si>
  <si>
    <t>Zhotovitel : Rezek s.r.o.</t>
  </si>
  <si>
    <t>735152456</t>
  </si>
  <si>
    <t>Kulový ventil 1" FF s výp.</t>
  </si>
  <si>
    <t>Zdravotech. vnitřní kanalizace</t>
  </si>
  <si>
    <t>Objednavatel : manželé Sajtlovi</t>
  </si>
  <si>
    <t>Objekt : Novostavba RD</t>
  </si>
  <si>
    <t>733</t>
  </si>
  <si>
    <t>725241112</t>
  </si>
  <si>
    <t>722174212</t>
  </si>
  <si>
    <t>Potrubí kanalizační z PP hrdlové ležaté DN 70</t>
  </si>
  <si>
    <t>733111</t>
  </si>
  <si>
    <t>72211119</t>
  </si>
  <si>
    <t>72211115</t>
  </si>
  <si>
    <t>Zdravotechnika - plynovod</t>
  </si>
  <si>
    <t>Stavební přípomoce - vnitřní kanalizace</t>
  </si>
  <si>
    <t>Cirkulační čerpadlo WILO Z 15 A</t>
  </si>
  <si>
    <t>Otopné těleso panelové Korado Radik Ventil Kompakt typ 22 VK výška/délka 600/1000 mm</t>
  </si>
  <si>
    <t>72311115</t>
  </si>
  <si>
    <t>Ústřední topení, armatury</t>
  </si>
  <si>
    <t>Otopné těleso Rondo classic 1220/600</t>
  </si>
  <si>
    <t>73311111</t>
  </si>
  <si>
    <t>Potrubí měděné  DN 22</t>
  </si>
  <si>
    <t>Ústřední topení, vytápěcí tělesa</t>
  </si>
  <si>
    <t>Revize plynu</t>
  </si>
  <si>
    <t>Ústřední topení, rozvodné potrubí</t>
  </si>
  <si>
    <t>ROZPOČET</t>
  </si>
  <si>
    <t>Zpětná klapka 1/2" VE 3030</t>
  </si>
  <si>
    <t>725841311</t>
  </si>
  <si>
    <t>72111111</t>
  </si>
  <si>
    <t xml:space="preserve">EČO : </t>
  </si>
  <si>
    <t>725112</t>
  </si>
  <si>
    <t>72211120</t>
  </si>
  <si>
    <t xml:space="preserve">JKSO : </t>
  </si>
  <si>
    <t>72211124</t>
  </si>
  <si>
    <t>Sprchový kout čtvercová LIBRA 900 včetně vaničky</t>
  </si>
  <si>
    <t>735152577</t>
  </si>
  <si>
    <t>725211101</t>
  </si>
  <si>
    <t>ISIFLO PE vložka DN32</t>
  </si>
  <si>
    <t>721174002</t>
  </si>
  <si>
    <t>Ekvitermní regulátor FW100</t>
  </si>
  <si>
    <t>735112</t>
  </si>
  <si>
    <t>Rozvody potrubí Ivax Alpex Therm DN 16</t>
  </si>
  <si>
    <t>kus</t>
  </si>
  <si>
    <t>Montáž potrubí z plastů rovné svařované polyfuzně přes D 20 do D 25 mm</t>
  </si>
  <si>
    <t>Montáž potrubí z plastů rovné svařované polyfuzně přes D 16 do D 20 mm</t>
  </si>
  <si>
    <t>Množství celkem</t>
  </si>
  <si>
    <t>MAT</t>
  </si>
  <si>
    <t>Cena celkem</t>
  </si>
  <si>
    <t>Filtr 1/2" vodní mosaz IT</t>
  </si>
  <si>
    <t>722174213</t>
  </si>
  <si>
    <t>725822611</t>
  </si>
  <si>
    <t>734221681</t>
  </si>
  <si>
    <t>Ochrana vodovodního potrubí z plastů izolačními trubkami z PE do D 32 mm</t>
  </si>
  <si>
    <t>Datum : 13.10.2012</t>
  </si>
  <si>
    <t>72211118</t>
  </si>
  <si>
    <t>72211114</t>
  </si>
  <si>
    <t>725</t>
  </si>
  <si>
    <t>Celkem</t>
  </si>
  <si>
    <t>72311118</t>
  </si>
  <si>
    <t>72311114</t>
  </si>
  <si>
    <t>721</t>
  </si>
  <si>
    <t>Kotel Junkers ZBS 14</t>
  </si>
  <si>
    <t>Montáž tvarovek z plastů svařované</t>
  </si>
  <si>
    <t>Kulový ventil 3/4" FF</t>
  </si>
  <si>
    <t>731131112</t>
  </si>
  <si>
    <t>72211125</t>
  </si>
  <si>
    <t>Otopné těleso panelové Korado Radik Ventil Kompakt typ 21 VK výška/délka 600/1200 mm</t>
  </si>
  <si>
    <t>725113</t>
  </si>
  <si>
    <t>Zdravotechnika - zařiz. předměty</t>
  </si>
  <si>
    <t>72211121</t>
  </si>
  <si>
    <t>735152280</t>
  </si>
  <si>
    <t>725112131</t>
  </si>
  <si>
    <t>Kulový ventil 3/4" FF s výp.</t>
  </si>
  <si>
    <t>722182114</t>
  </si>
  <si>
    <t>Ochrana vodovodního potrubí z plastů izolačními trubkami z PE do D 20 mm</t>
  </si>
  <si>
    <t>735152576</t>
  </si>
  <si>
    <t>Geberit závěsný pro zazdění</t>
  </si>
  <si>
    <t>723181014</t>
  </si>
  <si>
    <t>Zpracoval : K.R.</t>
  </si>
  <si>
    <t>721174003</t>
  </si>
  <si>
    <t>735113</t>
  </si>
  <si>
    <t>733321101</t>
  </si>
  <si>
    <t>Montáž zařizovacích předmětů</t>
  </si>
  <si>
    <t>Popis</t>
  </si>
  <si>
    <t>Ústřední topení, kotelny</t>
  </si>
  <si>
    <t>Otopné těleso panelové Korado Radik Ventil Kompakt typ 22 VK výška/délka 600/900 mm</t>
  </si>
  <si>
    <t>731111112</t>
  </si>
  <si>
    <t>Potrubí kanalizační z PP hrdlové ležaté DN 40</t>
  </si>
  <si>
    <t>Otopné těleso panelové Korado Radik Ventil Kompakt typ 21 VK výška/délka 600/1400 mm</t>
  </si>
  <si>
    <t>ISIFLO PE32x1</t>
  </si>
  <si>
    <t>Potrubí kanalizační z PP hrdlové ležaté DN 100</t>
  </si>
  <si>
    <t>Hlavice termostatická Heimeier</t>
  </si>
  <si>
    <t>m</t>
  </si>
  <si>
    <t>Zdravotechnika - vnitřní vodovod</t>
  </si>
  <si>
    <t>731</t>
  </si>
  <si>
    <t>735</t>
  </si>
  <si>
    <t>722174214</t>
  </si>
  <si>
    <t>Práce a dodávky PSV</t>
  </si>
  <si>
    <t>Potrubí měděné DN 28</t>
  </si>
  <si>
    <t>72211113</t>
  </si>
  <si>
    <t>72211117</t>
  </si>
  <si>
    <t>Otopné těleso Rondo classic 900/600</t>
  </si>
  <si>
    <t>72311113</t>
  </si>
  <si>
    <t>72311117</t>
  </si>
  <si>
    <t>722</t>
  </si>
  <si>
    <t>KCN</t>
  </si>
  <si>
    <t>Filtr 3/4" vodní mosaz IT</t>
  </si>
  <si>
    <t>Cena jednotková</t>
  </si>
  <si>
    <t>Stavební přípomoce - plynovod</t>
  </si>
  <si>
    <t>735152479</t>
  </si>
  <si>
    <t>735152475</t>
  </si>
  <si>
    <t>Odkouření svislé 4m</t>
  </si>
  <si>
    <t>73111113</t>
  </si>
  <si>
    <t>Kulový ventil 3/4" FM</t>
  </si>
  <si>
    <t>731131111</t>
  </si>
  <si>
    <t>samoregulační kabel HWAT M - nabídka objednatele</t>
  </si>
  <si>
    <t>Baterie umyvadlové stojánkové pákové bez otvírání odpadu</t>
  </si>
  <si>
    <t>72211122</t>
  </si>
  <si>
    <t>722182113</t>
  </si>
  <si>
    <t>Vybavení skříně S300B B10</t>
  </si>
  <si>
    <t>Potrubí kanalizační z PP hrdlové ležaté DN 50</t>
  </si>
  <si>
    <t>Umyvadlo keramické JIKA</t>
  </si>
  <si>
    <t>723181013</t>
  </si>
  <si>
    <t>721174004</t>
  </si>
  <si>
    <t>735114</t>
  </si>
  <si>
    <t>Bidetka včetně baterie</t>
  </si>
  <si>
    <t>Rozvody potrubí Ivax Alpex Therm DN 18</t>
  </si>
  <si>
    <t>Ochrana vodovodního potrubí z plastů izolačními trubkami z PE do D 25 mm</t>
  </si>
  <si>
    <t>Montáž potrubí z plastů rovné svařované polyfuzně přes D 25 do D 32 mm</t>
  </si>
  <si>
    <t>Kulový ventil 1/2" FM</t>
  </si>
  <si>
    <t>Šroubení VE 4300 3/4"</t>
  </si>
  <si>
    <t>P.Č.</t>
  </si>
  <si>
    <t>Otopné těleso panelové Korado Radik Ventil Kompakt typ 11 VK výška/délka 600/1400 mm</t>
  </si>
  <si>
    <t>Otopné těleso panelové Korado Radik Ventil Kompakt typ 21 VK výška/délka 300/1000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</si>
</sst>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8" fillId="3" borderId="6" xfId="0" applyNumberFormat="1" applyFont="1" applyFill="1" applyBorder="1" applyAlignment="1" applyProtection="1">
      <alignment horizontal="center" vertical="center" wrapText="1"/>
      <protection/>
    </xf>
    <xf numFmtId="172" fontId="9" fillId="4" borderId="0" xfId="0" applyNumberFormat="1" applyFont="1" applyFill="1" applyBorder="1" applyAlignment="1" applyProtection="1">
      <alignment horizontal="right"/>
      <protection/>
    </xf>
    <xf numFmtId="172" fontId="9" fillId="4" borderId="0" xfId="0" applyNumberFormat="1" applyFont="1" applyFill="1" applyBorder="1" applyAlignment="1" applyProtection="1">
      <alignment horizontal="center"/>
      <protection/>
    </xf>
    <xf numFmtId="172" fontId="9" fillId="4" borderId="0" xfId="0" applyNumberFormat="1" applyFont="1" applyFill="1" applyBorder="1" applyAlignment="1" applyProtection="1">
      <alignment horizontal="left"/>
      <protection/>
    </xf>
    <xf numFmtId="172" fontId="9" fillId="4" borderId="0" xfId="0" applyNumberFormat="1" applyFont="1" applyFill="1" applyBorder="1" applyAlignment="1" applyProtection="1">
      <alignment horizontal="left" wrapText="1"/>
      <protection/>
    </xf>
    <xf numFmtId="173" fontId="9" fillId="4" borderId="0" xfId="0" applyNumberFormat="1" applyFont="1" applyFill="1" applyBorder="1" applyAlignment="1" applyProtection="1">
      <alignment horizontal="right"/>
      <protection/>
    </xf>
    <xf numFmtId="4" fontId="9" fillId="4" borderId="0" xfId="0" applyNumberFormat="1" applyFont="1" applyFill="1" applyBorder="1" applyAlignment="1" applyProtection="1">
      <alignment horizontal="right"/>
      <protection/>
    </xf>
    <xf numFmtId="172" fontId="10" fillId="4" borderId="0" xfId="0" applyNumberFormat="1" applyFont="1" applyFill="1" applyBorder="1" applyAlignment="1" applyProtection="1">
      <alignment horizontal="right"/>
      <protection/>
    </xf>
    <xf numFmtId="172" fontId="10" fillId="4" borderId="0" xfId="0" applyNumberFormat="1" applyFont="1" applyFill="1" applyBorder="1" applyAlignment="1" applyProtection="1">
      <alignment horizontal="center"/>
      <protection/>
    </xf>
    <xf numFmtId="172" fontId="10" fillId="4" borderId="0" xfId="0" applyNumberFormat="1" applyFont="1" applyFill="1" applyBorder="1" applyAlignment="1" applyProtection="1">
      <alignment horizontal="left"/>
      <protection/>
    </xf>
    <xf numFmtId="172" fontId="10" fillId="4" borderId="0" xfId="0" applyNumberFormat="1" applyFont="1" applyFill="1" applyBorder="1" applyAlignment="1" applyProtection="1">
      <alignment horizontal="left" wrapText="1"/>
      <protection/>
    </xf>
    <xf numFmtId="173" fontId="10" fillId="4" borderId="0" xfId="0" applyNumberFormat="1" applyFont="1" applyFill="1" applyBorder="1" applyAlignment="1" applyProtection="1">
      <alignment horizontal="right"/>
      <protection/>
    </xf>
    <xf numFmtId="4" fontId="10" fillId="4" borderId="0" xfId="0" applyNumberFormat="1" applyFont="1" applyFill="1" applyBorder="1" applyAlignment="1" applyProtection="1">
      <alignment horizontal="right"/>
      <protection/>
    </xf>
    <xf numFmtId="172" fontId="5" fillId="4" borderId="7" xfId="0" applyNumberFormat="1" applyFont="1" applyFill="1" applyBorder="1" applyAlignment="1" applyProtection="1">
      <alignment horizontal="right" vertical="center"/>
      <protection/>
    </xf>
    <xf numFmtId="172" fontId="5" fillId="4" borderId="8" xfId="0" applyNumberFormat="1" applyFont="1" applyFill="1" applyBorder="1" applyAlignment="1" applyProtection="1">
      <alignment horizontal="center" vertical="center"/>
      <protection/>
    </xf>
    <xf numFmtId="172" fontId="5" fillId="4" borderId="8" xfId="0" applyNumberFormat="1" applyFont="1" applyFill="1" applyBorder="1" applyAlignment="1" applyProtection="1">
      <alignment horizontal="left" vertical="center"/>
      <protection/>
    </xf>
    <xf numFmtId="172" fontId="5" fillId="4" borderId="8" xfId="0" applyNumberFormat="1" applyFont="1" applyFill="1" applyBorder="1" applyAlignment="1" applyProtection="1">
      <alignment horizontal="left" vertical="center" wrapText="1"/>
      <protection/>
    </xf>
    <xf numFmtId="173" fontId="5" fillId="4" borderId="8" xfId="0" applyNumberFormat="1" applyFont="1" applyFill="1" applyBorder="1" applyAlignment="1" applyProtection="1">
      <alignment horizontal="right" vertical="center"/>
      <protection/>
    </xf>
    <xf numFmtId="4" fontId="5" fillId="4" borderId="8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172" fontId="10" fillId="4" borderId="0" xfId="0" applyNumberFormat="1" applyFont="1" applyFill="1" applyBorder="1" applyAlignment="1" applyProtection="1">
      <alignment horizontal="right" vertical="center"/>
      <protection/>
    </xf>
    <xf numFmtId="172" fontId="10" fillId="4" borderId="0" xfId="0" applyNumberFormat="1" applyFont="1" applyFill="1" applyBorder="1" applyAlignment="1" applyProtection="1">
      <alignment horizontal="center" vertical="center"/>
      <protection/>
    </xf>
    <xf numFmtId="172" fontId="10" fillId="4" borderId="0" xfId="0" applyNumberFormat="1" applyFont="1" applyFill="1" applyBorder="1" applyAlignment="1" applyProtection="1">
      <alignment horizontal="left" vertical="center"/>
      <protection/>
    </xf>
    <xf numFmtId="172" fontId="10" fillId="4" borderId="0" xfId="0" applyNumberFormat="1" applyFont="1" applyFill="1" applyBorder="1" applyAlignment="1" applyProtection="1">
      <alignment horizontal="left" vertical="center" wrapText="1"/>
      <protection/>
    </xf>
    <xf numFmtId="173" fontId="10" fillId="4" borderId="0" xfId="0" applyNumberFormat="1" applyFont="1" applyFill="1" applyBorder="1" applyAlignment="1" applyProtection="1">
      <alignment horizontal="right" vertical="center"/>
      <protection/>
    </xf>
    <xf numFmtId="4" fontId="10" fillId="4" borderId="0" xfId="0" applyNumberFormat="1" applyFont="1" applyFill="1" applyBorder="1" applyAlignment="1" applyProtection="1">
      <alignment horizontal="right" vertical="center"/>
      <protection/>
    </xf>
    <xf numFmtId="172" fontId="11" fillId="4" borderId="0" xfId="0" applyNumberFormat="1" applyFont="1" applyFill="1" applyBorder="1" applyAlignment="1" applyProtection="1">
      <alignment horizontal="right"/>
      <protection/>
    </xf>
    <xf numFmtId="172" fontId="11" fillId="4" borderId="0" xfId="0" applyNumberFormat="1" applyFont="1" applyFill="1" applyBorder="1" applyAlignment="1" applyProtection="1">
      <alignment horizontal="center"/>
      <protection/>
    </xf>
    <xf numFmtId="172" fontId="11" fillId="4" borderId="0" xfId="0" applyNumberFormat="1" applyFont="1" applyFill="1" applyBorder="1" applyAlignment="1" applyProtection="1">
      <alignment horizontal="left"/>
      <protection/>
    </xf>
    <xf numFmtId="172" fontId="11" fillId="4" borderId="0" xfId="0" applyNumberFormat="1" applyFont="1" applyFill="1" applyBorder="1" applyAlignment="1" applyProtection="1">
      <alignment horizontal="left" wrapText="1"/>
      <protection/>
    </xf>
    <xf numFmtId="173" fontId="11" fillId="4" borderId="0" xfId="0" applyNumberFormat="1" applyFont="1" applyFill="1" applyBorder="1" applyAlignment="1" applyProtection="1">
      <alignment horizontal="right"/>
      <protection/>
    </xf>
    <xf numFmtId="4" fontId="11" fillId="4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H92" sqref="H92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7.421875" style="0" customWidth="1"/>
    <col min="4" max="4" width="41.7109375" style="0" customWidth="1"/>
    <col min="5" max="5" width="4.7109375" style="0" customWidth="1"/>
    <col min="6" max="6" width="12.140625" style="0" customWidth="1"/>
    <col min="7" max="7" width="9.8515625" style="0" customWidth="1"/>
    <col min="8" max="8" width="13.28125" style="0" customWidth="1"/>
  </cols>
  <sheetData>
    <row r="1" spans="1:8" ht="24.75" customHeight="1">
      <c r="A1" s="1" t="s">
        <v>61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18</v>
      </c>
      <c r="B2" s="4"/>
      <c r="C2" s="4"/>
      <c r="D2" s="4"/>
      <c r="E2" s="4"/>
      <c r="F2" s="4" t="s">
        <v>68</v>
      </c>
      <c r="G2" s="4"/>
      <c r="H2" s="2"/>
    </row>
    <row r="3" spans="1:8" ht="15" customHeight="1">
      <c r="A3" s="3" t="s">
        <v>41</v>
      </c>
      <c r="B3" s="4"/>
      <c r="C3" s="4"/>
      <c r="D3" s="4"/>
      <c r="E3" s="4"/>
      <c r="F3" s="4" t="s">
        <v>65</v>
      </c>
      <c r="G3" s="4"/>
      <c r="H3" s="2"/>
    </row>
    <row r="4" spans="1:8" ht="12.75" customHeight="1">
      <c r="A4" s="4" t="s">
        <v>40</v>
      </c>
      <c r="B4" s="4"/>
      <c r="C4" s="4"/>
      <c r="D4" s="4"/>
      <c r="E4" s="4"/>
      <c r="F4" s="4" t="s">
        <v>114</v>
      </c>
      <c r="G4" s="4"/>
      <c r="H4" s="2"/>
    </row>
    <row r="5" spans="1:8" ht="12.75" customHeight="1">
      <c r="A5" s="4" t="s">
        <v>36</v>
      </c>
      <c r="B5" s="4"/>
      <c r="C5" s="4"/>
      <c r="D5" s="4"/>
      <c r="E5" s="4"/>
      <c r="F5" s="4" t="s">
        <v>89</v>
      </c>
      <c r="G5" s="4"/>
      <c r="H5" s="2"/>
    </row>
    <row r="6" spans="1:8" ht="9" customHeight="1">
      <c r="A6" s="4"/>
      <c r="B6" s="4"/>
      <c r="C6" s="4"/>
      <c r="D6" s="4"/>
      <c r="E6" s="4"/>
      <c r="F6" s="4"/>
      <c r="G6" s="4"/>
      <c r="H6" s="2"/>
    </row>
    <row r="7" spans="1:8" ht="18.75" customHeight="1">
      <c r="A7" s="5" t="s">
        <v>167</v>
      </c>
      <c r="B7" s="6" t="s">
        <v>141</v>
      </c>
      <c r="C7" s="6" t="s">
        <v>3</v>
      </c>
      <c r="D7" s="6" t="s">
        <v>119</v>
      </c>
      <c r="E7" s="6" t="s">
        <v>11</v>
      </c>
      <c r="F7" s="6" t="s">
        <v>81</v>
      </c>
      <c r="G7" s="6" t="s">
        <v>143</v>
      </c>
      <c r="H7" s="7" t="s">
        <v>83</v>
      </c>
    </row>
    <row r="8" spans="1:8" ht="9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</row>
    <row r="9" spans="1:8" ht="6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11"/>
      <c r="B10" s="12"/>
      <c r="C10" s="13"/>
      <c r="D10" s="14" t="s">
        <v>133</v>
      </c>
      <c r="E10" s="12"/>
      <c r="F10" s="15"/>
      <c r="G10" s="16"/>
      <c r="H10" s="16"/>
    </row>
    <row r="11" spans="1:8" ht="15" customHeight="1">
      <c r="A11" s="17"/>
      <c r="B11" s="18"/>
      <c r="C11" s="19" t="s">
        <v>96</v>
      </c>
      <c r="D11" s="20" t="s">
        <v>39</v>
      </c>
      <c r="E11" s="18"/>
      <c r="F11" s="21"/>
      <c r="G11" s="22"/>
      <c r="H11" s="22"/>
    </row>
    <row r="12" spans="1:8" ht="12.75" customHeight="1">
      <c r="A12" s="23">
        <v>34</v>
      </c>
      <c r="B12" s="24" t="s">
        <v>96</v>
      </c>
      <c r="C12" s="25" t="s">
        <v>74</v>
      </c>
      <c r="D12" s="26" t="s">
        <v>123</v>
      </c>
      <c r="E12" s="24" t="s">
        <v>128</v>
      </c>
      <c r="F12" s="27">
        <v>4</v>
      </c>
      <c r="G12" s="28">
        <v>0</v>
      </c>
      <c r="H12" s="29">
        <f>SUM(F12*G12)</f>
        <v>0</v>
      </c>
    </row>
    <row r="13" spans="1:8" ht="12.75" customHeight="1">
      <c r="A13" s="23">
        <v>31</v>
      </c>
      <c r="B13" s="24" t="s">
        <v>96</v>
      </c>
      <c r="C13" s="25" t="s">
        <v>115</v>
      </c>
      <c r="D13" s="26" t="s">
        <v>156</v>
      </c>
      <c r="E13" s="24" t="s">
        <v>128</v>
      </c>
      <c r="F13" s="27">
        <v>12</v>
      </c>
      <c r="G13" s="28">
        <v>0</v>
      </c>
      <c r="H13" s="29">
        <f>SUM(F13*G13)</f>
        <v>0</v>
      </c>
    </row>
    <row r="14" spans="1:8" ht="12.75" customHeight="1">
      <c r="A14" s="23">
        <v>32</v>
      </c>
      <c r="B14" s="24" t="s">
        <v>96</v>
      </c>
      <c r="C14" s="25" t="s">
        <v>159</v>
      </c>
      <c r="D14" s="26" t="s">
        <v>45</v>
      </c>
      <c r="E14" s="24" t="s">
        <v>128</v>
      </c>
      <c r="F14" s="27">
        <v>7</v>
      </c>
      <c r="G14" s="28">
        <v>0</v>
      </c>
      <c r="H14" s="29">
        <f>SUM(F14*G14)</f>
        <v>0</v>
      </c>
    </row>
    <row r="15" spans="1:8" ht="12.75" customHeight="1">
      <c r="A15" s="23">
        <v>33</v>
      </c>
      <c r="B15" s="24" t="s">
        <v>96</v>
      </c>
      <c r="C15" s="25" t="s">
        <v>26</v>
      </c>
      <c r="D15" s="26" t="s">
        <v>126</v>
      </c>
      <c r="E15" s="24" t="s">
        <v>128</v>
      </c>
      <c r="F15" s="27">
        <v>2</v>
      </c>
      <c r="G15" s="28">
        <v>0</v>
      </c>
      <c r="H15" s="29">
        <f>SUM(F15*G15)</f>
        <v>0</v>
      </c>
    </row>
    <row r="16" spans="1:8" ht="12.75" customHeight="1">
      <c r="A16" s="23">
        <v>35</v>
      </c>
      <c r="B16" s="24" t="s">
        <v>96</v>
      </c>
      <c r="C16" s="25" t="s">
        <v>64</v>
      </c>
      <c r="D16" s="26" t="s">
        <v>50</v>
      </c>
      <c r="E16" s="24" t="s">
        <v>6</v>
      </c>
      <c r="F16" s="27">
        <v>1</v>
      </c>
      <c r="G16" s="28">
        <v>0</v>
      </c>
      <c r="H16" s="29">
        <f>SUM(F16*G16)</f>
        <v>0</v>
      </c>
    </row>
    <row r="17" spans="1:8" ht="12" customHeight="1">
      <c r="A17" s="30"/>
      <c r="B17" s="31"/>
      <c r="C17" s="32" t="s">
        <v>96</v>
      </c>
      <c r="D17" s="33" t="s">
        <v>39</v>
      </c>
      <c r="E17" s="31"/>
      <c r="F17" s="34"/>
      <c r="G17" s="35"/>
      <c r="H17" s="35">
        <f>SUM(H12:H16)</f>
        <v>0</v>
      </c>
    </row>
    <row r="18" spans="1:8" ht="15" customHeight="1">
      <c r="A18" s="17">
        <v>0</v>
      </c>
      <c r="B18" s="18"/>
      <c r="C18" s="19" t="s">
        <v>140</v>
      </c>
      <c r="D18" s="20" t="s">
        <v>129</v>
      </c>
      <c r="E18" s="18"/>
      <c r="F18" s="21"/>
      <c r="G18" s="22"/>
      <c r="H18" s="22"/>
    </row>
    <row r="19" spans="1:8" ht="18.75" customHeight="1">
      <c r="A19" s="23">
        <v>1</v>
      </c>
      <c r="B19" s="24" t="s">
        <v>96</v>
      </c>
      <c r="C19" s="25" t="s">
        <v>44</v>
      </c>
      <c r="D19" s="26" t="s">
        <v>80</v>
      </c>
      <c r="E19" s="24" t="s">
        <v>128</v>
      </c>
      <c r="F19" s="27">
        <v>48</v>
      </c>
      <c r="G19" s="28">
        <v>0</v>
      </c>
      <c r="H19" s="29">
        <f>SUM(F19*G19)</f>
        <v>0</v>
      </c>
    </row>
    <row r="20" spans="1:8" ht="18.75" customHeight="1">
      <c r="A20" s="23">
        <v>2</v>
      </c>
      <c r="B20" s="24" t="s">
        <v>96</v>
      </c>
      <c r="C20" s="25" t="s">
        <v>85</v>
      </c>
      <c r="D20" s="26" t="s">
        <v>79</v>
      </c>
      <c r="E20" s="24" t="s">
        <v>128</v>
      </c>
      <c r="F20" s="27">
        <v>40</v>
      </c>
      <c r="G20" s="28">
        <v>0</v>
      </c>
      <c r="H20" s="29">
        <f aca="true" t="shared" si="0" ref="H20:H39">SUM(F20*G20)</f>
        <v>0</v>
      </c>
    </row>
    <row r="21" spans="1:8" ht="18.75" customHeight="1">
      <c r="A21" s="23">
        <v>3</v>
      </c>
      <c r="B21" s="24" t="s">
        <v>96</v>
      </c>
      <c r="C21" s="25" t="s">
        <v>132</v>
      </c>
      <c r="D21" s="26" t="s">
        <v>164</v>
      </c>
      <c r="E21" s="24" t="s">
        <v>128</v>
      </c>
      <c r="F21" s="27">
        <v>8</v>
      </c>
      <c r="G21" s="28">
        <v>0</v>
      </c>
      <c r="H21" s="29">
        <f t="shared" si="0"/>
        <v>0</v>
      </c>
    </row>
    <row r="22" spans="1:8" ht="12.75" customHeight="1">
      <c r="A22" s="23">
        <v>4</v>
      </c>
      <c r="B22" s="24" t="s">
        <v>96</v>
      </c>
      <c r="C22" s="25" t="s">
        <v>12</v>
      </c>
      <c r="D22" s="26" t="s">
        <v>98</v>
      </c>
      <c r="E22" s="24" t="s">
        <v>6</v>
      </c>
      <c r="F22" s="27">
        <v>1</v>
      </c>
      <c r="G22" s="28">
        <v>0</v>
      </c>
      <c r="H22" s="29">
        <f t="shared" si="0"/>
        <v>0</v>
      </c>
    </row>
    <row r="23" spans="1:8" ht="18.75" customHeight="1">
      <c r="A23" s="23">
        <v>5</v>
      </c>
      <c r="B23" s="24" t="s">
        <v>96</v>
      </c>
      <c r="C23" s="25" t="s">
        <v>24</v>
      </c>
      <c r="D23" s="26" t="s">
        <v>110</v>
      </c>
      <c r="E23" s="24" t="s">
        <v>128</v>
      </c>
      <c r="F23" s="27">
        <v>48</v>
      </c>
      <c r="G23" s="28">
        <v>0</v>
      </c>
      <c r="H23" s="29">
        <f t="shared" si="0"/>
        <v>0</v>
      </c>
    </row>
    <row r="24" spans="1:8" ht="18.75" customHeight="1">
      <c r="A24" s="23">
        <v>6</v>
      </c>
      <c r="B24" s="24" t="s">
        <v>96</v>
      </c>
      <c r="C24" s="25" t="s">
        <v>154</v>
      </c>
      <c r="D24" s="26" t="s">
        <v>163</v>
      </c>
      <c r="E24" s="24" t="s">
        <v>128</v>
      </c>
      <c r="F24" s="27">
        <v>40</v>
      </c>
      <c r="G24" s="28">
        <v>0</v>
      </c>
      <c r="H24" s="29">
        <f t="shared" si="0"/>
        <v>0</v>
      </c>
    </row>
    <row r="25" spans="1:8" ht="18.75" customHeight="1">
      <c r="A25" s="23">
        <v>7</v>
      </c>
      <c r="B25" s="24" t="s">
        <v>96</v>
      </c>
      <c r="C25" s="25" t="s">
        <v>109</v>
      </c>
      <c r="D25" s="26" t="s">
        <v>88</v>
      </c>
      <c r="E25" s="24" t="s">
        <v>128</v>
      </c>
      <c r="F25" s="27">
        <v>8</v>
      </c>
      <c r="G25" s="28">
        <v>0</v>
      </c>
      <c r="H25" s="29">
        <f t="shared" si="0"/>
        <v>0</v>
      </c>
    </row>
    <row r="26" spans="1:8" ht="12.75" customHeight="1">
      <c r="A26" s="23">
        <v>11</v>
      </c>
      <c r="B26" s="24" t="s">
        <v>1</v>
      </c>
      <c r="C26" s="25" t="s">
        <v>48</v>
      </c>
      <c r="D26" s="26" t="s">
        <v>165</v>
      </c>
      <c r="E26" s="24" t="s">
        <v>1</v>
      </c>
      <c r="F26" s="27">
        <v>2</v>
      </c>
      <c r="G26" s="28">
        <v>0</v>
      </c>
      <c r="H26" s="29">
        <f t="shared" si="0"/>
        <v>0</v>
      </c>
    </row>
    <row r="27" spans="1:8" ht="12.75" customHeight="1">
      <c r="A27" s="23">
        <v>9</v>
      </c>
      <c r="B27" s="24" t="s">
        <v>1</v>
      </c>
      <c r="C27" s="25" t="s">
        <v>135</v>
      </c>
      <c r="D27" s="26" t="s">
        <v>149</v>
      </c>
      <c r="E27" s="24" t="s">
        <v>30</v>
      </c>
      <c r="F27" s="27">
        <v>2</v>
      </c>
      <c r="G27" s="28">
        <v>0</v>
      </c>
      <c r="H27" s="29">
        <f t="shared" si="0"/>
        <v>0</v>
      </c>
    </row>
    <row r="28" spans="1:8" ht="12.75" customHeight="1">
      <c r="A28" s="23">
        <v>10</v>
      </c>
      <c r="B28" s="24" t="s">
        <v>1</v>
      </c>
      <c r="C28" s="25" t="s">
        <v>91</v>
      </c>
      <c r="D28" s="26" t="s">
        <v>108</v>
      </c>
      <c r="E28" s="24" t="s">
        <v>30</v>
      </c>
      <c r="F28" s="27">
        <v>1</v>
      </c>
      <c r="G28" s="28">
        <v>0</v>
      </c>
      <c r="H28" s="29">
        <f t="shared" si="0"/>
        <v>0</v>
      </c>
    </row>
    <row r="29" spans="1:8" ht="12.75" customHeight="1">
      <c r="A29" s="23">
        <v>8</v>
      </c>
      <c r="B29" s="24" t="s">
        <v>1</v>
      </c>
      <c r="C29" s="25" t="s">
        <v>10</v>
      </c>
      <c r="D29" s="26" t="s">
        <v>38</v>
      </c>
      <c r="E29" s="24" t="s">
        <v>30</v>
      </c>
      <c r="F29" s="27">
        <v>1</v>
      </c>
      <c r="G29" s="28">
        <v>0</v>
      </c>
      <c r="H29" s="29">
        <f t="shared" si="0"/>
        <v>0</v>
      </c>
    </row>
    <row r="30" spans="1:8" ht="12.75" customHeight="1">
      <c r="A30" s="23">
        <v>12</v>
      </c>
      <c r="B30" s="24" t="s">
        <v>1</v>
      </c>
      <c r="C30" s="25" t="s">
        <v>9</v>
      </c>
      <c r="D30" s="26" t="s">
        <v>84</v>
      </c>
      <c r="E30" s="24" t="s">
        <v>30</v>
      </c>
      <c r="F30" s="27">
        <v>1</v>
      </c>
      <c r="G30" s="28">
        <v>0</v>
      </c>
      <c r="H30" s="29">
        <f t="shared" si="0"/>
        <v>0</v>
      </c>
    </row>
    <row r="31" spans="1:8" ht="12.75" customHeight="1">
      <c r="A31" s="23">
        <v>13</v>
      </c>
      <c r="B31" s="24" t="s">
        <v>1</v>
      </c>
      <c r="C31" s="25" t="s">
        <v>136</v>
      </c>
      <c r="D31" s="26" t="s">
        <v>142</v>
      </c>
      <c r="E31" s="24" t="s">
        <v>30</v>
      </c>
      <c r="F31" s="27">
        <v>1</v>
      </c>
      <c r="G31" s="28">
        <v>0</v>
      </c>
      <c r="H31" s="29">
        <f t="shared" si="0"/>
        <v>0</v>
      </c>
    </row>
    <row r="32" spans="1:8" ht="12.75" customHeight="1">
      <c r="A32" s="23">
        <v>14</v>
      </c>
      <c r="B32" s="24" t="s">
        <v>1</v>
      </c>
      <c r="C32" s="25" t="s">
        <v>90</v>
      </c>
      <c r="D32" s="26" t="s">
        <v>29</v>
      </c>
      <c r="E32" s="24" t="s">
        <v>30</v>
      </c>
      <c r="F32" s="27">
        <v>1</v>
      </c>
      <c r="G32" s="28">
        <v>0</v>
      </c>
      <c r="H32" s="29">
        <f t="shared" si="0"/>
        <v>0</v>
      </c>
    </row>
    <row r="33" spans="1:8" ht="12.75" customHeight="1">
      <c r="A33" s="23">
        <v>15</v>
      </c>
      <c r="B33" s="24" t="s">
        <v>1</v>
      </c>
      <c r="C33" s="25" t="s">
        <v>47</v>
      </c>
      <c r="D33" s="26" t="s">
        <v>2</v>
      </c>
      <c r="E33" s="24" t="s">
        <v>30</v>
      </c>
      <c r="F33" s="27">
        <v>1</v>
      </c>
      <c r="G33" s="28">
        <v>0</v>
      </c>
      <c r="H33" s="29">
        <f t="shared" si="0"/>
        <v>0</v>
      </c>
    </row>
    <row r="34" spans="1:8" ht="12.75" customHeight="1">
      <c r="A34" s="23">
        <v>16</v>
      </c>
      <c r="B34" s="24" t="s">
        <v>1</v>
      </c>
      <c r="C34" s="25" t="s">
        <v>67</v>
      </c>
      <c r="D34" s="26" t="s">
        <v>62</v>
      </c>
      <c r="E34" s="24" t="s">
        <v>30</v>
      </c>
      <c r="F34" s="27">
        <v>1</v>
      </c>
      <c r="G34" s="28">
        <v>0</v>
      </c>
      <c r="H34" s="29">
        <f t="shared" si="0"/>
        <v>0</v>
      </c>
    </row>
    <row r="35" spans="1:8" ht="12.75" customHeight="1">
      <c r="A35" s="23">
        <v>17</v>
      </c>
      <c r="B35" s="24" t="s">
        <v>1</v>
      </c>
      <c r="C35" s="25" t="s">
        <v>105</v>
      </c>
      <c r="D35" s="26" t="s">
        <v>5</v>
      </c>
      <c r="E35" s="24" t="s">
        <v>30</v>
      </c>
      <c r="F35" s="27">
        <v>1</v>
      </c>
      <c r="G35" s="28">
        <v>0</v>
      </c>
      <c r="H35" s="29">
        <f t="shared" si="0"/>
        <v>0</v>
      </c>
    </row>
    <row r="36" spans="1:8" ht="12.75" customHeight="1">
      <c r="A36" s="23">
        <v>18</v>
      </c>
      <c r="B36" s="24" t="s">
        <v>1</v>
      </c>
      <c r="C36" s="25" t="s">
        <v>153</v>
      </c>
      <c r="D36" s="26" t="s">
        <v>33</v>
      </c>
      <c r="E36" s="24" t="s">
        <v>30</v>
      </c>
      <c r="F36" s="27">
        <v>2</v>
      </c>
      <c r="G36" s="28">
        <v>0</v>
      </c>
      <c r="H36" s="29">
        <f t="shared" si="0"/>
        <v>0</v>
      </c>
    </row>
    <row r="37" spans="1:8" ht="12.75" customHeight="1">
      <c r="A37" s="23">
        <v>19</v>
      </c>
      <c r="B37" s="24" t="s">
        <v>1</v>
      </c>
      <c r="C37" s="25" t="s">
        <v>21</v>
      </c>
      <c r="D37" s="26" t="s">
        <v>166</v>
      </c>
      <c r="E37" s="24" t="s">
        <v>30</v>
      </c>
      <c r="F37" s="27">
        <v>2</v>
      </c>
      <c r="G37" s="28">
        <v>0</v>
      </c>
      <c r="H37" s="29">
        <f t="shared" si="0"/>
        <v>0</v>
      </c>
    </row>
    <row r="38" spans="1:8" ht="12.75" customHeight="1">
      <c r="A38" s="23">
        <v>20</v>
      </c>
      <c r="B38" s="24" t="s">
        <v>1</v>
      </c>
      <c r="C38" s="25" t="s">
        <v>69</v>
      </c>
      <c r="D38" s="26" t="s">
        <v>51</v>
      </c>
      <c r="E38" s="24" t="s">
        <v>30</v>
      </c>
      <c r="F38" s="27">
        <v>1</v>
      </c>
      <c r="G38" s="28">
        <v>0</v>
      </c>
      <c r="H38" s="29">
        <f t="shared" si="0"/>
        <v>0</v>
      </c>
    </row>
    <row r="39" spans="1:8" ht="12.75" customHeight="1">
      <c r="A39" s="23">
        <v>21</v>
      </c>
      <c r="B39" s="24" t="s">
        <v>1</v>
      </c>
      <c r="C39" s="25" t="s">
        <v>101</v>
      </c>
      <c r="D39" s="26" t="s">
        <v>0</v>
      </c>
      <c r="E39" s="24" t="s">
        <v>6</v>
      </c>
      <c r="F39" s="27">
        <v>1</v>
      </c>
      <c r="G39" s="28">
        <v>0</v>
      </c>
      <c r="H39" s="29">
        <f t="shared" si="0"/>
        <v>0</v>
      </c>
    </row>
    <row r="40" spans="1:8" ht="12" customHeight="1">
      <c r="A40" s="30">
        <v>0</v>
      </c>
      <c r="B40" s="31"/>
      <c r="C40" s="32" t="s">
        <v>140</v>
      </c>
      <c r="D40" s="33" t="s">
        <v>129</v>
      </c>
      <c r="E40" s="31"/>
      <c r="F40" s="34"/>
      <c r="G40" s="35"/>
      <c r="H40" s="35">
        <f>SUM(H19:H39)</f>
        <v>0</v>
      </c>
    </row>
    <row r="41" spans="1:8" ht="15" customHeight="1">
      <c r="A41" s="17">
        <v>0</v>
      </c>
      <c r="B41" s="18"/>
      <c r="C41" s="19" t="s">
        <v>14</v>
      </c>
      <c r="D41" s="20" t="s">
        <v>49</v>
      </c>
      <c r="E41" s="18"/>
      <c r="F41" s="21"/>
      <c r="G41" s="22"/>
      <c r="H41" s="22"/>
    </row>
    <row r="42" spans="1:8" ht="12.75" customHeight="1">
      <c r="A42" s="23">
        <v>38</v>
      </c>
      <c r="B42" s="24" t="s">
        <v>1</v>
      </c>
      <c r="C42" s="25" t="s">
        <v>15</v>
      </c>
      <c r="D42" s="26" t="s">
        <v>125</v>
      </c>
      <c r="E42" s="24" t="s">
        <v>30</v>
      </c>
      <c r="F42" s="27">
        <v>2</v>
      </c>
      <c r="G42" s="28">
        <v>0</v>
      </c>
      <c r="H42" s="29">
        <f>SUM(F42*G42)</f>
        <v>0</v>
      </c>
    </row>
    <row r="43" spans="1:8" ht="12.75" customHeight="1">
      <c r="A43" s="23">
        <v>39</v>
      </c>
      <c r="B43" s="24" t="s">
        <v>1</v>
      </c>
      <c r="C43" s="25" t="s">
        <v>138</v>
      </c>
      <c r="D43" s="26" t="s">
        <v>73</v>
      </c>
      <c r="E43" s="24" t="s">
        <v>30</v>
      </c>
      <c r="F43" s="27">
        <v>2</v>
      </c>
      <c r="G43" s="28">
        <v>0</v>
      </c>
      <c r="H43" s="29">
        <f aca="true" t="shared" si="1" ref="H43:H50">SUM(F43*G43)</f>
        <v>0</v>
      </c>
    </row>
    <row r="44" spans="1:8" ht="12.75" customHeight="1">
      <c r="A44" s="23">
        <v>40</v>
      </c>
      <c r="B44" s="24" t="s">
        <v>1</v>
      </c>
      <c r="C44" s="25" t="s">
        <v>95</v>
      </c>
      <c r="D44" s="26" t="s">
        <v>155</v>
      </c>
      <c r="E44" s="24" t="s">
        <v>6</v>
      </c>
      <c r="F44" s="27">
        <v>1</v>
      </c>
      <c r="G44" s="28">
        <v>0</v>
      </c>
      <c r="H44" s="29">
        <f t="shared" si="1"/>
        <v>0</v>
      </c>
    </row>
    <row r="45" spans="1:8" ht="12.75" customHeight="1">
      <c r="A45" s="23">
        <v>41</v>
      </c>
      <c r="B45" s="24" t="s">
        <v>1</v>
      </c>
      <c r="C45" s="25" t="s">
        <v>53</v>
      </c>
      <c r="D45" s="26" t="s">
        <v>32</v>
      </c>
      <c r="E45" s="24" t="s">
        <v>30</v>
      </c>
      <c r="F45" s="27">
        <v>1</v>
      </c>
      <c r="G45" s="28">
        <v>0</v>
      </c>
      <c r="H45" s="29">
        <f t="shared" si="1"/>
        <v>0</v>
      </c>
    </row>
    <row r="46" spans="1:8" ht="12.75" customHeight="1">
      <c r="A46" s="23">
        <v>42</v>
      </c>
      <c r="B46" s="24" t="s">
        <v>1</v>
      </c>
      <c r="C46" s="25" t="s">
        <v>13</v>
      </c>
      <c r="D46" s="26" t="s">
        <v>99</v>
      </c>
      <c r="E46" s="24" t="s">
        <v>30</v>
      </c>
      <c r="F46" s="27">
        <v>1</v>
      </c>
      <c r="G46" s="28">
        <v>0</v>
      </c>
      <c r="H46" s="29">
        <f t="shared" si="1"/>
        <v>0</v>
      </c>
    </row>
    <row r="47" spans="1:8" ht="12.75" customHeight="1">
      <c r="A47" s="23">
        <v>36</v>
      </c>
      <c r="B47" s="24" t="s">
        <v>96</v>
      </c>
      <c r="C47" s="25" t="s">
        <v>158</v>
      </c>
      <c r="D47" s="26" t="s">
        <v>57</v>
      </c>
      <c r="E47" s="24" t="s">
        <v>128</v>
      </c>
      <c r="F47" s="27">
        <v>20</v>
      </c>
      <c r="G47" s="28">
        <v>0</v>
      </c>
      <c r="H47" s="29">
        <f t="shared" si="1"/>
        <v>0</v>
      </c>
    </row>
    <row r="48" spans="1:8" ht="12.75" customHeight="1">
      <c r="A48" s="23">
        <v>37</v>
      </c>
      <c r="B48" s="24" t="s">
        <v>96</v>
      </c>
      <c r="C48" s="25" t="s">
        <v>113</v>
      </c>
      <c r="D48" s="26" t="s">
        <v>134</v>
      </c>
      <c r="E48" s="24" t="s">
        <v>128</v>
      </c>
      <c r="F48" s="27">
        <v>8</v>
      </c>
      <c r="G48" s="28">
        <v>0</v>
      </c>
      <c r="H48" s="29">
        <f t="shared" si="1"/>
        <v>0</v>
      </c>
    </row>
    <row r="49" spans="1:8" ht="12.75" customHeight="1">
      <c r="A49" s="23">
        <v>43</v>
      </c>
      <c r="B49" s="24" t="s">
        <v>1</v>
      </c>
      <c r="C49" s="25" t="s">
        <v>139</v>
      </c>
      <c r="D49" s="26" t="s">
        <v>59</v>
      </c>
      <c r="E49" s="24" t="s">
        <v>30</v>
      </c>
      <c r="F49" s="27">
        <v>1</v>
      </c>
      <c r="G49" s="28">
        <v>0</v>
      </c>
      <c r="H49" s="29">
        <f t="shared" si="1"/>
        <v>0</v>
      </c>
    </row>
    <row r="50" spans="1:8" ht="12.75" customHeight="1">
      <c r="A50" s="23">
        <v>44</v>
      </c>
      <c r="B50" s="24" t="s">
        <v>1</v>
      </c>
      <c r="C50" s="25" t="s">
        <v>94</v>
      </c>
      <c r="D50" s="26" t="s">
        <v>144</v>
      </c>
      <c r="E50" s="24" t="s">
        <v>6</v>
      </c>
      <c r="F50" s="27">
        <v>1</v>
      </c>
      <c r="G50" s="28">
        <v>0</v>
      </c>
      <c r="H50" s="29">
        <f t="shared" si="1"/>
        <v>0</v>
      </c>
    </row>
    <row r="51" spans="1:8" ht="12" customHeight="1">
      <c r="A51" s="30">
        <v>0</v>
      </c>
      <c r="B51" s="31"/>
      <c r="C51" s="32" t="s">
        <v>14</v>
      </c>
      <c r="D51" s="33" t="s">
        <v>49</v>
      </c>
      <c r="E51" s="31"/>
      <c r="F51" s="34"/>
      <c r="G51" s="35"/>
      <c r="H51" s="35">
        <f>SUM(H42:H50)</f>
        <v>0</v>
      </c>
    </row>
    <row r="52" spans="1:8" ht="15" customHeight="1">
      <c r="A52" s="17"/>
      <c r="B52" s="18"/>
      <c r="C52" s="19" t="s">
        <v>92</v>
      </c>
      <c r="D52" s="20" t="s">
        <v>104</v>
      </c>
      <c r="E52" s="18"/>
      <c r="F52" s="21"/>
      <c r="G52" s="22"/>
      <c r="H52" s="22"/>
    </row>
    <row r="53" spans="1:8" ht="12.75" customHeight="1">
      <c r="A53" s="23">
        <v>22</v>
      </c>
      <c r="B53" s="24" t="s">
        <v>96</v>
      </c>
      <c r="C53" s="25" t="s">
        <v>107</v>
      </c>
      <c r="D53" s="26" t="s">
        <v>112</v>
      </c>
      <c r="E53" s="24" t="s">
        <v>23</v>
      </c>
      <c r="F53" s="27">
        <v>2</v>
      </c>
      <c r="G53" s="28">
        <v>0</v>
      </c>
      <c r="H53" s="29">
        <f>SUM(F53*G53)</f>
        <v>0</v>
      </c>
    </row>
    <row r="54" spans="1:8" ht="12.75" customHeight="1">
      <c r="A54" s="23">
        <v>23</v>
      </c>
      <c r="B54" s="24" t="s">
        <v>82</v>
      </c>
      <c r="C54" s="25" t="s">
        <v>20</v>
      </c>
      <c r="D54" s="26" t="s">
        <v>8</v>
      </c>
      <c r="E54" s="24" t="s">
        <v>30</v>
      </c>
      <c r="F54" s="27">
        <v>2</v>
      </c>
      <c r="G54" s="28">
        <v>0</v>
      </c>
      <c r="H54" s="29">
        <f aca="true" t="shared" si="2" ref="H54:H61">SUM(F54*G54)</f>
        <v>0</v>
      </c>
    </row>
    <row r="55" spans="1:8" ht="12.75" customHeight="1">
      <c r="A55" s="23">
        <v>24</v>
      </c>
      <c r="B55" s="24" t="s">
        <v>1</v>
      </c>
      <c r="C55" s="25" t="s">
        <v>66</v>
      </c>
      <c r="D55" s="26" t="s">
        <v>27</v>
      </c>
      <c r="E55" s="24" t="s">
        <v>30</v>
      </c>
      <c r="F55" s="27">
        <v>2</v>
      </c>
      <c r="G55" s="28">
        <v>0</v>
      </c>
      <c r="H55" s="29">
        <f t="shared" si="2"/>
        <v>0</v>
      </c>
    </row>
    <row r="56" spans="1:8" ht="12.75" customHeight="1">
      <c r="A56" s="23">
        <v>25</v>
      </c>
      <c r="B56" s="24" t="s">
        <v>82</v>
      </c>
      <c r="C56" s="25" t="s">
        <v>103</v>
      </c>
      <c r="D56" s="26" t="s">
        <v>161</v>
      </c>
      <c r="E56" s="24" t="s">
        <v>30</v>
      </c>
      <c r="F56" s="27">
        <v>1</v>
      </c>
      <c r="G56" s="28">
        <v>0</v>
      </c>
      <c r="H56" s="29">
        <f t="shared" si="2"/>
        <v>0</v>
      </c>
    </row>
    <row r="57" spans="1:8" ht="12.75" customHeight="1">
      <c r="A57" s="23">
        <v>26</v>
      </c>
      <c r="B57" s="24" t="s">
        <v>96</v>
      </c>
      <c r="C57" s="25" t="s">
        <v>72</v>
      </c>
      <c r="D57" s="26" t="s">
        <v>157</v>
      </c>
      <c r="E57" s="24" t="s">
        <v>23</v>
      </c>
      <c r="F57" s="27">
        <v>2</v>
      </c>
      <c r="G57" s="28">
        <v>0</v>
      </c>
      <c r="H57" s="29">
        <f t="shared" si="2"/>
        <v>0</v>
      </c>
    </row>
    <row r="58" spans="1:8" ht="12.75" customHeight="1">
      <c r="A58" s="23">
        <v>27</v>
      </c>
      <c r="B58" s="24" t="s">
        <v>96</v>
      </c>
      <c r="C58" s="25" t="s">
        <v>43</v>
      </c>
      <c r="D58" s="26" t="s">
        <v>70</v>
      </c>
      <c r="E58" s="24" t="s">
        <v>23</v>
      </c>
      <c r="F58" s="27">
        <v>2</v>
      </c>
      <c r="G58" s="28">
        <v>0</v>
      </c>
      <c r="H58" s="29">
        <f t="shared" si="2"/>
        <v>0</v>
      </c>
    </row>
    <row r="59" spans="1:8" ht="12.75" customHeight="1">
      <c r="A59" s="23">
        <v>28</v>
      </c>
      <c r="B59" s="24" t="s">
        <v>96</v>
      </c>
      <c r="C59" s="25" t="s">
        <v>86</v>
      </c>
      <c r="D59" s="26" t="s">
        <v>152</v>
      </c>
      <c r="E59" s="24" t="s">
        <v>23</v>
      </c>
      <c r="F59" s="27">
        <v>2</v>
      </c>
      <c r="G59" s="28">
        <v>0</v>
      </c>
      <c r="H59" s="29">
        <f t="shared" si="2"/>
        <v>0</v>
      </c>
    </row>
    <row r="60" spans="1:8" ht="12.75" customHeight="1">
      <c r="A60" s="23">
        <v>29</v>
      </c>
      <c r="B60" s="24" t="s">
        <v>96</v>
      </c>
      <c r="C60" s="25" t="s">
        <v>63</v>
      </c>
      <c r="D60" s="26" t="s">
        <v>34</v>
      </c>
      <c r="E60" s="24" t="s">
        <v>23</v>
      </c>
      <c r="F60" s="27">
        <v>1</v>
      </c>
      <c r="G60" s="28">
        <v>0</v>
      </c>
      <c r="H60" s="29">
        <f t="shared" si="2"/>
        <v>0</v>
      </c>
    </row>
    <row r="61" spans="1:8" ht="12.75" customHeight="1">
      <c r="A61" s="23">
        <v>30</v>
      </c>
      <c r="B61" s="24" t="s">
        <v>1</v>
      </c>
      <c r="C61" s="25" t="s">
        <v>20</v>
      </c>
      <c r="D61" s="26" t="s">
        <v>118</v>
      </c>
      <c r="E61" s="24" t="s">
        <v>6</v>
      </c>
      <c r="F61" s="27">
        <v>1</v>
      </c>
      <c r="G61" s="28">
        <v>0</v>
      </c>
      <c r="H61" s="29">
        <f t="shared" si="2"/>
        <v>0</v>
      </c>
    </row>
    <row r="62" spans="1:8" ht="12" customHeight="1">
      <c r="A62" s="30"/>
      <c r="B62" s="31"/>
      <c r="C62" s="32" t="s">
        <v>92</v>
      </c>
      <c r="D62" s="33" t="s">
        <v>104</v>
      </c>
      <c r="E62" s="31"/>
      <c r="F62" s="34"/>
      <c r="G62" s="35"/>
      <c r="H62" s="35">
        <f>SUM(H53:H61)</f>
        <v>0</v>
      </c>
    </row>
    <row r="63" spans="1:8" ht="15" customHeight="1">
      <c r="A63" s="17"/>
      <c r="B63" s="18"/>
      <c r="C63" s="19" t="s">
        <v>130</v>
      </c>
      <c r="D63" s="20" t="s">
        <v>120</v>
      </c>
      <c r="E63" s="18"/>
      <c r="F63" s="21"/>
      <c r="G63" s="22"/>
      <c r="H63" s="22"/>
    </row>
    <row r="64" spans="1:8" ht="12.75" customHeight="1">
      <c r="A64" s="23">
        <v>45</v>
      </c>
      <c r="B64" s="24" t="s">
        <v>130</v>
      </c>
      <c r="C64" s="25" t="s">
        <v>150</v>
      </c>
      <c r="D64" s="26" t="s">
        <v>97</v>
      </c>
      <c r="E64" s="24" t="s">
        <v>23</v>
      </c>
      <c r="F64" s="27">
        <v>1</v>
      </c>
      <c r="G64" s="28">
        <v>0</v>
      </c>
      <c r="H64" s="29">
        <f>SUM(F64*G64)</f>
        <v>0</v>
      </c>
    </row>
    <row r="65" spans="1:8" ht="12.75" customHeight="1">
      <c r="A65" s="23">
        <v>60</v>
      </c>
      <c r="B65" s="24" t="s">
        <v>1</v>
      </c>
      <c r="C65" s="25" t="s">
        <v>122</v>
      </c>
      <c r="D65" s="26" t="s">
        <v>75</v>
      </c>
      <c r="E65" s="24" t="s">
        <v>30</v>
      </c>
      <c r="F65" s="27">
        <v>1</v>
      </c>
      <c r="G65" s="28">
        <v>0</v>
      </c>
      <c r="H65" s="29">
        <f>SUM(F65*G65)</f>
        <v>0</v>
      </c>
    </row>
    <row r="66" spans="1:8" ht="12.75" customHeight="1">
      <c r="A66" s="23">
        <v>46</v>
      </c>
      <c r="B66" s="24" t="s">
        <v>130</v>
      </c>
      <c r="C66" s="25" t="s">
        <v>100</v>
      </c>
      <c r="D66" s="26" t="s">
        <v>31</v>
      </c>
      <c r="E66" s="24" t="s">
        <v>23</v>
      </c>
      <c r="F66" s="27">
        <v>1</v>
      </c>
      <c r="G66" s="28">
        <v>0</v>
      </c>
      <c r="H66" s="29">
        <f>SUM(F66*G66)</f>
        <v>0</v>
      </c>
    </row>
    <row r="67" spans="1:8" ht="12.75" customHeight="1">
      <c r="A67" s="23">
        <v>61</v>
      </c>
      <c r="B67" s="24" t="s">
        <v>1</v>
      </c>
      <c r="C67" s="25" t="s">
        <v>148</v>
      </c>
      <c r="D67" s="26" t="s">
        <v>147</v>
      </c>
      <c r="E67" s="24" t="s">
        <v>6</v>
      </c>
      <c r="F67" s="27">
        <v>1</v>
      </c>
      <c r="G67" s="28">
        <v>0</v>
      </c>
      <c r="H67" s="29">
        <f>SUM(F67*G67)</f>
        <v>0</v>
      </c>
    </row>
    <row r="68" spans="1:8" ht="12" customHeight="1">
      <c r="A68" s="30"/>
      <c r="B68" s="31"/>
      <c r="C68" s="32" t="s">
        <v>130</v>
      </c>
      <c r="D68" s="33" t="s">
        <v>120</v>
      </c>
      <c r="E68" s="31"/>
      <c r="F68" s="34"/>
      <c r="G68" s="35"/>
      <c r="H68" s="35">
        <f>SUM(H64:H67)</f>
        <v>0</v>
      </c>
    </row>
    <row r="69" spans="1:8" ht="15" customHeight="1">
      <c r="A69" s="17"/>
      <c r="B69" s="18"/>
      <c r="C69" s="19" t="s">
        <v>42</v>
      </c>
      <c r="D69" s="20" t="s">
        <v>60</v>
      </c>
      <c r="E69" s="18"/>
      <c r="F69" s="21"/>
      <c r="G69" s="22"/>
      <c r="H69" s="22"/>
    </row>
    <row r="70" spans="1:8" ht="12.75" customHeight="1">
      <c r="A70" s="23">
        <v>47</v>
      </c>
      <c r="B70" s="24" t="s">
        <v>130</v>
      </c>
      <c r="C70" s="25" t="s">
        <v>117</v>
      </c>
      <c r="D70" s="26" t="s">
        <v>77</v>
      </c>
      <c r="E70" s="24" t="s">
        <v>128</v>
      </c>
      <c r="F70" s="27">
        <v>71</v>
      </c>
      <c r="G70" s="28">
        <v>0</v>
      </c>
      <c r="H70" s="29">
        <f>SUM(F70*G70)</f>
        <v>0</v>
      </c>
    </row>
    <row r="71" spans="1:8" ht="12.75" customHeight="1">
      <c r="A71" s="23">
        <v>63</v>
      </c>
      <c r="B71" s="24" t="s">
        <v>130</v>
      </c>
      <c r="C71" s="25" t="s">
        <v>56</v>
      </c>
      <c r="D71" s="26" t="s">
        <v>162</v>
      </c>
      <c r="E71" s="24" t="s">
        <v>128</v>
      </c>
      <c r="F71" s="27">
        <v>37</v>
      </c>
      <c r="G71" s="28">
        <v>0</v>
      </c>
      <c r="H71" s="29">
        <f>SUM(F71*G71)</f>
        <v>0</v>
      </c>
    </row>
    <row r="72" spans="1:8" ht="12.75" customHeight="1">
      <c r="A72" s="23">
        <v>64</v>
      </c>
      <c r="B72" s="24" t="s">
        <v>1</v>
      </c>
      <c r="C72" s="25" t="s">
        <v>16</v>
      </c>
      <c r="D72" s="26" t="s">
        <v>19</v>
      </c>
      <c r="E72" s="24" t="s">
        <v>128</v>
      </c>
      <c r="F72" s="27">
        <v>43</v>
      </c>
      <c r="G72" s="28">
        <v>0</v>
      </c>
      <c r="H72" s="29">
        <f>SUM(F72*G72)</f>
        <v>0</v>
      </c>
    </row>
    <row r="73" spans="1:8" ht="12.75" customHeight="1">
      <c r="A73" s="23">
        <v>48</v>
      </c>
      <c r="B73" s="24" t="s">
        <v>1</v>
      </c>
      <c r="C73" s="25" t="s">
        <v>46</v>
      </c>
      <c r="D73" s="26" t="s">
        <v>151</v>
      </c>
      <c r="E73" s="24" t="s">
        <v>30</v>
      </c>
      <c r="F73" s="27">
        <v>1</v>
      </c>
      <c r="G73" s="28">
        <v>0</v>
      </c>
      <c r="H73" s="29">
        <f>SUM(F73*G73)</f>
        <v>0</v>
      </c>
    </row>
    <row r="74" spans="1:8" ht="12" customHeight="1">
      <c r="A74" s="30"/>
      <c r="B74" s="31"/>
      <c r="C74" s="32" t="s">
        <v>42</v>
      </c>
      <c r="D74" s="33" t="s">
        <v>60</v>
      </c>
      <c r="E74" s="31"/>
      <c r="F74" s="34"/>
      <c r="G74" s="35"/>
      <c r="H74" s="35">
        <f>SUM(H70:H73)</f>
        <v>0</v>
      </c>
    </row>
    <row r="75" spans="1:8" ht="15" customHeight="1">
      <c r="A75" s="17">
        <v>0</v>
      </c>
      <c r="B75" s="18"/>
      <c r="C75" s="19" t="s">
        <v>4</v>
      </c>
      <c r="D75" s="20" t="s">
        <v>54</v>
      </c>
      <c r="E75" s="18"/>
      <c r="F75" s="21"/>
      <c r="G75" s="22"/>
      <c r="H75" s="22"/>
    </row>
    <row r="76" spans="1:8" ht="12.75" customHeight="1">
      <c r="A76" s="23">
        <v>62</v>
      </c>
      <c r="B76" s="24" t="s">
        <v>130</v>
      </c>
      <c r="C76" s="25" t="s">
        <v>87</v>
      </c>
      <c r="D76" s="26" t="s">
        <v>127</v>
      </c>
      <c r="E76" s="24" t="s">
        <v>78</v>
      </c>
      <c r="F76" s="27">
        <v>12</v>
      </c>
      <c r="G76" s="28">
        <v>0</v>
      </c>
      <c r="H76" s="29">
        <f>SUM(F76*G76)</f>
        <v>0</v>
      </c>
    </row>
    <row r="77" spans="1:8" ht="12" customHeight="1">
      <c r="A77" s="30">
        <v>0</v>
      </c>
      <c r="B77" s="31"/>
      <c r="C77" s="32" t="s">
        <v>4</v>
      </c>
      <c r="D77" s="33" t="s">
        <v>54</v>
      </c>
      <c r="E77" s="31"/>
      <c r="F77" s="34"/>
      <c r="G77" s="35"/>
      <c r="H77" s="35">
        <f>SUM(H76)</f>
        <v>0</v>
      </c>
    </row>
    <row r="78" spans="1:8" ht="15" customHeight="1">
      <c r="A78" s="17"/>
      <c r="B78" s="18"/>
      <c r="C78" s="19" t="s">
        <v>131</v>
      </c>
      <c r="D78" s="20" t="s">
        <v>58</v>
      </c>
      <c r="E78" s="18"/>
      <c r="F78" s="21"/>
      <c r="G78" s="22"/>
      <c r="H78" s="22"/>
    </row>
    <row r="79" spans="1:8" ht="12.75" customHeight="1">
      <c r="A79" s="23">
        <v>49</v>
      </c>
      <c r="B79" s="24" t="s">
        <v>1</v>
      </c>
      <c r="C79" s="25" t="s">
        <v>28</v>
      </c>
      <c r="D79" s="26" t="s">
        <v>7</v>
      </c>
      <c r="E79" s="24" t="s">
        <v>30</v>
      </c>
      <c r="F79" s="27">
        <v>1</v>
      </c>
      <c r="G79" s="28">
        <v>0</v>
      </c>
      <c r="H79" s="29">
        <f>SUM(F79*G79)</f>
        <v>0</v>
      </c>
    </row>
    <row r="80" spans="1:8" ht="12.75" customHeight="1">
      <c r="A80" s="23">
        <v>50</v>
      </c>
      <c r="B80" s="24" t="s">
        <v>1</v>
      </c>
      <c r="C80" s="25" t="s">
        <v>76</v>
      </c>
      <c r="D80" s="26" t="s">
        <v>35</v>
      </c>
      <c r="E80" s="24" t="s">
        <v>30</v>
      </c>
      <c r="F80" s="27">
        <v>1</v>
      </c>
      <c r="G80" s="28">
        <v>0</v>
      </c>
      <c r="H80" s="29">
        <f aca="true" t="shared" si="3" ref="H80:H89">SUM(F80*G80)</f>
        <v>0</v>
      </c>
    </row>
    <row r="81" spans="1:8" ht="12.75" customHeight="1">
      <c r="A81" s="23">
        <v>51</v>
      </c>
      <c r="B81" s="24" t="s">
        <v>1</v>
      </c>
      <c r="C81" s="25" t="s">
        <v>116</v>
      </c>
      <c r="D81" s="26" t="s">
        <v>55</v>
      </c>
      <c r="E81" s="24" t="s">
        <v>30</v>
      </c>
      <c r="F81" s="27">
        <v>1</v>
      </c>
      <c r="G81" s="28">
        <v>0</v>
      </c>
      <c r="H81" s="29">
        <f t="shared" si="3"/>
        <v>0</v>
      </c>
    </row>
    <row r="82" spans="1:8" ht="12.75" customHeight="1">
      <c r="A82" s="23">
        <v>52</v>
      </c>
      <c r="B82" s="24" t="s">
        <v>1</v>
      </c>
      <c r="C82" s="25" t="s">
        <v>160</v>
      </c>
      <c r="D82" s="26" t="s">
        <v>137</v>
      </c>
      <c r="E82" s="24" t="s">
        <v>30</v>
      </c>
      <c r="F82" s="27">
        <v>1</v>
      </c>
      <c r="G82" s="28">
        <v>0</v>
      </c>
      <c r="H82" s="29">
        <f t="shared" si="3"/>
        <v>0</v>
      </c>
    </row>
    <row r="83" spans="1:8" ht="18.75" customHeight="1">
      <c r="A83" s="23">
        <v>53</v>
      </c>
      <c r="B83" s="24" t="s">
        <v>130</v>
      </c>
      <c r="C83" s="25" t="s">
        <v>106</v>
      </c>
      <c r="D83" s="26" t="s">
        <v>168</v>
      </c>
      <c r="E83" s="24" t="s">
        <v>78</v>
      </c>
      <c r="F83" s="27">
        <v>1</v>
      </c>
      <c r="G83" s="28">
        <v>0</v>
      </c>
      <c r="H83" s="29">
        <f t="shared" si="3"/>
        <v>0</v>
      </c>
    </row>
    <row r="84" spans="1:8" ht="18.75" customHeight="1">
      <c r="A84" s="23">
        <v>54</v>
      </c>
      <c r="B84" s="24" t="s">
        <v>130</v>
      </c>
      <c r="C84" s="25" t="s">
        <v>37</v>
      </c>
      <c r="D84" s="26" t="s">
        <v>169</v>
      </c>
      <c r="E84" s="24" t="s">
        <v>78</v>
      </c>
      <c r="F84" s="27">
        <v>1</v>
      </c>
      <c r="G84" s="28">
        <v>0</v>
      </c>
      <c r="H84" s="29">
        <f t="shared" si="3"/>
        <v>0</v>
      </c>
    </row>
    <row r="85" spans="1:8" ht="18.75" customHeight="1">
      <c r="A85" s="23">
        <v>55</v>
      </c>
      <c r="B85" s="24" t="s">
        <v>130</v>
      </c>
      <c r="C85" s="25" t="s">
        <v>146</v>
      </c>
      <c r="D85" s="26" t="s">
        <v>17</v>
      </c>
      <c r="E85" s="24" t="s">
        <v>78</v>
      </c>
      <c r="F85" s="27">
        <v>1</v>
      </c>
      <c r="G85" s="28">
        <v>0</v>
      </c>
      <c r="H85" s="29">
        <f t="shared" si="3"/>
        <v>0</v>
      </c>
    </row>
    <row r="86" spans="1:8" ht="18.75" customHeight="1">
      <c r="A86" s="23">
        <v>56</v>
      </c>
      <c r="B86" s="24" t="s">
        <v>130</v>
      </c>
      <c r="C86" s="25" t="s">
        <v>145</v>
      </c>
      <c r="D86" s="26" t="s">
        <v>102</v>
      </c>
      <c r="E86" s="24" t="s">
        <v>78</v>
      </c>
      <c r="F86" s="27">
        <v>1</v>
      </c>
      <c r="G86" s="28">
        <v>0</v>
      </c>
      <c r="H86" s="29">
        <f t="shared" si="3"/>
        <v>0</v>
      </c>
    </row>
    <row r="87" spans="1:8" ht="18.75" customHeight="1">
      <c r="A87" s="23">
        <v>57</v>
      </c>
      <c r="B87" s="24" t="s">
        <v>130</v>
      </c>
      <c r="C87" s="25" t="s">
        <v>25</v>
      </c>
      <c r="D87" s="26" t="s">
        <v>124</v>
      </c>
      <c r="E87" s="24" t="s">
        <v>78</v>
      </c>
      <c r="F87" s="27">
        <v>1</v>
      </c>
      <c r="G87" s="28">
        <v>0</v>
      </c>
      <c r="H87" s="29">
        <f t="shared" si="3"/>
        <v>0</v>
      </c>
    </row>
    <row r="88" spans="1:8" ht="18.75" customHeight="1">
      <c r="A88" s="23">
        <v>58</v>
      </c>
      <c r="B88" s="24" t="s">
        <v>130</v>
      </c>
      <c r="C88" s="25" t="s">
        <v>111</v>
      </c>
      <c r="D88" s="26" t="s">
        <v>121</v>
      </c>
      <c r="E88" s="24" t="s">
        <v>78</v>
      </c>
      <c r="F88" s="27">
        <v>1</v>
      </c>
      <c r="G88" s="28">
        <v>0</v>
      </c>
      <c r="H88" s="29">
        <f t="shared" si="3"/>
        <v>0</v>
      </c>
    </row>
    <row r="89" spans="1:8" ht="18.75" customHeight="1">
      <c r="A89" s="23">
        <v>59</v>
      </c>
      <c r="B89" s="24" t="s">
        <v>130</v>
      </c>
      <c r="C89" s="25" t="s">
        <v>71</v>
      </c>
      <c r="D89" s="26" t="s">
        <v>52</v>
      </c>
      <c r="E89" s="24" t="s">
        <v>78</v>
      </c>
      <c r="F89" s="27">
        <v>3</v>
      </c>
      <c r="G89" s="28">
        <v>0</v>
      </c>
      <c r="H89" s="29">
        <f t="shared" si="3"/>
        <v>0</v>
      </c>
    </row>
    <row r="90" spans="1:8" ht="12" customHeight="1">
      <c r="A90" s="30"/>
      <c r="B90" s="31"/>
      <c r="C90" s="32" t="s">
        <v>131</v>
      </c>
      <c r="D90" s="33" t="s">
        <v>58</v>
      </c>
      <c r="E90" s="31"/>
      <c r="F90" s="34"/>
      <c r="G90" s="35"/>
      <c r="H90" s="35">
        <f>SUM(H79:H89)</f>
        <v>0</v>
      </c>
    </row>
    <row r="91" spans="1:8" ht="17.25" customHeight="1">
      <c r="A91" s="11"/>
      <c r="B91" s="12"/>
      <c r="C91" s="13"/>
      <c r="D91" s="14" t="s">
        <v>22</v>
      </c>
      <c r="E91" s="12"/>
      <c r="F91" s="15"/>
      <c r="G91" s="16"/>
      <c r="H91" s="16">
        <f>SUM(H17+H40+H51+H62+H68+H74+H77+H90)</f>
        <v>0</v>
      </c>
    </row>
    <row r="92" spans="1:8" ht="19.5" customHeight="1">
      <c r="A92" s="36"/>
      <c r="B92" s="37"/>
      <c r="C92" s="38"/>
      <c r="D92" s="39" t="s">
        <v>93</v>
      </c>
      <c r="E92" s="37"/>
      <c r="F92" s="40"/>
      <c r="G92" s="41"/>
      <c r="H92" s="41">
        <f>SUM(H91)</f>
        <v>0</v>
      </c>
    </row>
  </sheetData>
  <printOptions/>
  <pageMargins left="0.7874015748031495" right="0.7874015748031495" top="0.7874015748031495" bottom="0.7874015748031495" header="0.5" footer="0.5"/>
  <pageSetup orientation="portrait" r:id="rId1"/>
  <headerFooter alignWithMargins="0">
    <oddFooter>&amp;L&amp;6Zpracováno systémem KROS, tel. 02/717 512 84&amp;C&amp;"Arial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Prokop Tunel</cp:lastModifiedBy>
  <dcterms:modified xsi:type="dcterms:W3CDTF">2012-10-13T19:36:29Z</dcterms:modified>
  <cp:category/>
  <cp:version/>
  <cp:contentType/>
  <cp:contentStatus/>
</cp:coreProperties>
</file>