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9" i="1" l="1"/>
  <c r="M68" i="1"/>
  <c r="K68" i="1"/>
  <c r="I68" i="1"/>
  <c r="M67" i="1"/>
  <c r="K67" i="1"/>
  <c r="I67" i="1"/>
  <c r="M66" i="1"/>
  <c r="K66" i="1"/>
  <c r="I66" i="1"/>
  <c r="M64" i="1"/>
  <c r="K64" i="1"/>
  <c r="I64" i="1"/>
  <c r="M63" i="1"/>
  <c r="K63" i="1"/>
  <c r="I63" i="1"/>
  <c r="M62" i="1"/>
  <c r="K62" i="1"/>
  <c r="I62" i="1"/>
  <c r="M61" i="1"/>
  <c r="K61" i="1"/>
  <c r="I61" i="1"/>
  <c r="M60" i="1"/>
  <c r="K60" i="1"/>
  <c r="I60" i="1"/>
  <c r="M59" i="1"/>
  <c r="K59" i="1"/>
  <c r="I59" i="1"/>
  <c r="M58" i="1"/>
  <c r="K58" i="1"/>
  <c r="I58" i="1"/>
  <c r="M57" i="1"/>
  <c r="K57" i="1"/>
  <c r="I57" i="1"/>
  <c r="M56" i="1"/>
  <c r="K56" i="1"/>
  <c r="I56" i="1"/>
  <c r="M55" i="1"/>
  <c r="K55" i="1"/>
  <c r="I55" i="1"/>
  <c r="M54" i="1"/>
  <c r="K54" i="1"/>
  <c r="I54" i="1"/>
  <c r="M53" i="1"/>
  <c r="K53" i="1"/>
  <c r="I53" i="1"/>
  <c r="M51" i="1"/>
  <c r="K51" i="1"/>
  <c r="I51" i="1"/>
  <c r="M50" i="1"/>
  <c r="K50" i="1"/>
  <c r="I50" i="1"/>
  <c r="M49" i="1"/>
  <c r="K49" i="1"/>
  <c r="I49" i="1"/>
  <c r="M48" i="1"/>
  <c r="K48" i="1"/>
  <c r="I48" i="1"/>
  <c r="M47" i="1"/>
  <c r="K47" i="1"/>
  <c r="I47" i="1"/>
  <c r="M46" i="1"/>
  <c r="K46" i="1"/>
  <c r="I46" i="1"/>
  <c r="M45" i="1"/>
  <c r="K45" i="1"/>
  <c r="I45" i="1"/>
  <c r="M44" i="1"/>
  <c r="K44" i="1"/>
  <c r="I44" i="1"/>
  <c r="M43" i="1"/>
  <c r="K43" i="1"/>
  <c r="I43" i="1"/>
  <c r="M42" i="1"/>
  <c r="K42" i="1"/>
  <c r="I42" i="1"/>
  <c r="M41" i="1"/>
  <c r="K41" i="1"/>
  <c r="I41" i="1"/>
  <c r="M40" i="1"/>
  <c r="K40" i="1"/>
  <c r="I40" i="1"/>
  <c r="M39" i="1"/>
  <c r="K39" i="1"/>
  <c r="I39" i="1"/>
  <c r="M38" i="1"/>
  <c r="K38" i="1"/>
  <c r="I38" i="1"/>
  <c r="M37" i="1"/>
  <c r="K37" i="1"/>
  <c r="I37" i="1"/>
  <c r="M36" i="1"/>
  <c r="K36" i="1"/>
  <c r="I36" i="1"/>
  <c r="M35" i="1"/>
  <c r="K35" i="1"/>
  <c r="I35" i="1"/>
  <c r="M34" i="1"/>
  <c r="K34" i="1"/>
  <c r="I34" i="1"/>
  <c r="M33" i="1"/>
  <c r="K33" i="1"/>
  <c r="I33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52" i="1" l="1"/>
  <c r="K65" i="1"/>
  <c r="K32" i="1"/>
  <c r="M15" i="1"/>
  <c r="K15" i="1"/>
  <c r="M32" i="1"/>
  <c r="I52" i="1"/>
  <c r="I65" i="1"/>
  <c r="I32" i="1"/>
  <c r="M65" i="1"/>
  <c r="I15" i="1"/>
  <c r="K52" i="1"/>
  <c r="K14" i="1"/>
  <c r="M14" i="1" l="1"/>
  <c r="K69" i="1"/>
  <c r="M69" i="1" l="1"/>
</calcChain>
</file>

<file path=xl/sharedStrings.xml><?xml version="1.0" encoding="utf-8"?>
<sst xmlns="http://schemas.openxmlformats.org/spreadsheetml/2006/main" count="395" uniqueCount="203">
  <si>
    <t>ROZPOČET</t>
  </si>
  <si>
    <t>Stavba:</t>
  </si>
  <si>
    <t>Objekt:</t>
  </si>
  <si>
    <t>Část:</t>
  </si>
  <si>
    <t>JKSO:</t>
  </si>
  <si>
    <t>Objednatel:</t>
  </si>
  <si>
    <t>Zhotovitel:</t>
  </si>
  <si>
    <t>Datum:</t>
  </si>
  <si>
    <t>3.5.2012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</si>
  <si>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</si>
  <si>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</si>
  <si>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</si>
  <si>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</si>
  <si>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</si>
  <si>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</si>
  <si>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</si>
  <si>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</si>
  <si>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</si>
  <si>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</si>
  <si>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</si>
  <si>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</si>
  <si>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</si>
  <si>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Typ položky</t>
  </si>
  <si>
    <t>Úroveň</t>
  </si>
  <si>
    <t>D</t>
  </si>
  <si>
    <t>HSV</t>
  </si>
  <si>
    <t>Práce a dodávky HSV</t>
  </si>
  <si>
    <t>0</t>
  </si>
  <si>
    <t>1</t>
  </si>
  <si>
    <t>K</t>
  </si>
  <si>
    <t>m2</t>
  </si>
  <si>
    <t>2</t>
  </si>
  <si>
    <t>3</t>
  </si>
  <si>
    <t>4</t>
  </si>
  <si>
    <t>m</t>
  </si>
  <si>
    <t>m3</t>
  </si>
  <si>
    <t>6</t>
  </si>
  <si>
    <t>t</t>
  </si>
  <si>
    <t>231</t>
  </si>
  <si>
    <t>M</t>
  </si>
  <si>
    <t>MAT</t>
  </si>
  <si>
    <t>Zakládání</t>
  </si>
  <si>
    <t>15</t>
  </si>
  <si>
    <t>002</t>
  </si>
  <si>
    <t>211971122</t>
  </si>
  <si>
    <t>Zřízení opláštění žeber nebo trativodů geotextilií v rýze nebo zářezu přes 1:2 š přes 2,5 m</t>
  </si>
  <si>
    <t>16</t>
  </si>
  <si>
    <t>693111490</t>
  </si>
  <si>
    <t>textilie GEOFILTEX 63 63/50 500 g/m2 do š 8,8 m</t>
  </si>
  <si>
    <t>17</t>
  </si>
  <si>
    <t>212755214</t>
  </si>
  <si>
    <t>Trativody z drenážních trubek plastových flexibilních D 100 mm bez lože</t>
  </si>
  <si>
    <t>18</t>
  </si>
  <si>
    <t>011</t>
  </si>
  <si>
    <t>273323511</t>
  </si>
  <si>
    <t>Základové desky ze ŽB vodostavebného V 4 tř. B 30/37</t>
  </si>
  <si>
    <t>19</t>
  </si>
  <si>
    <t>273351215</t>
  </si>
  <si>
    <t>Zřízení bednění stěn základových desek</t>
  </si>
  <si>
    <t>20</t>
  </si>
  <si>
    <t>273351216</t>
  </si>
  <si>
    <t>Odstranění bednění stěn základových desek</t>
  </si>
  <si>
    <t>21</t>
  </si>
  <si>
    <t>211</t>
  </si>
  <si>
    <t>273361116</t>
  </si>
  <si>
    <t>Výztuž základových desek z betonářské oceli 10 505</t>
  </si>
  <si>
    <t>22</t>
  </si>
  <si>
    <t>2733235111</t>
  </si>
  <si>
    <t>Základové desky ze ŽB vodostavebného V 4 tř. B 30/37 - vana před garáží</t>
  </si>
  <si>
    <t>23</t>
  </si>
  <si>
    <t>2733512151</t>
  </si>
  <si>
    <t>Zřízení bednění stěn základových desek - vana před garáží</t>
  </si>
  <si>
    <t>24</t>
  </si>
  <si>
    <t>2733512161</t>
  </si>
  <si>
    <t>Odstranění bednění stěn základových desek - vana před garáží</t>
  </si>
  <si>
    <t>25</t>
  </si>
  <si>
    <t>2733611161</t>
  </si>
  <si>
    <t>Výztuž základových desek z betonářské oceli 10 505 - vana před garáží</t>
  </si>
  <si>
    <t>26</t>
  </si>
  <si>
    <t>274313611</t>
  </si>
  <si>
    <t>Základové pásy z betonu tř. C 16/20</t>
  </si>
  <si>
    <t>27</t>
  </si>
  <si>
    <t>274354111</t>
  </si>
  <si>
    <t>Bednění základových pásů - zřízení</t>
  </si>
  <si>
    <t>28</t>
  </si>
  <si>
    <t>274354211</t>
  </si>
  <si>
    <t>Bednění základových pásů - odstranění</t>
  </si>
  <si>
    <t>29</t>
  </si>
  <si>
    <t>279351105</t>
  </si>
  <si>
    <t>Zřízení bednění základových zdí oboustranné - opěrná zídka</t>
  </si>
  <si>
    <t>30</t>
  </si>
  <si>
    <t>279351106</t>
  </si>
  <si>
    <t>Odstranění bednění základových zdí oboustranné - opěrná zídka</t>
  </si>
  <si>
    <t>Svislé a kompletní konstrukce</t>
  </si>
  <si>
    <t>31</t>
  </si>
  <si>
    <t>321</t>
  </si>
  <si>
    <t>327311115</t>
  </si>
  <si>
    <t>Konstrukce opěrných zdí z betonu prostého mrazuvzdorného tř. C 25/30 XF3</t>
  </si>
  <si>
    <t>32</t>
  </si>
  <si>
    <t>327366111</t>
  </si>
  <si>
    <t>Výztuž železobetonových konstrukcí opěrných zdí z oceli 10 505 D do 12 mm</t>
  </si>
  <si>
    <t>33</t>
  </si>
  <si>
    <t>327213345</t>
  </si>
  <si>
    <t>Zdivo nadzákladové z lomového kamene opěrných zdí obkladní s vyspárováním</t>
  </si>
  <si>
    <t>34</t>
  </si>
  <si>
    <t>015</t>
  </si>
  <si>
    <t>327215132</t>
  </si>
  <si>
    <t>Zdivo nadzákladové obkladní z kamene lomařsky upraveného s vyspárováním MC</t>
  </si>
  <si>
    <t>35</t>
  </si>
  <si>
    <t>341311711</t>
  </si>
  <si>
    <t>Stěny nosné z betonu tř. C 30/37</t>
  </si>
  <si>
    <t>36</t>
  </si>
  <si>
    <t>341351105</t>
  </si>
  <si>
    <t>Zřízení bednění oboustranného stěn nosných</t>
  </si>
  <si>
    <t>37</t>
  </si>
  <si>
    <t>341351106</t>
  </si>
  <si>
    <t>Odstranění bednění oboustranného stěn nosných</t>
  </si>
  <si>
    <t>38</t>
  </si>
  <si>
    <t>341361821</t>
  </si>
  <si>
    <t>Výztuž stěn betonářskou ocelí 10 505</t>
  </si>
  <si>
    <t>39</t>
  </si>
  <si>
    <t>3413117111</t>
  </si>
  <si>
    <t>Stěny nosné z betonu tř. C 20/25 - vana před garáží</t>
  </si>
  <si>
    <t>40</t>
  </si>
  <si>
    <t>3413511051</t>
  </si>
  <si>
    <t>Zřízení bednění oboustranného stěn nosných - vana před garáží</t>
  </si>
  <si>
    <t>41</t>
  </si>
  <si>
    <t>3413511061</t>
  </si>
  <si>
    <t>Odstranění bednění oboustranného stěn nosných - vana před garáží</t>
  </si>
  <si>
    <t>42</t>
  </si>
  <si>
    <t>3413618211</t>
  </si>
  <si>
    <t>Výztuž stěn betonářskou ocelí 10 505 - vana před garáží</t>
  </si>
  <si>
    <t>43</t>
  </si>
  <si>
    <t>345311711</t>
  </si>
  <si>
    <t>Zídky atikové, parapetní, schodišťové a zábradelní z betonu prostého tř. C 30/37</t>
  </si>
  <si>
    <t>44</t>
  </si>
  <si>
    <t>345351101</t>
  </si>
  <si>
    <t>Zřízení bednění zídek atikových, parapetních, schodišťových a zábradelních plnostěnných</t>
  </si>
  <si>
    <t>45</t>
  </si>
  <si>
    <t>345351102</t>
  </si>
  <si>
    <t>Odstranění bednění zídek atikových, parapetních, schodišťových a zábradelních plnostěnných</t>
  </si>
  <si>
    <t>46</t>
  </si>
  <si>
    <t>345361821</t>
  </si>
  <si>
    <t>Výztuž zídek atikových, parapetních, schodišťových a zábradelních betonářskou ocelí 10 505</t>
  </si>
  <si>
    <t>47</t>
  </si>
  <si>
    <t>R341311000</t>
  </si>
  <si>
    <t>Utěsnění spar bobtnající pásky a nerez plech</t>
  </si>
  <si>
    <t>kpl</t>
  </si>
  <si>
    <t>48</t>
  </si>
  <si>
    <t>348401130</t>
  </si>
  <si>
    <t>Osazení oplocení z drátěného pletiva výšky do 2,0 m do 15° sklonu svahu vč.sloupků a patek</t>
  </si>
  <si>
    <t>49</t>
  </si>
  <si>
    <t>313275030</t>
  </si>
  <si>
    <t>pletivo FLUIDEX čtvercová oka 50 mm x 2,2 mm x 175 cm</t>
  </si>
  <si>
    <t>Vodorovné konstrukce</t>
  </si>
  <si>
    <t>50</t>
  </si>
  <si>
    <t>411321616</t>
  </si>
  <si>
    <t>Stropy deskové ze ŽB tř. C 30/37</t>
  </si>
  <si>
    <t>51</t>
  </si>
  <si>
    <t>411351101</t>
  </si>
  <si>
    <t>Zřízení bednění stropů deskových</t>
  </si>
  <si>
    <t>52</t>
  </si>
  <si>
    <t>411351102</t>
  </si>
  <si>
    <t>Odstranění bednění stropů deskových</t>
  </si>
  <si>
    <t>53</t>
  </si>
  <si>
    <t>411354173</t>
  </si>
  <si>
    <t>Zřízení podpěrné konstrukce stropů v do 4 m pro zatížení do 12 kPa</t>
  </si>
  <si>
    <t>54</t>
  </si>
  <si>
    <t>411354174</t>
  </si>
  <si>
    <t>Odstranění podpěrné konstrukce stropů v do 4 m pro zatížení do 12 kPa</t>
  </si>
  <si>
    <t>55</t>
  </si>
  <si>
    <t>411361821</t>
  </si>
  <si>
    <t>Výztuž stropů betonářskou ocelí 10 505</t>
  </si>
  <si>
    <t>56</t>
  </si>
  <si>
    <t>413321616</t>
  </si>
  <si>
    <t>Nosníky ze ŽB tř. C 30/37</t>
  </si>
  <si>
    <t>57</t>
  </si>
  <si>
    <t>413351107</t>
  </si>
  <si>
    <t>Zřízení bednění nosníků bez podpěrné konstrukce</t>
  </si>
  <si>
    <t>58</t>
  </si>
  <si>
    <t>413351108</t>
  </si>
  <si>
    <t>Odstranění bednění nosníků bez podpěrné konstrukce</t>
  </si>
  <si>
    <t>59</t>
  </si>
  <si>
    <t>413361821</t>
  </si>
  <si>
    <t>Výztuž nosníků, volných trámů nebo průvlaků volných trámů betonářskou ocelí 10 505</t>
  </si>
  <si>
    <t>60</t>
  </si>
  <si>
    <t>271</t>
  </si>
  <si>
    <t>452311131</t>
  </si>
  <si>
    <t>Podkladní desky z betonu prostého tř. C 12/15 otevřený výkop</t>
  </si>
  <si>
    <t>61</t>
  </si>
  <si>
    <t>452351101</t>
  </si>
  <si>
    <t>Bednění podkladních desek nebo bloků nebo sedlového lože otevřený výkop</t>
  </si>
  <si>
    <t>Úpravy povrchů, podlahy a osazování výplní</t>
  </si>
  <si>
    <t>67</t>
  </si>
  <si>
    <t>631311126</t>
  </si>
  <si>
    <t>Mazanina tl do 120 mm z betonu prostého tř. C 25/30</t>
  </si>
  <si>
    <t>68</t>
  </si>
  <si>
    <t>631319183</t>
  </si>
  <si>
    <t>Příplatek k mazanině tl do 120 mm za sklon do 35°</t>
  </si>
  <si>
    <t>69</t>
  </si>
  <si>
    <t>631319203</t>
  </si>
  <si>
    <t>Příplatek k mazaninám za přidání ocelových vláken (drátkobeton) pro objemové vyztužení 25 kg/m3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</si>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</sst>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;\-####"/>
    <numFmt numFmtId="165" formatCode="#,##0.00;\-#,##0.00"/>
    <numFmt numFmtId="166" formatCode="#,##0.000;\-#,##0.000"/>
    <numFmt numFmtId="167" formatCode="#,##0.00000;\-#,##0.00000"/>
    <numFmt numFmtId="169" formatCode="#,##0;\-#,##0"/>
  </numFmts>
  <fonts count="11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charset val="110"/>
    </font>
    <font>
      <sz val="8"/>
      <name val="Arial CE"/>
      <charset val="110"/>
    </font>
    <font>
      <sz val="8"/>
      <name val="Arial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name val="Arial"/>
      <charset val="110"/>
    </font>
    <font>
      <b/>
      <sz val="8"/>
      <color indexed="20"/>
      <name val="Arial"/>
      <charset val="110"/>
    </font>
    <font>
      <sz val="8"/>
      <color indexed="12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165" fontId="5" fillId="0" borderId="10" xfId="0" applyNumberFormat="1" applyFont="1" applyBorder="1" applyAlignment="1" applyProtection="1">
      <alignment horizontal="right" vertical="center"/>
    </xf>
    <xf numFmtId="166" fontId="5" fillId="0" borderId="1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6" fontId="3" fillId="0" borderId="0" xfId="0" applyNumberFormat="1" applyFont="1" applyAlignment="1" applyProtection="1">
      <alignment horizontal="right" vertical="center"/>
    </xf>
    <xf numFmtId="165" fontId="3" fillId="2" borderId="0" xfId="0" applyNumberFormat="1" applyFont="1" applyFill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horizontal="right" vertical="center"/>
    </xf>
    <xf numFmtId="167" fontId="3" fillId="0" borderId="0" xfId="0" applyNumberFormat="1" applyFont="1" applyAlignment="1" applyProtection="1">
      <alignment horizontal="right" vertical="center"/>
    </xf>
    <xf numFmtId="169" fontId="3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6" fontId="8" fillId="0" borderId="0" xfId="0" applyNumberFormat="1" applyFont="1" applyAlignment="1" applyProtection="1">
      <alignment horizontal="right" vertical="center"/>
    </xf>
    <xf numFmtId="165" fontId="8" fillId="2" borderId="0" xfId="0" applyNumberFormat="1" applyFont="1" applyFill="1" applyAlignment="1" applyProtection="1">
      <alignment horizontal="right" vertical="center"/>
      <protection locked="0"/>
    </xf>
    <xf numFmtId="165" fontId="8" fillId="0" borderId="0" xfId="0" applyNumberFormat="1" applyFont="1" applyAlignment="1" applyProtection="1">
      <alignment horizontal="right" vertical="center"/>
    </xf>
    <xf numFmtId="167" fontId="8" fillId="0" borderId="0" xfId="0" applyNumberFormat="1" applyFont="1" applyAlignment="1" applyProtection="1">
      <alignment horizontal="right" vertical="center"/>
    </xf>
    <xf numFmtId="169" fontId="8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</xf>
    <xf numFmtId="166" fontId="10" fillId="0" borderId="0" xfId="0" applyNumberFormat="1" applyFont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workbookViewId="0">
      <selection activeCell="E8" sqref="E8"/>
    </sheetView>
  </sheetViews>
  <sheetFormatPr defaultRowHeight="15"/>
  <cols>
    <col min="1" max="1" width="5.5703125" style="4" customWidth="1"/>
    <col min="2" max="2" width="4.42578125" style="4" customWidth="1"/>
    <col min="3" max="3" width="4.7109375" style="4" customWidth="1"/>
    <col min="4" max="4" width="12.7109375" style="4" customWidth="1"/>
    <col min="5" max="5" width="55.5703125" style="4" customWidth="1"/>
    <col min="6" max="6" width="4.7109375" style="4" customWidth="1"/>
    <col min="7" max="7" width="9.85546875" style="4" customWidth="1"/>
    <col min="8" max="8" width="9.7109375" style="4" customWidth="1"/>
    <col min="9" max="9" width="13.5703125" style="4" customWidth="1"/>
    <col min="10" max="10" width="10.5703125" style="4" hidden="1" customWidth="1"/>
    <col min="11" max="11" width="10.85546875" style="4" hidden="1" customWidth="1"/>
    <col min="12" max="12" width="9.7109375" style="4" hidden="1" customWidth="1"/>
    <col min="13" max="13" width="11.5703125" style="4" hidden="1" customWidth="1"/>
    <col min="14" max="14" width="7" style="4" hidden="1" customWidth="1"/>
    <col min="15" max="15" width="7.28515625" style="4" hidden="1" customWidth="1"/>
    <col min="16" max="17" width="9.140625" style="4" hidden="1" customWidth="1"/>
    <col min="18" max="255" width="9.140625" style="4"/>
    <col min="256" max="256" width="5.5703125" style="4" customWidth="1"/>
    <col min="257" max="257" width="4.42578125" style="4" customWidth="1"/>
    <col min="258" max="258" width="4.7109375" style="4" customWidth="1"/>
    <col min="259" max="259" width="12.7109375" style="4" customWidth="1"/>
    <col min="260" max="260" width="55.5703125" style="4" customWidth="1"/>
    <col min="261" max="261" width="4.7109375" style="4" customWidth="1"/>
    <col min="262" max="262" width="9.85546875" style="4" customWidth="1"/>
    <col min="263" max="263" width="9.7109375" style="4" customWidth="1"/>
    <col min="264" max="264" width="13.5703125" style="4" customWidth="1"/>
    <col min="265" max="268" width="0" style="4" hidden="1" customWidth="1"/>
    <col min="269" max="269" width="5.28515625" style="4" customWidth="1"/>
    <col min="270" max="273" width="0" style="4" hidden="1" customWidth="1"/>
    <col min="274" max="511" width="9.140625" style="4"/>
    <col min="512" max="512" width="5.5703125" style="4" customWidth="1"/>
    <col min="513" max="513" width="4.42578125" style="4" customWidth="1"/>
    <col min="514" max="514" width="4.7109375" style="4" customWidth="1"/>
    <col min="515" max="515" width="12.7109375" style="4" customWidth="1"/>
    <col min="516" max="516" width="55.5703125" style="4" customWidth="1"/>
    <col min="517" max="517" width="4.7109375" style="4" customWidth="1"/>
    <col min="518" max="518" width="9.85546875" style="4" customWidth="1"/>
    <col min="519" max="519" width="9.7109375" style="4" customWidth="1"/>
    <col min="520" max="520" width="13.5703125" style="4" customWidth="1"/>
    <col min="521" max="524" width="0" style="4" hidden="1" customWidth="1"/>
    <col min="525" max="525" width="5.28515625" style="4" customWidth="1"/>
    <col min="526" max="529" width="0" style="4" hidden="1" customWidth="1"/>
    <col min="530" max="767" width="9.140625" style="4"/>
    <col min="768" max="768" width="5.5703125" style="4" customWidth="1"/>
    <col min="769" max="769" width="4.42578125" style="4" customWidth="1"/>
    <col min="770" max="770" width="4.7109375" style="4" customWidth="1"/>
    <col min="771" max="771" width="12.7109375" style="4" customWidth="1"/>
    <col min="772" max="772" width="55.5703125" style="4" customWidth="1"/>
    <col min="773" max="773" width="4.7109375" style="4" customWidth="1"/>
    <col min="774" max="774" width="9.85546875" style="4" customWidth="1"/>
    <col min="775" max="775" width="9.7109375" style="4" customWidth="1"/>
    <col min="776" max="776" width="13.5703125" style="4" customWidth="1"/>
    <col min="777" max="780" width="0" style="4" hidden="1" customWidth="1"/>
    <col min="781" max="781" width="5.28515625" style="4" customWidth="1"/>
    <col min="782" max="785" width="0" style="4" hidden="1" customWidth="1"/>
    <col min="786" max="1023" width="9.140625" style="4"/>
    <col min="1024" max="1024" width="5.5703125" style="4" customWidth="1"/>
    <col min="1025" max="1025" width="4.42578125" style="4" customWidth="1"/>
    <col min="1026" max="1026" width="4.7109375" style="4" customWidth="1"/>
    <col min="1027" max="1027" width="12.7109375" style="4" customWidth="1"/>
    <col min="1028" max="1028" width="55.5703125" style="4" customWidth="1"/>
    <col min="1029" max="1029" width="4.7109375" style="4" customWidth="1"/>
    <col min="1030" max="1030" width="9.85546875" style="4" customWidth="1"/>
    <col min="1031" max="1031" width="9.7109375" style="4" customWidth="1"/>
    <col min="1032" max="1032" width="13.5703125" style="4" customWidth="1"/>
    <col min="1033" max="1036" width="0" style="4" hidden="1" customWidth="1"/>
    <col min="1037" max="1037" width="5.28515625" style="4" customWidth="1"/>
    <col min="1038" max="1041" width="0" style="4" hidden="1" customWidth="1"/>
    <col min="1042" max="1279" width="9.140625" style="4"/>
    <col min="1280" max="1280" width="5.5703125" style="4" customWidth="1"/>
    <col min="1281" max="1281" width="4.42578125" style="4" customWidth="1"/>
    <col min="1282" max="1282" width="4.7109375" style="4" customWidth="1"/>
    <col min="1283" max="1283" width="12.7109375" style="4" customWidth="1"/>
    <col min="1284" max="1284" width="55.5703125" style="4" customWidth="1"/>
    <col min="1285" max="1285" width="4.7109375" style="4" customWidth="1"/>
    <col min="1286" max="1286" width="9.85546875" style="4" customWidth="1"/>
    <col min="1287" max="1287" width="9.7109375" style="4" customWidth="1"/>
    <col min="1288" max="1288" width="13.5703125" style="4" customWidth="1"/>
    <col min="1289" max="1292" width="0" style="4" hidden="1" customWidth="1"/>
    <col min="1293" max="1293" width="5.28515625" style="4" customWidth="1"/>
    <col min="1294" max="1297" width="0" style="4" hidden="1" customWidth="1"/>
    <col min="1298" max="1535" width="9.140625" style="4"/>
    <col min="1536" max="1536" width="5.5703125" style="4" customWidth="1"/>
    <col min="1537" max="1537" width="4.42578125" style="4" customWidth="1"/>
    <col min="1538" max="1538" width="4.7109375" style="4" customWidth="1"/>
    <col min="1539" max="1539" width="12.7109375" style="4" customWidth="1"/>
    <col min="1540" max="1540" width="55.5703125" style="4" customWidth="1"/>
    <col min="1541" max="1541" width="4.7109375" style="4" customWidth="1"/>
    <col min="1542" max="1542" width="9.85546875" style="4" customWidth="1"/>
    <col min="1543" max="1543" width="9.7109375" style="4" customWidth="1"/>
    <col min="1544" max="1544" width="13.5703125" style="4" customWidth="1"/>
    <col min="1545" max="1548" width="0" style="4" hidden="1" customWidth="1"/>
    <col min="1549" max="1549" width="5.28515625" style="4" customWidth="1"/>
    <col min="1550" max="1553" width="0" style="4" hidden="1" customWidth="1"/>
    <col min="1554" max="1791" width="9.140625" style="4"/>
    <col min="1792" max="1792" width="5.5703125" style="4" customWidth="1"/>
    <col min="1793" max="1793" width="4.42578125" style="4" customWidth="1"/>
    <col min="1794" max="1794" width="4.7109375" style="4" customWidth="1"/>
    <col min="1795" max="1795" width="12.7109375" style="4" customWidth="1"/>
    <col min="1796" max="1796" width="55.5703125" style="4" customWidth="1"/>
    <col min="1797" max="1797" width="4.7109375" style="4" customWidth="1"/>
    <col min="1798" max="1798" width="9.85546875" style="4" customWidth="1"/>
    <col min="1799" max="1799" width="9.7109375" style="4" customWidth="1"/>
    <col min="1800" max="1800" width="13.5703125" style="4" customWidth="1"/>
    <col min="1801" max="1804" width="0" style="4" hidden="1" customWidth="1"/>
    <col min="1805" max="1805" width="5.28515625" style="4" customWidth="1"/>
    <col min="1806" max="1809" width="0" style="4" hidden="1" customWidth="1"/>
    <col min="1810" max="2047" width="9.140625" style="4"/>
    <col min="2048" max="2048" width="5.5703125" style="4" customWidth="1"/>
    <col min="2049" max="2049" width="4.42578125" style="4" customWidth="1"/>
    <col min="2050" max="2050" width="4.7109375" style="4" customWidth="1"/>
    <col min="2051" max="2051" width="12.7109375" style="4" customWidth="1"/>
    <col min="2052" max="2052" width="55.5703125" style="4" customWidth="1"/>
    <col min="2053" max="2053" width="4.7109375" style="4" customWidth="1"/>
    <col min="2054" max="2054" width="9.85546875" style="4" customWidth="1"/>
    <col min="2055" max="2055" width="9.7109375" style="4" customWidth="1"/>
    <col min="2056" max="2056" width="13.5703125" style="4" customWidth="1"/>
    <col min="2057" max="2060" width="0" style="4" hidden="1" customWidth="1"/>
    <col min="2061" max="2061" width="5.28515625" style="4" customWidth="1"/>
    <col min="2062" max="2065" width="0" style="4" hidden="1" customWidth="1"/>
    <col min="2066" max="2303" width="9.140625" style="4"/>
    <col min="2304" max="2304" width="5.5703125" style="4" customWidth="1"/>
    <col min="2305" max="2305" width="4.42578125" style="4" customWidth="1"/>
    <col min="2306" max="2306" width="4.7109375" style="4" customWidth="1"/>
    <col min="2307" max="2307" width="12.7109375" style="4" customWidth="1"/>
    <col min="2308" max="2308" width="55.5703125" style="4" customWidth="1"/>
    <col min="2309" max="2309" width="4.7109375" style="4" customWidth="1"/>
    <col min="2310" max="2310" width="9.85546875" style="4" customWidth="1"/>
    <col min="2311" max="2311" width="9.7109375" style="4" customWidth="1"/>
    <col min="2312" max="2312" width="13.5703125" style="4" customWidth="1"/>
    <col min="2313" max="2316" width="0" style="4" hidden="1" customWidth="1"/>
    <col min="2317" max="2317" width="5.28515625" style="4" customWidth="1"/>
    <col min="2318" max="2321" width="0" style="4" hidden="1" customWidth="1"/>
    <col min="2322" max="2559" width="9.140625" style="4"/>
    <col min="2560" max="2560" width="5.5703125" style="4" customWidth="1"/>
    <col min="2561" max="2561" width="4.42578125" style="4" customWidth="1"/>
    <col min="2562" max="2562" width="4.7109375" style="4" customWidth="1"/>
    <col min="2563" max="2563" width="12.7109375" style="4" customWidth="1"/>
    <col min="2564" max="2564" width="55.5703125" style="4" customWidth="1"/>
    <col min="2565" max="2565" width="4.7109375" style="4" customWidth="1"/>
    <col min="2566" max="2566" width="9.85546875" style="4" customWidth="1"/>
    <col min="2567" max="2567" width="9.7109375" style="4" customWidth="1"/>
    <col min="2568" max="2568" width="13.5703125" style="4" customWidth="1"/>
    <col min="2569" max="2572" width="0" style="4" hidden="1" customWidth="1"/>
    <col min="2573" max="2573" width="5.28515625" style="4" customWidth="1"/>
    <col min="2574" max="2577" width="0" style="4" hidden="1" customWidth="1"/>
    <col min="2578" max="2815" width="9.140625" style="4"/>
    <col min="2816" max="2816" width="5.5703125" style="4" customWidth="1"/>
    <col min="2817" max="2817" width="4.42578125" style="4" customWidth="1"/>
    <col min="2818" max="2818" width="4.7109375" style="4" customWidth="1"/>
    <col min="2819" max="2819" width="12.7109375" style="4" customWidth="1"/>
    <col min="2820" max="2820" width="55.5703125" style="4" customWidth="1"/>
    <col min="2821" max="2821" width="4.7109375" style="4" customWidth="1"/>
    <col min="2822" max="2822" width="9.85546875" style="4" customWidth="1"/>
    <col min="2823" max="2823" width="9.7109375" style="4" customWidth="1"/>
    <col min="2824" max="2824" width="13.5703125" style="4" customWidth="1"/>
    <col min="2825" max="2828" width="0" style="4" hidden="1" customWidth="1"/>
    <col min="2829" max="2829" width="5.28515625" style="4" customWidth="1"/>
    <col min="2830" max="2833" width="0" style="4" hidden="1" customWidth="1"/>
    <col min="2834" max="3071" width="9.140625" style="4"/>
    <col min="3072" max="3072" width="5.5703125" style="4" customWidth="1"/>
    <col min="3073" max="3073" width="4.42578125" style="4" customWidth="1"/>
    <col min="3074" max="3074" width="4.7109375" style="4" customWidth="1"/>
    <col min="3075" max="3075" width="12.7109375" style="4" customWidth="1"/>
    <col min="3076" max="3076" width="55.5703125" style="4" customWidth="1"/>
    <col min="3077" max="3077" width="4.7109375" style="4" customWidth="1"/>
    <col min="3078" max="3078" width="9.85546875" style="4" customWidth="1"/>
    <col min="3079" max="3079" width="9.7109375" style="4" customWidth="1"/>
    <col min="3080" max="3080" width="13.5703125" style="4" customWidth="1"/>
    <col min="3081" max="3084" width="0" style="4" hidden="1" customWidth="1"/>
    <col min="3085" max="3085" width="5.28515625" style="4" customWidth="1"/>
    <col min="3086" max="3089" width="0" style="4" hidden="1" customWidth="1"/>
    <col min="3090" max="3327" width="9.140625" style="4"/>
    <col min="3328" max="3328" width="5.5703125" style="4" customWidth="1"/>
    <col min="3329" max="3329" width="4.42578125" style="4" customWidth="1"/>
    <col min="3330" max="3330" width="4.7109375" style="4" customWidth="1"/>
    <col min="3331" max="3331" width="12.7109375" style="4" customWidth="1"/>
    <col min="3332" max="3332" width="55.5703125" style="4" customWidth="1"/>
    <col min="3333" max="3333" width="4.7109375" style="4" customWidth="1"/>
    <col min="3334" max="3334" width="9.85546875" style="4" customWidth="1"/>
    <col min="3335" max="3335" width="9.7109375" style="4" customWidth="1"/>
    <col min="3336" max="3336" width="13.5703125" style="4" customWidth="1"/>
    <col min="3337" max="3340" width="0" style="4" hidden="1" customWidth="1"/>
    <col min="3341" max="3341" width="5.28515625" style="4" customWidth="1"/>
    <col min="3342" max="3345" width="0" style="4" hidden="1" customWidth="1"/>
    <col min="3346" max="3583" width="9.140625" style="4"/>
    <col min="3584" max="3584" width="5.5703125" style="4" customWidth="1"/>
    <col min="3585" max="3585" width="4.42578125" style="4" customWidth="1"/>
    <col min="3586" max="3586" width="4.7109375" style="4" customWidth="1"/>
    <col min="3587" max="3587" width="12.7109375" style="4" customWidth="1"/>
    <col min="3588" max="3588" width="55.5703125" style="4" customWidth="1"/>
    <col min="3589" max="3589" width="4.7109375" style="4" customWidth="1"/>
    <col min="3590" max="3590" width="9.85546875" style="4" customWidth="1"/>
    <col min="3591" max="3591" width="9.7109375" style="4" customWidth="1"/>
    <col min="3592" max="3592" width="13.5703125" style="4" customWidth="1"/>
    <col min="3593" max="3596" width="0" style="4" hidden="1" customWidth="1"/>
    <col min="3597" max="3597" width="5.28515625" style="4" customWidth="1"/>
    <col min="3598" max="3601" width="0" style="4" hidden="1" customWidth="1"/>
    <col min="3602" max="3839" width="9.140625" style="4"/>
    <col min="3840" max="3840" width="5.5703125" style="4" customWidth="1"/>
    <col min="3841" max="3841" width="4.42578125" style="4" customWidth="1"/>
    <col min="3842" max="3842" width="4.7109375" style="4" customWidth="1"/>
    <col min="3843" max="3843" width="12.7109375" style="4" customWidth="1"/>
    <col min="3844" max="3844" width="55.5703125" style="4" customWidth="1"/>
    <col min="3845" max="3845" width="4.7109375" style="4" customWidth="1"/>
    <col min="3846" max="3846" width="9.85546875" style="4" customWidth="1"/>
    <col min="3847" max="3847" width="9.7109375" style="4" customWidth="1"/>
    <col min="3848" max="3848" width="13.5703125" style="4" customWidth="1"/>
    <col min="3849" max="3852" width="0" style="4" hidden="1" customWidth="1"/>
    <col min="3853" max="3853" width="5.28515625" style="4" customWidth="1"/>
    <col min="3854" max="3857" width="0" style="4" hidden="1" customWidth="1"/>
    <col min="3858" max="4095" width="9.140625" style="4"/>
    <col min="4096" max="4096" width="5.5703125" style="4" customWidth="1"/>
    <col min="4097" max="4097" width="4.42578125" style="4" customWidth="1"/>
    <col min="4098" max="4098" width="4.7109375" style="4" customWidth="1"/>
    <col min="4099" max="4099" width="12.7109375" style="4" customWidth="1"/>
    <col min="4100" max="4100" width="55.5703125" style="4" customWidth="1"/>
    <col min="4101" max="4101" width="4.7109375" style="4" customWidth="1"/>
    <col min="4102" max="4102" width="9.85546875" style="4" customWidth="1"/>
    <col min="4103" max="4103" width="9.7109375" style="4" customWidth="1"/>
    <col min="4104" max="4104" width="13.5703125" style="4" customWidth="1"/>
    <col min="4105" max="4108" width="0" style="4" hidden="1" customWidth="1"/>
    <col min="4109" max="4109" width="5.28515625" style="4" customWidth="1"/>
    <col min="4110" max="4113" width="0" style="4" hidden="1" customWidth="1"/>
    <col min="4114" max="4351" width="9.140625" style="4"/>
    <col min="4352" max="4352" width="5.5703125" style="4" customWidth="1"/>
    <col min="4353" max="4353" width="4.42578125" style="4" customWidth="1"/>
    <col min="4354" max="4354" width="4.7109375" style="4" customWidth="1"/>
    <col min="4355" max="4355" width="12.7109375" style="4" customWidth="1"/>
    <col min="4356" max="4356" width="55.5703125" style="4" customWidth="1"/>
    <col min="4357" max="4357" width="4.7109375" style="4" customWidth="1"/>
    <col min="4358" max="4358" width="9.85546875" style="4" customWidth="1"/>
    <col min="4359" max="4359" width="9.7109375" style="4" customWidth="1"/>
    <col min="4360" max="4360" width="13.5703125" style="4" customWidth="1"/>
    <col min="4361" max="4364" width="0" style="4" hidden="1" customWidth="1"/>
    <col min="4365" max="4365" width="5.28515625" style="4" customWidth="1"/>
    <col min="4366" max="4369" width="0" style="4" hidden="1" customWidth="1"/>
    <col min="4370" max="4607" width="9.140625" style="4"/>
    <col min="4608" max="4608" width="5.5703125" style="4" customWidth="1"/>
    <col min="4609" max="4609" width="4.42578125" style="4" customWidth="1"/>
    <col min="4610" max="4610" width="4.7109375" style="4" customWidth="1"/>
    <col min="4611" max="4611" width="12.7109375" style="4" customWidth="1"/>
    <col min="4612" max="4612" width="55.5703125" style="4" customWidth="1"/>
    <col min="4613" max="4613" width="4.7109375" style="4" customWidth="1"/>
    <col min="4614" max="4614" width="9.85546875" style="4" customWidth="1"/>
    <col min="4615" max="4615" width="9.7109375" style="4" customWidth="1"/>
    <col min="4616" max="4616" width="13.5703125" style="4" customWidth="1"/>
    <col min="4617" max="4620" width="0" style="4" hidden="1" customWidth="1"/>
    <col min="4621" max="4621" width="5.28515625" style="4" customWidth="1"/>
    <col min="4622" max="4625" width="0" style="4" hidden="1" customWidth="1"/>
    <col min="4626" max="4863" width="9.140625" style="4"/>
    <col min="4864" max="4864" width="5.5703125" style="4" customWidth="1"/>
    <col min="4865" max="4865" width="4.42578125" style="4" customWidth="1"/>
    <col min="4866" max="4866" width="4.7109375" style="4" customWidth="1"/>
    <col min="4867" max="4867" width="12.7109375" style="4" customWidth="1"/>
    <col min="4868" max="4868" width="55.5703125" style="4" customWidth="1"/>
    <col min="4869" max="4869" width="4.7109375" style="4" customWidth="1"/>
    <col min="4870" max="4870" width="9.85546875" style="4" customWidth="1"/>
    <col min="4871" max="4871" width="9.7109375" style="4" customWidth="1"/>
    <col min="4872" max="4872" width="13.5703125" style="4" customWidth="1"/>
    <col min="4873" max="4876" width="0" style="4" hidden="1" customWidth="1"/>
    <col min="4877" max="4877" width="5.28515625" style="4" customWidth="1"/>
    <col min="4878" max="4881" width="0" style="4" hidden="1" customWidth="1"/>
    <col min="4882" max="5119" width="9.140625" style="4"/>
    <col min="5120" max="5120" width="5.5703125" style="4" customWidth="1"/>
    <col min="5121" max="5121" width="4.42578125" style="4" customWidth="1"/>
    <col min="5122" max="5122" width="4.7109375" style="4" customWidth="1"/>
    <col min="5123" max="5123" width="12.7109375" style="4" customWidth="1"/>
    <col min="5124" max="5124" width="55.5703125" style="4" customWidth="1"/>
    <col min="5125" max="5125" width="4.7109375" style="4" customWidth="1"/>
    <col min="5126" max="5126" width="9.85546875" style="4" customWidth="1"/>
    <col min="5127" max="5127" width="9.7109375" style="4" customWidth="1"/>
    <col min="5128" max="5128" width="13.5703125" style="4" customWidth="1"/>
    <col min="5129" max="5132" width="0" style="4" hidden="1" customWidth="1"/>
    <col min="5133" max="5133" width="5.28515625" style="4" customWidth="1"/>
    <col min="5134" max="5137" width="0" style="4" hidden="1" customWidth="1"/>
    <col min="5138" max="5375" width="9.140625" style="4"/>
    <col min="5376" max="5376" width="5.5703125" style="4" customWidth="1"/>
    <col min="5377" max="5377" width="4.42578125" style="4" customWidth="1"/>
    <col min="5378" max="5378" width="4.7109375" style="4" customWidth="1"/>
    <col min="5379" max="5379" width="12.7109375" style="4" customWidth="1"/>
    <col min="5380" max="5380" width="55.5703125" style="4" customWidth="1"/>
    <col min="5381" max="5381" width="4.7109375" style="4" customWidth="1"/>
    <col min="5382" max="5382" width="9.85546875" style="4" customWidth="1"/>
    <col min="5383" max="5383" width="9.7109375" style="4" customWidth="1"/>
    <col min="5384" max="5384" width="13.5703125" style="4" customWidth="1"/>
    <col min="5385" max="5388" width="0" style="4" hidden="1" customWidth="1"/>
    <col min="5389" max="5389" width="5.28515625" style="4" customWidth="1"/>
    <col min="5390" max="5393" width="0" style="4" hidden="1" customWidth="1"/>
    <col min="5394" max="5631" width="9.140625" style="4"/>
    <col min="5632" max="5632" width="5.5703125" style="4" customWidth="1"/>
    <col min="5633" max="5633" width="4.42578125" style="4" customWidth="1"/>
    <col min="5634" max="5634" width="4.7109375" style="4" customWidth="1"/>
    <col min="5635" max="5635" width="12.7109375" style="4" customWidth="1"/>
    <col min="5636" max="5636" width="55.5703125" style="4" customWidth="1"/>
    <col min="5637" max="5637" width="4.7109375" style="4" customWidth="1"/>
    <col min="5638" max="5638" width="9.85546875" style="4" customWidth="1"/>
    <col min="5639" max="5639" width="9.7109375" style="4" customWidth="1"/>
    <col min="5640" max="5640" width="13.5703125" style="4" customWidth="1"/>
    <col min="5641" max="5644" width="0" style="4" hidden="1" customWidth="1"/>
    <col min="5645" max="5645" width="5.28515625" style="4" customWidth="1"/>
    <col min="5646" max="5649" width="0" style="4" hidden="1" customWidth="1"/>
    <col min="5650" max="5887" width="9.140625" style="4"/>
    <col min="5888" max="5888" width="5.5703125" style="4" customWidth="1"/>
    <col min="5889" max="5889" width="4.42578125" style="4" customWidth="1"/>
    <col min="5890" max="5890" width="4.7109375" style="4" customWidth="1"/>
    <col min="5891" max="5891" width="12.7109375" style="4" customWidth="1"/>
    <col min="5892" max="5892" width="55.5703125" style="4" customWidth="1"/>
    <col min="5893" max="5893" width="4.7109375" style="4" customWidth="1"/>
    <col min="5894" max="5894" width="9.85546875" style="4" customWidth="1"/>
    <col min="5895" max="5895" width="9.7109375" style="4" customWidth="1"/>
    <col min="5896" max="5896" width="13.5703125" style="4" customWidth="1"/>
    <col min="5897" max="5900" width="0" style="4" hidden="1" customWidth="1"/>
    <col min="5901" max="5901" width="5.28515625" style="4" customWidth="1"/>
    <col min="5902" max="5905" width="0" style="4" hidden="1" customWidth="1"/>
    <col min="5906" max="6143" width="9.140625" style="4"/>
    <col min="6144" max="6144" width="5.5703125" style="4" customWidth="1"/>
    <col min="6145" max="6145" width="4.42578125" style="4" customWidth="1"/>
    <col min="6146" max="6146" width="4.7109375" style="4" customWidth="1"/>
    <col min="6147" max="6147" width="12.7109375" style="4" customWidth="1"/>
    <col min="6148" max="6148" width="55.5703125" style="4" customWidth="1"/>
    <col min="6149" max="6149" width="4.7109375" style="4" customWidth="1"/>
    <col min="6150" max="6150" width="9.85546875" style="4" customWidth="1"/>
    <col min="6151" max="6151" width="9.7109375" style="4" customWidth="1"/>
    <col min="6152" max="6152" width="13.5703125" style="4" customWidth="1"/>
    <col min="6153" max="6156" width="0" style="4" hidden="1" customWidth="1"/>
    <col min="6157" max="6157" width="5.28515625" style="4" customWidth="1"/>
    <col min="6158" max="6161" width="0" style="4" hidden="1" customWidth="1"/>
    <col min="6162" max="6399" width="9.140625" style="4"/>
    <col min="6400" max="6400" width="5.5703125" style="4" customWidth="1"/>
    <col min="6401" max="6401" width="4.42578125" style="4" customWidth="1"/>
    <col min="6402" max="6402" width="4.7109375" style="4" customWidth="1"/>
    <col min="6403" max="6403" width="12.7109375" style="4" customWidth="1"/>
    <col min="6404" max="6404" width="55.5703125" style="4" customWidth="1"/>
    <col min="6405" max="6405" width="4.7109375" style="4" customWidth="1"/>
    <col min="6406" max="6406" width="9.85546875" style="4" customWidth="1"/>
    <col min="6407" max="6407" width="9.7109375" style="4" customWidth="1"/>
    <col min="6408" max="6408" width="13.5703125" style="4" customWidth="1"/>
    <col min="6409" max="6412" width="0" style="4" hidden="1" customWidth="1"/>
    <col min="6413" max="6413" width="5.28515625" style="4" customWidth="1"/>
    <col min="6414" max="6417" width="0" style="4" hidden="1" customWidth="1"/>
    <col min="6418" max="6655" width="9.140625" style="4"/>
    <col min="6656" max="6656" width="5.5703125" style="4" customWidth="1"/>
    <col min="6657" max="6657" width="4.42578125" style="4" customWidth="1"/>
    <col min="6658" max="6658" width="4.7109375" style="4" customWidth="1"/>
    <col min="6659" max="6659" width="12.7109375" style="4" customWidth="1"/>
    <col min="6660" max="6660" width="55.5703125" style="4" customWidth="1"/>
    <col min="6661" max="6661" width="4.7109375" style="4" customWidth="1"/>
    <col min="6662" max="6662" width="9.85546875" style="4" customWidth="1"/>
    <col min="6663" max="6663" width="9.7109375" style="4" customWidth="1"/>
    <col min="6664" max="6664" width="13.5703125" style="4" customWidth="1"/>
    <col min="6665" max="6668" width="0" style="4" hidden="1" customWidth="1"/>
    <col min="6669" max="6669" width="5.28515625" style="4" customWidth="1"/>
    <col min="6670" max="6673" width="0" style="4" hidden="1" customWidth="1"/>
    <col min="6674" max="6911" width="9.140625" style="4"/>
    <col min="6912" max="6912" width="5.5703125" style="4" customWidth="1"/>
    <col min="6913" max="6913" width="4.42578125" style="4" customWidth="1"/>
    <col min="6914" max="6914" width="4.7109375" style="4" customWidth="1"/>
    <col min="6915" max="6915" width="12.7109375" style="4" customWidth="1"/>
    <col min="6916" max="6916" width="55.5703125" style="4" customWidth="1"/>
    <col min="6917" max="6917" width="4.7109375" style="4" customWidth="1"/>
    <col min="6918" max="6918" width="9.85546875" style="4" customWidth="1"/>
    <col min="6919" max="6919" width="9.7109375" style="4" customWidth="1"/>
    <col min="6920" max="6920" width="13.5703125" style="4" customWidth="1"/>
    <col min="6921" max="6924" width="0" style="4" hidden="1" customWidth="1"/>
    <col min="6925" max="6925" width="5.28515625" style="4" customWidth="1"/>
    <col min="6926" max="6929" width="0" style="4" hidden="1" customWidth="1"/>
    <col min="6930" max="7167" width="9.140625" style="4"/>
    <col min="7168" max="7168" width="5.5703125" style="4" customWidth="1"/>
    <col min="7169" max="7169" width="4.42578125" style="4" customWidth="1"/>
    <col min="7170" max="7170" width="4.7109375" style="4" customWidth="1"/>
    <col min="7171" max="7171" width="12.7109375" style="4" customWidth="1"/>
    <col min="7172" max="7172" width="55.5703125" style="4" customWidth="1"/>
    <col min="7173" max="7173" width="4.7109375" style="4" customWidth="1"/>
    <col min="7174" max="7174" width="9.85546875" style="4" customWidth="1"/>
    <col min="7175" max="7175" width="9.7109375" style="4" customWidth="1"/>
    <col min="7176" max="7176" width="13.5703125" style="4" customWidth="1"/>
    <col min="7177" max="7180" width="0" style="4" hidden="1" customWidth="1"/>
    <col min="7181" max="7181" width="5.28515625" style="4" customWidth="1"/>
    <col min="7182" max="7185" width="0" style="4" hidden="1" customWidth="1"/>
    <col min="7186" max="7423" width="9.140625" style="4"/>
    <col min="7424" max="7424" width="5.5703125" style="4" customWidth="1"/>
    <col min="7425" max="7425" width="4.42578125" style="4" customWidth="1"/>
    <col min="7426" max="7426" width="4.7109375" style="4" customWidth="1"/>
    <col min="7427" max="7427" width="12.7109375" style="4" customWidth="1"/>
    <col min="7428" max="7428" width="55.5703125" style="4" customWidth="1"/>
    <col min="7429" max="7429" width="4.7109375" style="4" customWidth="1"/>
    <col min="7430" max="7430" width="9.85546875" style="4" customWidth="1"/>
    <col min="7431" max="7431" width="9.7109375" style="4" customWidth="1"/>
    <col min="7432" max="7432" width="13.5703125" style="4" customWidth="1"/>
    <col min="7433" max="7436" width="0" style="4" hidden="1" customWidth="1"/>
    <col min="7437" max="7437" width="5.28515625" style="4" customWidth="1"/>
    <col min="7438" max="7441" width="0" style="4" hidden="1" customWidth="1"/>
    <col min="7442" max="7679" width="9.140625" style="4"/>
    <col min="7680" max="7680" width="5.5703125" style="4" customWidth="1"/>
    <col min="7681" max="7681" width="4.42578125" style="4" customWidth="1"/>
    <col min="7682" max="7682" width="4.7109375" style="4" customWidth="1"/>
    <col min="7683" max="7683" width="12.7109375" style="4" customWidth="1"/>
    <col min="7684" max="7684" width="55.5703125" style="4" customWidth="1"/>
    <col min="7685" max="7685" width="4.7109375" style="4" customWidth="1"/>
    <col min="7686" max="7686" width="9.85546875" style="4" customWidth="1"/>
    <col min="7687" max="7687" width="9.7109375" style="4" customWidth="1"/>
    <col min="7688" max="7688" width="13.5703125" style="4" customWidth="1"/>
    <col min="7689" max="7692" width="0" style="4" hidden="1" customWidth="1"/>
    <col min="7693" max="7693" width="5.28515625" style="4" customWidth="1"/>
    <col min="7694" max="7697" width="0" style="4" hidden="1" customWidth="1"/>
    <col min="7698" max="7935" width="9.140625" style="4"/>
    <col min="7936" max="7936" width="5.5703125" style="4" customWidth="1"/>
    <col min="7937" max="7937" width="4.42578125" style="4" customWidth="1"/>
    <col min="7938" max="7938" width="4.7109375" style="4" customWidth="1"/>
    <col min="7939" max="7939" width="12.7109375" style="4" customWidth="1"/>
    <col min="7940" max="7940" width="55.5703125" style="4" customWidth="1"/>
    <col min="7941" max="7941" width="4.7109375" style="4" customWidth="1"/>
    <col min="7942" max="7942" width="9.85546875" style="4" customWidth="1"/>
    <col min="7943" max="7943" width="9.7109375" style="4" customWidth="1"/>
    <col min="7944" max="7944" width="13.5703125" style="4" customWidth="1"/>
    <col min="7945" max="7948" width="0" style="4" hidden="1" customWidth="1"/>
    <col min="7949" max="7949" width="5.28515625" style="4" customWidth="1"/>
    <col min="7950" max="7953" width="0" style="4" hidden="1" customWidth="1"/>
    <col min="7954" max="8191" width="9.140625" style="4"/>
    <col min="8192" max="8192" width="5.5703125" style="4" customWidth="1"/>
    <col min="8193" max="8193" width="4.42578125" style="4" customWidth="1"/>
    <col min="8194" max="8194" width="4.7109375" style="4" customWidth="1"/>
    <col min="8195" max="8195" width="12.7109375" style="4" customWidth="1"/>
    <col min="8196" max="8196" width="55.5703125" style="4" customWidth="1"/>
    <col min="8197" max="8197" width="4.7109375" style="4" customWidth="1"/>
    <col min="8198" max="8198" width="9.85546875" style="4" customWidth="1"/>
    <col min="8199" max="8199" width="9.7109375" style="4" customWidth="1"/>
    <col min="8200" max="8200" width="13.5703125" style="4" customWidth="1"/>
    <col min="8201" max="8204" width="0" style="4" hidden="1" customWidth="1"/>
    <col min="8205" max="8205" width="5.28515625" style="4" customWidth="1"/>
    <col min="8206" max="8209" width="0" style="4" hidden="1" customWidth="1"/>
    <col min="8210" max="8447" width="9.140625" style="4"/>
    <col min="8448" max="8448" width="5.5703125" style="4" customWidth="1"/>
    <col min="8449" max="8449" width="4.42578125" style="4" customWidth="1"/>
    <col min="8450" max="8450" width="4.7109375" style="4" customWidth="1"/>
    <col min="8451" max="8451" width="12.7109375" style="4" customWidth="1"/>
    <col min="8452" max="8452" width="55.5703125" style="4" customWidth="1"/>
    <col min="8453" max="8453" width="4.7109375" style="4" customWidth="1"/>
    <col min="8454" max="8454" width="9.85546875" style="4" customWidth="1"/>
    <col min="8455" max="8455" width="9.7109375" style="4" customWidth="1"/>
    <col min="8456" max="8456" width="13.5703125" style="4" customWidth="1"/>
    <col min="8457" max="8460" width="0" style="4" hidden="1" customWidth="1"/>
    <col min="8461" max="8461" width="5.28515625" style="4" customWidth="1"/>
    <col min="8462" max="8465" width="0" style="4" hidden="1" customWidth="1"/>
    <col min="8466" max="8703" width="9.140625" style="4"/>
    <col min="8704" max="8704" width="5.5703125" style="4" customWidth="1"/>
    <col min="8705" max="8705" width="4.42578125" style="4" customWidth="1"/>
    <col min="8706" max="8706" width="4.7109375" style="4" customWidth="1"/>
    <col min="8707" max="8707" width="12.7109375" style="4" customWidth="1"/>
    <col min="8708" max="8708" width="55.5703125" style="4" customWidth="1"/>
    <col min="8709" max="8709" width="4.7109375" style="4" customWidth="1"/>
    <col min="8710" max="8710" width="9.85546875" style="4" customWidth="1"/>
    <col min="8711" max="8711" width="9.7109375" style="4" customWidth="1"/>
    <col min="8712" max="8712" width="13.5703125" style="4" customWidth="1"/>
    <col min="8713" max="8716" width="0" style="4" hidden="1" customWidth="1"/>
    <col min="8717" max="8717" width="5.28515625" style="4" customWidth="1"/>
    <col min="8718" max="8721" width="0" style="4" hidden="1" customWidth="1"/>
    <col min="8722" max="8959" width="9.140625" style="4"/>
    <col min="8960" max="8960" width="5.5703125" style="4" customWidth="1"/>
    <col min="8961" max="8961" width="4.42578125" style="4" customWidth="1"/>
    <col min="8962" max="8962" width="4.7109375" style="4" customWidth="1"/>
    <col min="8963" max="8963" width="12.7109375" style="4" customWidth="1"/>
    <col min="8964" max="8964" width="55.5703125" style="4" customWidth="1"/>
    <col min="8965" max="8965" width="4.7109375" style="4" customWidth="1"/>
    <col min="8966" max="8966" width="9.85546875" style="4" customWidth="1"/>
    <col min="8967" max="8967" width="9.7109375" style="4" customWidth="1"/>
    <col min="8968" max="8968" width="13.5703125" style="4" customWidth="1"/>
    <col min="8969" max="8972" width="0" style="4" hidden="1" customWidth="1"/>
    <col min="8973" max="8973" width="5.28515625" style="4" customWidth="1"/>
    <col min="8974" max="8977" width="0" style="4" hidden="1" customWidth="1"/>
    <col min="8978" max="9215" width="9.140625" style="4"/>
    <col min="9216" max="9216" width="5.5703125" style="4" customWidth="1"/>
    <col min="9217" max="9217" width="4.42578125" style="4" customWidth="1"/>
    <col min="9218" max="9218" width="4.7109375" style="4" customWidth="1"/>
    <col min="9219" max="9219" width="12.7109375" style="4" customWidth="1"/>
    <col min="9220" max="9220" width="55.5703125" style="4" customWidth="1"/>
    <col min="9221" max="9221" width="4.7109375" style="4" customWidth="1"/>
    <col min="9222" max="9222" width="9.85546875" style="4" customWidth="1"/>
    <col min="9223" max="9223" width="9.7109375" style="4" customWidth="1"/>
    <col min="9224" max="9224" width="13.5703125" style="4" customWidth="1"/>
    <col min="9225" max="9228" width="0" style="4" hidden="1" customWidth="1"/>
    <col min="9229" max="9229" width="5.28515625" style="4" customWidth="1"/>
    <col min="9230" max="9233" width="0" style="4" hidden="1" customWidth="1"/>
    <col min="9234" max="9471" width="9.140625" style="4"/>
    <col min="9472" max="9472" width="5.5703125" style="4" customWidth="1"/>
    <col min="9473" max="9473" width="4.42578125" style="4" customWidth="1"/>
    <col min="9474" max="9474" width="4.7109375" style="4" customWidth="1"/>
    <col min="9475" max="9475" width="12.7109375" style="4" customWidth="1"/>
    <col min="9476" max="9476" width="55.5703125" style="4" customWidth="1"/>
    <col min="9477" max="9477" width="4.7109375" style="4" customWidth="1"/>
    <col min="9478" max="9478" width="9.85546875" style="4" customWidth="1"/>
    <col min="9479" max="9479" width="9.7109375" style="4" customWidth="1"/>
    <col min="9480" max="9480" width="13.5703125" style="4" customWidth="1"/>
    <col min="9481" max="9484" width="0" style="4" hidden="1" customWidth="1"/>
    <col min="9485" max="9485" width="5.28515625" style="4" customWidth="1"/>
    <col min="9486" max="9489" width="0" style="4" hidden="1" customWidth="1"/>
    <col min="9490" max="9727" width="9.140625" style="4"/>
    <col min="9728" max="9728" width="5.5703125" style="4" customWidth="1"/>
    <col min="9729" max="9729" width="4.42578125" style="4" customWidth="1"/>
    <col min="9730" max="9730" width="4.7109375" style="4" customWidth="1"/>
    <col min="9731" max="9731" width="12.7109375" style="4" customWidth="1"/>
    <col min="9732" max="9732" width="55.5703125" style="4" customWidth="1"/>
    <col min="9733" max="9733" width="4.7109375" style="4" customWidth="1"/>
    <col min="9734" max="9734" width="9.85546875" style="4" customWidth="1"/>
    <col min="9735" max="9735" width="9.7109375" style="4" customWidth="1"/>
    <col min="9736" max="9736" width="13.5703125" style="4" customWidth="1"/>
    <col min="9737" max="9740" width="0" style="4" hidden="1" customWidth="1"/>
    <col min="9741" max="9741" width="5.28515625" style="4" customWidth="1"/>
    <col min="9742" max="9745" width="0" style="4" hidden="1" customWidth="1"/>
    <col min="9746" max="9983" width="9.140625" style="4"/>
    <col min="9984" max="9984" width="5.5703125" style="4" customWidth="1"/>
    <col min="9985" max="9985" width="4.42578125" style="4" customWidth="1"/>
    <col min="9986" max="9986" width="4.7109375" style="4" customWidth="1"/>
    <col min="9987" max="9987" width="12.7109375" style="4" customWidth="1"/>
    <col min="9988" max="9988" width="55.5703125" style="4" customWidth="1"/>
    <col min="9989" max="9989" width="4.7109375" style="4" customWidth="1"/>
    <col min="9990" max="9990" width="9.85546875" style="4" customWidth="1"/>
    <col min="9991" max="9991" width="9.7109375" style="4" customWidth="1"/>
    <col min="9992" max="9992" width="13.5703125" style="4" customWidth="1"/>
    <col min="9993" max="9996" width="0" style="4" hidden="1" customWidth="1"/>
    <col min="9997" max="9997" width="5.28515625" style="4" customWidth="1"/>
    <col min="9998" max="10001" width="0" style="4" hidden="1" customWidth="1"/>
    <col min="10002" max="10239" width="9.140625" style="4"/>
    <col min="10240" max="10240" width="5.5703125" style="4" customWidth="1"/>
    <col min="10241" max="10241" width="4.42578125" style="4" customWidth="1"/>
    <col min="10242" max="10242" width="4.7109375" style="4" customWidth="1"/>
    <col min="10243" max="10243" width="12.7109375" style="4" customWidth="1"/>
    <col min="10244" max="10244" width="55.5703125" style="4" customWidth="1"/>
    <col min="10245" max="10245" width="4.7109375" style="4" customWidth="1"/>
    <col min="10246" max="10246" width="9.85546875" style="4" customWidth="1"/>
    <col min="10247" max="10247" width="9.7109375" style="4" customWidth="1"/>
    <col min="10248" max="10248" width="13.5703125" style="4" customWidth="1"/>
    <col min="10249" max="10252" width="0" style="4" hidden="1" customWidth="1"/>
    <col min="10253" max="10253" width="5.28515625" style="4" customWidth="1"/>
    <col min="10254" max="10257" width="0" style="4" hidden="1" customWidth="1"/>
    <col min="10258" max="10495" width="9.140625" style="4"/>
    <col min="10496" max="10496" width="5.5703125" style="4" customWidth="1"/>
    <col min="10497" max="10497" width="4.42578125" style="4" customWidth="1"/>
    <col min="10498" max="10498" width="4.7109375" style="4" customWidth="1"/>
    <col min="10499" max="10499" width="12.7109375" style="4" customWidth="1"/>
    <col min="10500" max="10500" width="55.5703125" style="4" customWidth="1"/>
    <col min="10501" max="10501" width="4.7109375" style="4" customWidth="1"/>
    <col min="10502" max="10502" width="9.85546875" style="4" customWidth="1"/>
    <col min="10503" max="10503" width="9.7109375" style="4" customWidth="1"/>
    <col min="10504" max="10504" width="13.5703125" style="4" customWidth="1"/>
    <col min="10505" max="10508" width="0" style="4" hidden="1" customWidth="1"/>
    <col min="10509" max="10509" width="5.28515625" style="4" customWidth="1"/>
    <col min="10510" max="10513" width="0" style="4" hidden="1" customWidth="1"/>
    <col min="10514" max="10751" width="9.140625" style="4"/>
    <col min="10752" max="10752" width="5.5703125" style="4" customWidth="1"/>
    <col min="10753" max="10753" width="4.42578125" style="4" customWidth="1"/>
    <col min="10754" max="10754" width="4.7109375" style="4" customWidth="1"/>
    <col min="10755" max="10755" width="12.7109375" style="4" customWidth="1"/>
    <col min="10756" max="10756" width="55.5703125" style="4" customWidth="1"/>
    <col min="10757" max="10757" width="4.7109375" style="4" customWidth="1"/>
    <col min="10758" max="10758" width="9.85546875" style="4" customWidth="1"/>
    <col min="10759" max="10759" width="9.7109375" style="4" customWidth="1"/>
    <col min="10760" max="10760" width="13.5703125" style="4" customWidth="1"/>
    <col min="10761" max="10764" width="0" style="4" hidden="1" customWidth="1"/>
    <col min="10765" max="10765" width="5.28515625" style="4" customWidth="1"/>
    <col min="10766" max="10769" width="0" style="4" hidden="1" customWidth="1"/>
    <col min="10770" max="11007" width="9.140625" style="4"/>
    <col min="11008" max="11008" width="5.5703125" style="4" customWidth="1"/>
    <col min="11009" max="11009" width="4.42578125" style="4" customWidth="1"/>
    <col min="11010" max="11010" width="4.7109375" style="4" customWidth="1"/>
    <col min="11011" max="11011" width="12.7109375" style="4" customWidth="1"/>
    <col min="11012" max="11012" width="55.5703125" style="4" customWidth="1"/>
    <col min="11013" max="11013" width="4.7109375" style="4" customWidth="1"/>
    <col min="11014" max="11014" width="9.85546875" style="4" customWidth="1"/>
    <col min="11015" max="11015" width="9.7109375" style="4" customWidth="1"/>
    <col min="11016" max="11016" width="13.5703125" style="4" customWidth="1"/>
    <col min="11017" max="11020" width="0" style="4" hidden="1" customWidth="1"/>
    <col min="11021" max="11021" width="5.28515625" style="4" customWidth="1"/>
    <col min="11022" max="11025" width="0" style="4" hidden="1" customWidth="1"/>
    <col min="11026" max="11263" width="9.140625" style="4"/>
    <col min="11264" max="11264" width="5.5703125" style="4" customWidth="1"/>
    <col min="11265" max="11265" width="4.42578125" style="4" customWidth="1"/>
    <col min="11266" max="11266" width="4.7109375" style="4" customWidth="1"/>
    <col min="11267" max="11267" width="12.7109375" style="4" customWidth="1"/>
    <col min="11268" max="11268" width="55.5703125" style="4" customWidth="1"/>
    <col min="11269" max="11269" width="4.7109375" style="4" customWidth="1"/>
    <col min="11270" max="11270" width="9.85546875" style="4" customWidth="1"/>
    <col min="11271" max="11271" width="9.7109375" style="4" customWidth="1"/>
    <col min="11272" max="11272" width="13.5703125" style="4" customWidth="1"/>
    <col min="11273" max="11276" width="0" style="4" hidden="1" customWidth="1"/>
    <col min="11277" max="11277" width="5.28515625" style="4" customWidth="1"/>
    <col min="11278" max="11281" width="0" style="4" hidden="1" customWidth="1"/>
    <col min="11282" max="11519" width="9.140625" style="4"/>
    <col min="11520" max="11520" width="5.5703125" style="4" customWidth="1"/>
    <col min="11521" max="11521" width="4.42578125" style="4" customWidth="1"/>
    <col min="11522" max="11522" width="4.7109375" style="4" customWidth="1"/>
    <col min="11523" max="11523" width="12.7109375" style="4" customWidth="1"/>
    <col min="11524" max="11524" width="55.5703125" style="4" customWidth="1"/>
    <col min="11525" max="11525" width="4.7109375" style="4" customWidth="1"/>
    <col min="11526" max="11526" width="9.85546875" style="4" customWidth="1"/>
    <col min="11527" max="11527" width="9.7109375" style="4" customWidth="1"/>
    <col min="11528" max="11528" width="13.5703125" style="4" customWidth="1"/>
    <col min="11529" max="11532" width="0" style="4" hidden="1" customWidth="1"/>
    <col min="11533" max="11533" width="5.28515625" style="4" customWidth="1"/>
    <col min="11534" max="11537" width="0" style="4" hidden="1" customWidth="1"/>
    <col min="11538" max="11775" width="9.140625" style="4"/>
    <col min="11776" max="11776" width="5.5703125" style="4" customWidth="1"/>
    <col min="11777" max="11777" width="4.42578125" style="4" customWidth="1"/>
    <col min="11778" max="11778" width="4.7109375" style="4" customWidth="1"/>
    <col min="11779" max="11779" width="12.7109375" style="4" customWidth="1"/>
    <col min="11780" max="11780" width="55.5703125" style="4" customWidth="1"/>
    <col min="11781" max="11781" width="4.7109375" style="4" customWidth="1"/>
    <col min="11782" max="11782" width="9.85546875" style="4" customWidth="1"/>
    <col min="11783" max="11783" width="9.7109375" style="4" customWidth="1"/>
    <col min="11784" max="11784" width="13.5703125" style="4" customWidth="1"/>
    <col min="11785" max="11788" width="0" style="4" hidden="1" customWidth="1"/>
    <col min="11789" max="11789" width="5.28515625" style="4" customWidth="1"/>
    <col min="11790" max="11793" width="0" style="4" hidden="1" customWidth="1"/>
    <col min="11794" max="12031" width="9.140625" style="4"/>
    <col min="12032" max="12032" width="5.5703125" style="4" customWidth="1"/>
    <col min="12033" max="12033" width="4.42578125" style="4" customWidth="1"/>
    <col min="12034" max="12034" width="4.7109375" style="4" customWidth="1"/>
    <col min="12035" max="12035" width="12.7109375" style="4" customWidth="1"/>
    <col min="12036" max="12036" width="55.5703125" style="4" customWidth="1"/>
    <col min="12037" max="12037" width="4.7109375" style="4" customWidth="1"/>
    <col min="12038" max="12038" width="9.85546875" style="4" customWidth="1"/>
    <col min="12039" max="12039" width="9.7109375" style="4" customWidth="1"/>
    <col min="12040" max="12040" width="13.5703125" style="4" customWidth="1"/>
    <col min="12041" max="12044" width="0" style="4" hidden="1" customWidth="1"/>
    <col min="12045" max="12045" width="5.28515625" style="4" customWidth="1"/>
    <col min="12046" max="12049" width="0" style="4" hidden="1" customWidth="1"/>
    <col min="12050" max="12287" width="9.140625" style="4"/>
    <col min="12288" max="12288" width="5.5703125" style="4" customWidth="1"/>
    <col min="12289" max="12289" width="4.42578125" style="4" customWidth="1"/>
    <col min="12290" max="12290" width="4.7109375" style="4" customWidth="1"/>
    <col min="12291" max="12291" width="12.7109375" style="4" customWidth="1"/>
    <col min="12292" max="12292" width="55.5703125" style="4" customWidth="1"/>
    <col min="12293" max="12293" width="4.7109375" style="4" customWidth="1"/>
    <col min="12294" max="12294" width="9.85546875" style="4" customWidth="1"/>
    <col min="12295" max="12295" width="9.7109375" style="4" customWidth="1"/>
    <col min="12296" max="12296" width="13.5703125" style="4" customWidth="1"/>
    <col min="12297" max="12300" width="0" style="4" hidden="1" customWidth="1"/>
    <col min="12301" max="12301" width="5.28515625" style="4" customWidth="1"/>
    <col min="12302" max="12305" width="0" style="4" hidden="1" customWidth="1"/>
    <col min="12306" max="12543" width="9.140625" style="4"/>
    <col min="12544" max="12544" width="5.5703125" style="4" customWidth="1"/>
    <col min="12545" max="12545" width="4.42578125" style="4" customWidth="1"/>
    <col min="12546" max="12546" width="4.7109375" style="4" customWidth="1"/>
    <col min="12547" max="12547" width="12.7109375" style="4" customWidth="1"/>
    <col min="12548" max="12548" width="55.5703125" style="4" customWidth="1"/>
    <col min="12549" max="12549" width="4.7109375" style="4" customWidth="1"/>
    <col min="12550" max="12550" width="9.85546875" style="4" customWidth="1"/>
    <col min="12551" max="12551" width="9.7109375" style="4" customWidth="1"/>
    <col min="12552" max="12552" width="13.5703125" style="4" customWidth="1"/>
    <col min="12553" max="12556" width="0" style="4" hidden="1" customWidth="1"/>
    <col min="12557" max="12557" width="5.28515625" style="4" customWidth="1"/>
    <col min="12558" max="12561" width="0" style="4" hidden="1" customWidth="1"/>
    <col min="12562" max="12799" width="9.140625" style="4"/>
    <col min="12800" max="12800" width="5.5703125" style="4" customWidth="1"/>
    <col min="12801" max="12801" width="4.42578125" style="4" customWidth="1"/>
    <col min="12802" max="12802" width="4.7109375" style="4" customWidth="1"/>
    <col min="12803" max="12803" width="12.7109375" style="4" customWidth="1"/>
    <col min="12804" max="12804" width="55.5703125" style="4" customWidth="1"/>
    <col min="12805" max="12805" width="4.7109375" style="4" customWidth="1"/>
    <col min="12806" max="12806" width="9.85546875" style="4" customWidth="1"/>
    <col min="12807" max="12807" width="9.7109375" style="4" customWidth="1"/>
    <col min="12808" max="12808" width="13.5703125" style="4" customWidth="1"/>
    <col min="12809" max="12812" width="0" style="4" hidden="1" customWidth="1"/>
    <col min="12813" max="12813" width="5.28515625" style="4" customWidth="1"/>
    <col min="12814" max="12817" width="0" style="4" hidden="1" customWidth="1"/>
    <col min="12818" max="13055" width="9.140625" style="4"/>
    <col min="13056" max="13056" width="5.5703125" style="4" customWidth="1"/>
    <col min="13057" max="13057" width="4.42578125" style="4" customWidth="1"/>
    <col min="13058" max="13058" width="4.7109375" style="4" customWidth="1"/>
    <col min="13059" max="13059" width="12.7109375" style="4" customWidth="1"/>
    <col min="13060" max="13060" width="55.5703125" style="4" customWidth="1"/>
    <col min="13061" max="13061" width="4.7109375" style="4" customWidth="1"/>
    <col min="13062" max="13062" width="9.85546875" style="4" customWidth="1"/>
    <col min="13063" max="13063" width="9.7109375" style="4" customWidth="1"/>
    <col min="13064" max="13064" width="13.5703125" style="4" customWidth="1"/>
    <col min="13065" max="13068" width="0" style="4" hidden="1" customWidth="1"/>
    <col min="13069" max="13069" width="5.28515625" style="4" customWidth="1"/>
    <col min="13070" max="13073" width="0" style="4" hidden="1" customWidth="1"/>
    <col min="13074" max="13311" width="9.140625" style="4"/>
    <col min="13312" max="13312" width="5.5703125" style="4" customWidth="1"/>
    <col min="13313" max="13313" width="4.42578125" style="4" customWidth="1"/>
    <col min="13314" max="13314" width="4.7109375" style="4" customWidth="1"/>
    <col min="13315" max="13315" width="12.7109375" style="4" customWidth="1"/>
    <col min="13316" max="13316" width="55.5703125" style="4" customWidth="1"/>
    <col min="13317" max="13317" width="4.7109375" style="4" customWidth="1"/>
    <col min="13318" max="13318" width="9.85546875" style="4" customWidth="1"/>
    <col min="13319" max="13319" width="9.7109375" style="4" customWidth="1"/>
    <col min="13320" max="13320" width="13.5703125" style="4" customWidth="1"/>
    <col min="13321" max="13324" width="0" style="4" hidden="1" customWidth="1"/>
    <col min="13325" max="13325" width="5.28515625" style="4" customWidth="1"/>
    <col min="13326" max="13329" width="0" style="4" hidden="1" customWidth="1"/>
    <col min="13330" max="13567" width="9.140625" style="4"/>
    <col min="13568" max="13568" width="5.5703125" style="4" customWidth="1"/>
    <col min="13569" max="13569" width="4.42578125" style="4" customWidth="1"/>
    <col min="13570" max="13570" width="4.7109375" style="4" customWidth="1"/>
    <col min="13571" max="13571" width="12.7109375" style="4" customWidth="1"/>
    <col min="13572" max="13572" width="55.5703125" style="4" customWidth="1"/>
    <col min="13573" max="13573" width="4.7109375" style="4" customWidth="1"/>
    <col min="13574" max="13574" width="9.85546875" style="4" customWidth="1"/>
    <col min="13575" max="13575" width="9.7109375" style="4" customWidth="1"/>
    <col min="13576" max="13576" width="13.5703125" style="4" customWidth="1"/>
    <col min="13577" max="13580" width="0" style="4" hidden="1" customWidth="1"/>
    <col min="13581" max="13581" width="5.28515625" style="4" customWidth="1"/>
    <col min="13582" max="13585" width="0" style="4" hidden="1" customWidth="1"/>
    <col min="13586" max="13823" width="9.140625" style="4"/>
    <col min="13824" max="13824" width="5.5703125" style="4" customWidth="1"/>
    <col min="13825" max="13825" width="4.42578125" style="4" customWidth="1"/>
    <col min="13826" max="13826" width="4.7109375" style="4" customWidth="1"/>
    <col min="13827" max="13827" width="12.7109375" style="4" customWidth="1"/>
    <col min="13828" max="13828" width="55.5703125" style="4" customWidth="1"/>
    <col min="13829" max="13829" width="4.7109375" style="4" customWidth="1"/>
    <col min="13830" max="13830" width="9.85546875" style="4" customWidth="1"/>
    <col min="13831" max="13831" width="9.7109375" style="4" customWidth="1"/>
    <col min="13832" max="13832" width="13.5703125" style="4" customWidth="1"/>
    <col min="13833" max="13836" width="0" style="4" hidden="1" customWidth="1"/>
    <col min="13837" max="13837" width="5.28515625" style="4" customWidth="1"/>
    <col min="13838" max="13841" width="0" style="4" hidden="1" customWidth="1"/>
    <col min="13842" max="14079" width="9.140625" style="4"/>
    <col min="14080" max="14080" width="5.5703125" style="4" customWidth="1"/>
    <col min="14081" max="14081" width="4.42578125" style="4" customWidth="1"/>
    <col min="14082" max="14082" width="4.7109375" style="4" customWidth="1"/>
    <col min="14083" max="14083" width="12.7109375" style="4" customWidth="1"/>
    <col min="14084" max="14084" width="55.5703125" style="4" customWidth="1"/>
    <col min="14085" max="14085" width="4.7109375" style="4" customWidth="1"/>
    <col min="14086" max="14086" width="9.85546875" style="4" customWidth="1"/>
    <col min="14087" max="14087" width="9.7109375" style="4" customWidth="1"/>
    <col min="14088" max="14088" width="13.5703125" style="4" customWidth="1"/>
    <col min="14089" max="14092" width="0" style="4" hidden="1" customWidth="1"/>
    <col min="14093" max="14093" width="5.28515625" style="4" customWidth="1"/>
    <col min="14094" max="14097" width="0" style="4" hidden="1" customWidth="1"/>
    <col min="14098" max="14335" width="9.140625" style="4"/>
    <col min="14336" max="14336" width="5.5703125" style="4" customWidth="1"/>
    <col min="14337" max="14337" width="4.42578125" style="4" customWidth="1"/>
    <col min="14338" max="14338" width="4.7109375" style="4" customWidth="1"/>
    <col min="14339" max="14339" width="12.7109375" style="4" customWidth="1"/>
    <col min="14340" max="14340" width="55.5703125" style="4" customWidth="1"/>
    <col min="14341" max="14341" width="4.7109375" style="4" customWidth="1"/>
    <col min="14342" max="14342" width="9.85546875" style="4" customWidth="1"/>
    <col min="14343" max="14343" width="9.7109375" style="4" customWidth="1"/>
    <col min="14344" max="14344" width="13.5703125" style="4" customWidth="1"/>
    <col min="14345" max="14348" width="0" style="4" hidden="1" customWidth="1"/>
    <col min="14349" max="14349" width="5.28515625" style="4" customWidth="1"/>
    <col min="14350" max="14353" width="0" style="4" hidden="1" customWidth="1"/>
    <col min="14354" max="14591" width="9.140625" style="4"/>
    <col min="14592" max="14592" width="5.5703125" style="4" customWidth="1"/>
    <col min="14593" max="14593" width="4.42578125" style="4" customWidth="1"/>
    <col min="14594" max="14594" width="4.7109375" style="4" customWidth="1"/>
    <col min="14595" max="14595" width="12.7109375" style="4" customWidth="1"/>
    <col min="14596" max="14596" width="55.5703125" style="4" customWidth="1"/>
    <col min="14597" max="14597" width="4.7109375" style="4" customWidth="1"/>
    <col min="14598" max="14598" width="9.85546875" style="4" customWidth="1"/>
    <col min="14599" max="14599" width="9.7109375" style="4" customWidth="1"/>
    <col min="14600" max="14600" width="13.5703125" style="4" customWidth="1"/>
    <col min="14601" max="14604" width="0" style="4" hidden="1" customWidth="1"/>
    <col min="14605" max="14605" width="5.28515625" style="4" customWidth="1"/>
    <col min="14606" max="14609" width="0" style="4" hidden="1" customWidth="1"/>
    <col min="14610" max="14847" width="9.140625" style="4"/>
    <col min="14848" max="14848" width="5.5703125" style="4" customWidth="1"/>
    <col min="14849" max="14849" width="4.42578125" style="4" customWidth="1"/>
    <col min="14850" max="14850" width="4.7109375" style="4" customWidth="1"/>
    <col min="14851" max="14851" width="12.7109375" style="4" customWidth="1"/>
    <col min="14852" max="14852" width="55.5703125" style="4" customWidth="1"/>
    <col min="14853" max="14853" width="4.7109375" style="4" customWidth="1"/>
    <col min="14854" max="14854" width="9.85546875" style="4" customWidth="1"/>
    <col min="14855" max="14855" width="9.7109375" style="4" customWidth="1"/>
    <col min="14856" max="14856" width="13.5703125" style="4" customWidth="1"/>
    <col min="14857" max="14860" width="0" style="4" hidden="1" customWidth="1"/>
    <col min="14861" max="14861" width="5.28515625" style="4" customWidth="1"/>
    <col min="14862" max="14865" width="0" style="4" hidden="1" customWidth="1"/>
    <col min="14866" max="15103" width="9.140625" style="4"/>
    <col min="15104" max="15104" width="5.5703125" style="4" customWidth="1"/>
    <col min="15105" max="15105" width="4.42578125" style="4" customWidth="1"/>
    <col min="15106" max="15106" width="4.7109375" style="4" customWidth="1"/>
    <col min="15107" max="15107" width="12.7109375" style="4" customWidth="1"/>
    <col min="15108" max="15108" width="55.5703125" style="4" customWidth="1"/>
    <col min="15109" max="15109" width="4.7109375" style="4" customWidth="1"/>
    <col min="15110" max="15110" width="9.85546875" style="4" customWidth="1"/>
    <col min="15111" max="15111" width="9.7109375" style="4" customWidth="1"/>
    <col min="15112" max="15112" width="13.5703125" style="4" customWidth="1"/>
    <col min="15113" max="15116" width="0" style="4" hidden="1" customWidth="1"/>
    <col min="15117" max="15117" width="5.28515625" style="4" customWidth="1"/>
    <col min="15118" max="15121" width="0" style="4" hidden="1" customWidth="1"/>
    <col min="15122" max="15359" width="9.140625" style="4"/>
    <col min="15360" max="15360" width="5.5703125" style="4" customWidth="1"/>
    <col min="15361" max="15361" width="4.42578125" style="4" customWidth="1"/>
    <col min="15362" max="15362" width="4.7109375" style="4" customWidth="1"/>
    <col min="15363" max="15363" width="12.7109375" style="4" customWidth="1"/>
    <col min="15364" max="15364" width="55.5703125" style="4" customWidth="1"/>
    <col min="15365" max="15365" width="4.7109375" style="4" customWidth="1"/>
    <col min="15366" max="15366" width="9.85546875" style="4" customWidth="1"/>
    <col min="15367" max="15367" width="9.7109375" style="4" customWidth="1"/>
    <col min="15368" max="15368" width="13.5703125" style="4" customWidth="1"/>
    <col min="15369" max="15372" width="0" style="4" hidden="1" customWidth="1"/>
    <col min="15373" max="15373" width="5.28515625" style="4" customWidth="1"/>
    <col min="15374" max="15377" width="0" style="4" hidden="1" customWidth="1"/>
    <col min="15378" max="15615" width="9.140625" style="4"/>
    <col min="15616" max="15616" width="5.5703125" style="4" customWidth="1"/>
    <col min="15617" max="15617" width="4.42578125" style="4" customWidth="1"/>
    <col min="15618" max="15618" width="4.7109375" style="4" customWidth="1"/>
    <col min="15619" max="15619" width="12.7109375" style="4" customWidth="1"/>
    <col min="15620" max="15620" width="55.5703125" style="4" customWidth="1"/>
    <col min="15621" max="15621" width="4.7109375" style="4" customWidth="1"/>
    <col min="15622" max="15622" width="9.85546875" style="4" customWidth="1"/>
    <col min="15623" max="15623" width="9.7109375" style="4" customWidth="1"/>
    <col min="15624" max="15624" width="13.5703125" style="4" customWidth="1"/>
    <col min="15625" max="15628" width="0" style="4" hidden="1" customWidth="1"/>
    <col min="15629" max="15629" width="5.28515625" style="4" customWidth="1"/>
    <col min="15630" max="15633" width="0" style="4" hidden="1" customWidth="1"/>
    <col min="15634" max="15871" width="9.140625" style="4"/>
    <col min="15872" max="15872" width="5.5703125" style="4" customWidth="1"/>
    <col min="15873" max="15873" width="4.42578125" style="4" customWidth="1"/>
    <col min="15874" max="15874" width="4.7109375" style="4" customWidth="1"/>
    <col min="15875" max="15875" width="12.7109375" style="4" customWidth="1"/>
    <col min="15876" max="15876" width="55.5703125" style="4" customWidth="1"/>
    <col min="15877" max="15877" width="4.7109375" style="4" customWidth="1"/>
    <col min="15878" max="15878" width="9.85546875" style="4" customWidth="1"/>
    <col min="15879" max="15879" width="9.7109375" style="4" customWidth="1"/>
    <col min="15880" max="15880" width="13.5703125" style="4" customWidth="1"/>
    <col min="15881" max="15884" width="0" style="4" hidden="1" customWidth="1"/>
    <col min="15885" max="15885" width="5.28515625" style="4" customWidth="1"/>
    <col min="15886" max="15889" width="0" style="4" hidden="1" customWidth="1"/>
    <col min="15890" max="16127" width="9.140625" style="4"/>
    <col min="16128" max="16128" width="5.5703125" style="4" customWidth="1"/>
    <col min="16129" max="16129" width="4.42578125" style="4" customWidth="1"/>
    <col min="16130" max="16130" width="4.7109375" style="4" customWidth="1"/>
    <col min="16131" max="16131" width="12.7109375" style="4" customWidth="1"/>
    <col min="16132" max="16132" width="55.5703125" style="4" customWidth="1"/>
    <col min="16133" max="16133" width="4.7109375" style="4" customWidth="1"/>
    <col min="16134" max="16134" width="9.85546875" style="4" customWidth="1"/>
    <col min="16135" max="16135" width="9.7109375" style="4" customWidth="1"/>
    <col min="16136" max="16136" width="13.5703125" style="4" customWidth="1"/>
    <col min="16137" max="16140" width="0" style="4" hidden="1" customWidth="1"/>
    <col min="16141" max="16141" width="5.28515625" style="4" customWidth="1"/>
    <col min="16142" max="16145" width="0" style="4" hidden="1" customWidth="1"/>
    <col min="16146" max="16384" width="9.140625" style="4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1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3"/>
      <c r="O2" s="3"/>
    </row>
    <row r="3" spans="1:15" ht="11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3"/>
      <c r="O3" s="3"/>
    </row>
    <row r="4" spans="1:15" ht="11.2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3"/>
      <c r="O4" s="3"/>
    </row>
    <row r="5" spans="1:15" ht="11.2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3"/>
      <c r="O5" s="3"/>
    </row>
    <row r="6" spans="1:15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"/>
      <c r="M6" s="2"/>
      <c r="N6" s="3"/>
      <c r="O6" s="3"/>
    </row>
    <row r="7" spans="1:15" ht="11.25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2"/>
      <c r="M7" s="2"/>
      <c r="N7" s="3"/>
      <c r="O7" s="3"/>
    </row>
    <row r="8" spans="1:15" ht="11.2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2"/>
      <c r="M8" s="2"/>
      <c r="N8" s="3"/>
      <c r="O8" s="3"/>
    </row>
    <row r="9" spans="1:15" ht="11.25" customHeight="1">
      <c r="A9" s="6" t="s">
        <v>7</v>
      </c>
      <c r="B9" s="6"/>
      <c r="C9" s="6" t="s">
        <v>8</v>
      </c>
      <c r="D9" s="6"/>
      <c r="E9" s="6"/>
      <c r="F9" s="6"/>
      <c r="G9" s="6"/>
      <c r="H9" s="6"/>
      <c r="I9" s="6"/>
      <c r="J9" s="6"/>
      <c r="K9" s="6"/>
      <c r="L9" s="2"/>
      <c r="M9" s="2"/>
      <c r="N9" s="3"/>
      <c r="O9" s="3"/>
    </row>
    <row r="10" spans="1:15" ht="5.25" customHeight="1">
      <c r="A10" s="2"/>
      <c r="B10" s="2"/>
      <c r="C10" s="2"/>
      <c r="D10" s="2"/>
      <c r="E10" s="2"/>
      <c r="F10" s="2"/>
      <c r="G10" s="2"/>
      <c r="H10" s="7"/>
      <c r="I10" s="2"/>
      <c r="J10" s="2"/>
      <c r="K10" s="2"/>
      <c r="L10" s="2"/>
      <c r="M10" s="2"/>
      <c r="N10" s="3"/>
      <c r="O10" s="3"/>
    </row>
    <row r="11" spans="1:15" ht="21.75" customHeight="1">
      <c r="A11" s="8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10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11" t="s">
        <v>22</v>
      </c>
      <c r="O11" s="12" t="s">
        <v>23</v>
      </c>
    </row>
    <row r="12" spans="1:15" ht="11.25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4">
        <v>9</v>
      </c>
      <c r="J12" s="14"/>
      <c r="K12" s="14"/>
      <c r="L12" s="14"/>
      <c r="M12" s="14"/>
      <c r="N12" s="16">
        <v>11</v>
      </c>
      <c r="O12" s="17">
        <v>12</v>
      </c>
    </row>
    <row r="13" spans="1:15" ht="3.75" customHeight="1">
      <c r="A13" s="2"/>
      <c r="B13" s="2"/>
      <c r="C13" s="2"/>
      <c r="D13" s="2"/>
      <c r="E13" s="2"/>
      <c r="F13" s="2"/>
      <c r="G13" s="2"/>
      <c r="H13" s="7"/>
      <c r="I13" s="2"/>
      <c r="J13" s="2"/>
      <c r="K13" s="2"/>
      <c r="L13" s="2"/>
      <c r="M13" s="2"/>
      <c r="N13" s="3"/>
      <c r="O13" s="18"/>
    </row>
    <row r="14" spans="1:15" s="24" customFormat="1" ht="12.75" customHeight="1">
      <c r="A14" s="19"/>
      <c r="B14" s="20" t="s">
        <v>24</v>
      </c>
      <c r="C14" s="19"/>
      <c r="D14" s="19" t="s">
        <v>25</v>
      </c>
      <c r="E14" s="19" t="s">
        <v>26</v>
      </c>
      <c r="F14" s="19"/>
      <c r="G14" s="19"/>
      <c r="H14" s="21"/>
      <c r="I14" s="22"/>
      <c r="J14" s="19"/>
      <c r="K14" s="23" t="e">
        <f>#REF!+K15+K32+K52+#REF!+K65+#REF!+#REF!</f>
        <v>#REF!</v>
      </c>
      <c r="L14" s="19"/>
      <c r="M14" s="23" t="e">
        <f>#REF!+M15+M32+M52+#REF!+M65+#REF!+#REF!</f>
        <v>#REF!</v>
      </c>
      <c r="O14" s="25" t="s">
        <v>27</v>
      </c>
    </row>
    <row r="15" spans="1:15" s="24" customFormat="1" ht="12.75" customHeight="1">
      <c r="B15" s="26" t="s">
        <v>24</v>
      </c>
      <c r="D15" s="27" t="s">
        <v>31</v>
      </c>
      <c r="E15" s="27" t="s">
        <v>41</v>
      </c>
      <c r="H15" s="28"/>
      <c r="I15" s="29">
        <f>SUM(I16:I31)</f>
        <v>0</v>
      </c>
      <c r="K15" s="30">
        <f>SUM(K16:K31)</f>
        <v>0</v>
      </c>
      <c r="M15" s="30">
        <f>SUM(M16:M31)</f>
        <v>0</v>
      </c>
      <c r="O15" s="27" t="s">
        <v>28</v>
      </c>
    </row>
    <row r="16" spans="1:15" s="32" customFormat="1" ht="24" customHeight="1">
      <c r="A16" s="31" t="s">
        <v>42</v>
      </c>
      <c r="B16" s="31" t="s">
        <v>29</v>
      </c>
      <c r="C16" s="31" t="s">
        <v>43</v>
      </c>
      <c r="D16" s="32" t="s">
        <v>44</v>
      </c>
      <c r="E16" s="33" t="s">
        <v>45</v>
      </c>
      <c r="F16" s="31" t="s">
        <v>30</v>
      </c>
      <c r="G16" s="34">
        <v>43.643999999999998</v>
      </c>
      <c r="H16" s="35">
        <v>0</v>
      </c>
      <c r="I16" s="36">
        <f t="shared" ref="I16:I31" si="0">ROUND(G16*H16,2)</f>
        <v>0</v>
      </c>
      <c r="J16" s="37">
        <v>0</v>
      </c>
      <c r="K16" s="34">
        <f t="shared" ref="K16:K31" si="1">G16*J16</f>
        <v>0</v>
      </c>
      <c r="L16" s="37">
        <v>0</v>
      </c>
      <c r="M16" s="34">
        <f t="shared" ref="M16:M31" si="2">G16*L16</f>
        <v>0</v>
      </c>
      <c r="N16" s="38">
        <v>4</v>
      </c>
      <c r="O16" s="32" t="s">
        <v>31</v>
      </c>
    </row>
    <row r="17" spans="1:15" s="32" customFormat="1" ht="13.5" customHeight="1">
      <c r="A17" s="39" t="s">
        <v>46</v>
      </c>
      <c r="B17" s="39" t="s">
        <v>39</v>
      </c>
      <c r="C17" s="39" t="s">
        <v>40</v>
      </c>
      <c r="D17" s="40" t="s">
        <v>47</v>
      </c>
      <c r="E17" s="41" t="s">
        <v>48</v>
      </c>
      <c r="F17" s="39" t="s">
        <v>30</v>
      </c>
      <c r="G17" s="42">
        <v>45.826000000000001</v>
      </c>
      <c r="H17" s="43">
        <v>0</v>
      </c>
      <c r="I17" s="44">
        <f t="shared" si="0"/>
        <v>0</v>
      </c>
      <c r="J17" s="45">
        <v>0</v>
      </c>
      <c r="K17" s="42">
        <f t="shared" si="1"/>
        <v>0</v>
      </c>
      <c r="L17" s="45">
        <v>0</v>
      </c>
      <c r="M17" s="42">
        <f t="shared" si="2"/>
        <v>0</v>
      </c>
      <c r="N17" s="46">
        <v>8</v>
      </c>
      <c r="O17" s="40" t="s">
        <v>31</v>
      </c>
    </row>
    <row r="18" spans="1:15" s="32" customFormat="1" ht="13.5" customHeight="1">
      <c r="A18" s="31" t="s">
        <v>49</v>
      </c>
      <c r="B18" s="31" t="s">
        <v>29</v>
      </c>
      <c r="C18" s="31" t="s">
        <v>43</v>
      </c>
      <c r="D18" s="32" t="s">
        <v>50</v>
      </c>
      <c r="E18" s="33" t="s">
        <v>51</v>
      </c>
      <c r="F18" s="31" t="s">
        <v>34</v>
      </c>
      <c r="G18" s="34">
        <v>139.25</v>
      </c>
      <c r="H18" s="35">
        <v>0</v>
      </c>
      <c r="I18" s="36">
        <f t="shared" si="0"/>
        <v>0</v>
      </c>
      <c r="J18" s="37">
        <v>0</v>
      </c>
      <c r="K18" s="34">
        <f t="shared" si="1"/>
        <v>0</v>
      </c>
      <c r="L18" s="37">
        <v>0</v>
      </c>
      <c r="M18" s="34">
        <f t="shared" si="2"/>
        <v>0</v>
      </c>
      <c r="N18" s="38">
        <v>4</v>
      </c>
      <c r="O18" s="32" t="s">
        <v>31</v>
      </c>
    </row>
    <row r="19" spans="1:15" s="32" customFormat="1" ht="13.5" customHeight="1">
      <c r="A19" s="31" t="s">
        <v>52</v>
      </c>
      <c r="B19" s="31" t="s">
        <v>29</v>
      </c>
      <c r="C19" s="31" t="s">
        <v>53</v>
      </c>
      <c r="D19" s="32" t="s">
        <v>54</v>
      </c>
      <c r="E19" s="33" t="s">
        <v>55</v>
      </c>
      <c r="F19" s="31" t="s">
        <v>35</v>
      </c>
      <c r="G19" s="34">
        <v>38.351999999999997</v>
      </c>
      <c r="H19" s="35">
        <v>0</v>
      </c>
      <c r="I19" s="36">
        <f t="shared" si="0"/>
        <v>0</v>
      </c>
      <c r="J19" s="37">
        <v>0</v>
      </c>
      <c r="K19" s="34">
        <f t="shared" si="1"/>
        <v>0</v>
      </c>
      <c r="L19" s="37">
        <v>0</v>
      </c>
      <c r="M19" s="34">
        <f t="shared" si="2"/>
        <v>0</v>
      </c>
      <c r="N19" s="38">
        <v>4</v>
      </c>
      <c r="O19" s="32" t="s">
        <v>31</v>
      </c>
    </row>
    <row r="20" spans="1:15" s="32" customFormat="1" ht="13.5" customHeight="1">
      <c r="A20" s="31" t="s">
        <v>56</v>
      </c>
      <c r="B20" s="31" t="s">
        <v>29</v>
      </c>
      <c r="C20" s="31" t="s">
        <v>53</v>
      </c>
      <c r="D20" s="32" t="s">
        <v>57</v>
      </c>
      <c r="E20" s="33" t="s">
        <v>58</v>
      </c>
      <c r="F20" s="31" t="s">
        <v>30</v>
      </c>
      <c r="G20" s="34">
        <v>14.016999999999999</v>
      </c>
      <c r="H20" s="35">
        <v>0</v>
      </c>
      <c r="I20" s="36">
        <f t="shared" si="0"/>
        <v>0</v>
      </c>
      <c r="J20" s="37">
        <v>0</v>
      </c>
      <c r="K20" s="34">
        <f t="shared" si="1"/>
        <v>0</v>
      </c>
      <c r="L20" s="37">
        <v>0</v>
      </c>
      <c r="M20" s="34">
        <f t="shared" si="2"/>
        <v>0</v>
      </c>
      <c r="N20" s="38">
        <v>4</v>
      </c>
      <c r="O20" s="32" t="s">
        <v>31</v>
      </c>
    </row>
    <row r="21" spans="1:15" s="32" customFormat="1" ht="13.5" customHeight="1">
      <c r="A21" s="31" t="s">
        <v>59</v>
      </c>
      <c r="B21" s="31" t="s">
        <v>29</v>
      </c>
      <c r="C21" s="31" t="s">
        <v>53</v>
      </c>
      <c r="D21" s="32" t="s">
        <v>60</v>
      </c>
      <c r="E21" s="33" t="s">
        <v>61</v>
      </c>
      <c r="F21" s="31" t="s">
        <v>30</v>
      </c>
      <c r="G21" s="34">
        <v>14.016999999999999</v>
      </c>
      <c r="H21" s="35">
        <v>0</v>
      </c>
      <c r="I21" s="36">
        <f t="shared" si="0"/>
        <v>0</v>
      </c>
      <c r="J21" s="37">
        <v>0</v>
      </c>
      <c r="K21" s="34">
        <f t="shared" si="1"/>
        <v>0</v>
      </c>
      <c r="L21" s="37">
        <v>0</v>
      </c>
      <c r="M21" s="34">
        <f t="shared" si="2"/>
        <v>0</v>
      </c>
      <c r="N21" s="38">
        <v>4</v>
      </c>
      <c r="O21" s="32" t="s">
        <v>31</v>
      </c>
    </row>
    <row r="22" spans="1:15" s="32" customFormat="1" ht="13.5" customHeight="1">
      <c r="A22" s="31" t="s">
        <v>62</v>
      </c>
      <c r="B22" s="31" t="s">
        <v>29</v>
      </c>
      <c r="C22" s="31" t="s">
        <v>63</v>
      </c>
      <c r="D22" s="32" t="s">
        <v>64</v>
      </c>
      <c r="E22" s="33" t="s">
        <v>65</v>
      </c>
      <c r="F22" s="31" t="s">
        <v>37</v>
      </c>
      <c r="G22" s="34">
        <v>5.5910000000000002</v>
      </c>
      <c r="H22" s="35">
        <v>0</v>
      </c>
      <c r="I22" s="36">
        <f t="shared" si="0"/>
        <v>0</v>
      </c>
      <c r="J22" s="37">
        <v>0</v>
      </c>
      <c r="K22" s="34">
        <f t="shared" si="1"/>
        <v>0</v>
      </c>
      <c r="L22" s="37">
        <v>0</v>
      </c>
      <c r="M22" s="34">
        <f t="shared" si="2"/>
        <v>0</v>
      </c>
      <c r="N22" s="38">
        <v>4</v>
      </c>
      <c r="O22" s="32" t="s">
        <v>31</v>
      </c>
    </row>
    <row r="23" spans="1:15" s="32" customFormat="1" ht="13.5" customHeight="1">
      <c r="A23" s="31" t="s">
        <v>66</v>
      </c>
      <c r="B23" s="31" t="s">
        <v>29</v>
      </c>
      <c r="C23" s="31" t="s">
        <v>53</v>
      </c>
      <c r="D23" s="32" t="s">
        <v>67</v>
      </c>
      <c r="E23" s="33" t="s">
        <v>68</v>
      </c>
      <c r="F23" s="31" t="s">
        <v>35</v>
      </c>
      <c r="G23" s="34">
        <v>0.3</v>
      </c>
      <c r="H23" s="35">
        <v>0</v>
      </c>
      <c r="I23" s="36">
        <f t="shared" si="0"/>
        <v>0</v>
      </c>
      <c r="J23" s="37">
        <v>0</v>
      </c>
      <c r="K23" s="34">
        <f t="shared" si="1"/>
        <v>0</v>
      </c>
      <c r="L23" s="37">
        <v>0</v>
      </c>
      <c r="M23" s="34">
        <f t="shared" si="2"/>
        <v>0</v>
      </c>
      <c r="N23" s="38">
        <v>4</v>
      </c>
      <c r="O23" s="32" t="s">
        <v>31</v>
      </c>
    </row>
    <row r="24" spans="1:15" s="32" customFormat="1" ht="13.5" customHeight="1">
      <c r="A24" s="31" t="s">
        <v>69</v>
      </c>
      <c r="B24" s="31" t="s">
        <v>29</v>
      </c>
      <c r="C24" s="31" t="s">
        <v>53</v>
      </c>
      <c r="D24" s="32" t="s">
        <v>70</v>
      </c>
      <c r="E24" s="33" t="s">
        <v>71</v>
      </c>
      <c r="F24" s="31" t="s">
        <v>30</v>
      </c>
      <c r="G24" s="34">
        <v>0.8</v>
      </c>
      <c r="H24" s="35">
        <v>0</v>
      </c>
      <c r="I24" s="36">
        <f t="shared" si="0"/>
        <v>0</v>
      </c>
      <c r="J24" s="37">
        <v>0</v>
      </c>
      <c r="K24" s="34">
        <f t="shared" si="1"/>
        <v>0</v>
      </c>
      <c r="L24" s="37">
        <v>0</v>
      </c>
      <c r="M24" s="34">
        <f t="shared" si="2"/>
        <v>0</v>
      </c>
      <c r="N24" s="38">
        <v>4</v>
      </c>
      <c r="O24" s="32" t="s">
        <v>31</v>
      </c>
    </row>
    <row r="25" spans="1:15" s="32" customFormat="1" ht="13.5" customHeight="1">
      <c r="A25" s="31" t="s">
        <v>72</v>
      </c>
      <c r="B25" s="31" t="s">
        <v>29</v>
      </c>
      <c r="C25" s="31" t="s">
        <v>53</v>
      </c>
      <c r="D25" s="32" t="s">
        <v>73</v>
      </c>
      <c r="E25" s="33" t="s">
        <v>74</v>
      </c>
      <c r="F25" s="31" t="s">
        <v>30</v>
      </c>
      <c r="G25" s="34">
        <v>0.8</v>
      </c>
      <c r="H25" s="35">
        <v>0</v>
      </c>
      <c r="I25" s="36">
        <f t="shared" si="0"/>
        <v>0</v>
      </c>
      <c r="J25" s="37">
        <v>0</v>
      </c>
      <c r="K25" s="34">
        <f t="shared" si="1"/>
        <v>0</v>
      </c>
      <c r="L25" s="37">
        <v>0</v>
      </c>
      <c r="M25" s="34">
        <f t="shared" si="2"/>
        <v>0</v>
      </c>
      <c r="N25" s="38">
        <v>4</v>
      </c>
      <c r="O25" s="32" t="s">
        <v>31</v>
      </c>
    </row>
    <row r="26" spans="1:15" s="32" customFormat="1" ht="13.5" customHeight="1">
      <c r="A26" s="31" t="s">
        <v>75</v>
      </c>
      <c r="B26" s="31" t="s">
        <v>29</v>
      </c>
      <c r="C26" s="31" t="s">
        <v>63</v>
      </c>
      <c r="D26" s="32" t="s">
        <v>76</v>
      </c>
      <c r="E26" s="33" t="s">
        <v>77</v>
      </c>
      <c r="F26" s="31" t="s">
        <v>37</v>
      </c>
      <c r="G26" s="34">
        <v>2.4E-2</v>
      </c>
      <c r="H26" s="35">
        <v>0</v>
      </c>
      <c r="I26" s="36">
        <f t="shared" si="0"/>
        <v>0</v>
      </c>
      <c r="J26" s="37">
        <v>0</v>
      </c>
      <c r="K26" s="34">
        <f t="shared" si="1"/>
        <v>0</v>
      </c>
      <c r="L26" s="37">
        <v>0</v>
      </c>
      <c r="M26" s="34">
        <f t="shared" si="2"/>
        <v>0</v>
      </c>
      <c r="N26" s="38">
        <v>4</v>
      </c>
      <c r="O26" s="32" t="s">
        <v>31</v>
      </c>
    </row>
    <row r="27" spans="1:15" s="32" customFormat="1" ht="13.5" customHeight="1">
      <c r="A27" s="31" t="s">
        <v>78</v>
      </c>
      <c r="B27" s="31" t="s">
        <v>29</v>
      </c>
      <c r="C27" s="31" t="s">
        <v>53</v>
      </c>
      <c r="D27" s="32" t="s">
        <v>79</v>
      </c>
      <c r="E27" s="33" t="s">
        <v>80</v>
      </c>
      <c r="F27" s="31" t="s">
        <v>35</v>
      </c>
      <c r="G27" s="34">
        <v>3.2839999999999998</v>
      </c>
      <c r="H27" s="35">
        <v>0</v>
      </c>
      <c r="I27" s="36">
        <f t="shared" si="0"/>
        <v>0</v>
      </c>
      <c r="J27" s="37">
        <v>0</v>
      </c>
      <c r="K27" s="34">
        <f t="shared" si="1"/>
        <v>0</v>
      </c>
      <c r="L27" s="37">
        <v>0</v>
      </c>
      <c r="M27" s="34">
        <f t="shared" si="2"/>
        <v>0</v>
      </c>
      <c r="N27" s="38">
        <v>4</v>
      </c>
      <c r="O27" s="32" t="s">
        <v>31</v>
      </c>
    </row>
    <row r="28" spans="1:15" s="32" customFormat="1" ht="13.5" customHeight="1">
      <c r="A28" s="31" t="s">
        <v>81</v>
      </c>
      <c r="B28" s="31" t="s">
        <v>29</v>
      </c>
      <c r="C28" s="31" t="s">
        <v>63</v>
      </c>
      <c r="D28" s="32" t="s">
        <v>82</v>
      </c>
      <c r="E28" s="33" t="s">
        <v>83</v>
      </c>
      <c r="F28" s="31" t="s">
        <v>30</v>
      </c>
      <c r="G28" s="34">
        <v>21.89</v>
      </c>
      <c r="H28" s="35">
        <v>0</v>
      </c>
      <c r="I28" s="36">
        <f t="shared" si="0"/>
        <v>0</v>
      </c>
      <c r="J28" s="37">
        <v>0</v>
      </c>
      <c r="K28" s="34">
        <f t="shared" si="1"/>
        <v>0</v>
      </c>
      <c r="L28" s="37">
        <v>0</v>
      </c>
      <c r="M28" s="34">
        <f t="shared" si="2"/>
        <v>0</v>
      </c>
      <c r="N28" s="38">
        <v>4</v>
      </c>
      <c r="O28" s="32" t="s">
        <v>31</v>
      </c>
    </row>
    <row r="29" spans="1:15" s="32" customFormat="1" ht="13.5" customHeight="1">
      <c r="A29" s="31" t="s">
        <v>84</v>
      </c>
      <c r="B29" s="31" t="s">
        <v>29</v>
      </c>
      <c r="C29" s="31" t="s">
        <v>63</v>
      </c>
      <c r="D29" s="32" t="s">
        <v>85</v>
      </c>
      <c r="E29" s="33" t="s">
        <v>86</v>
      </c>
      <c r="F29" s="31" t="s">
        <v>30</v>
      </c>
      <c r="G29" s="34">
        <v>21.89</v>
      </c>
      <c r="H29" s="35">
        <v>0</v>
      </c>
      <c r="I29" s="36">
        <f t="shared" si="0"/>
        <v>0</v>
      </c>
      <c r="J29" s="37">
        <v>0</v>
      </c>
      <c r="K29" s="34">
        <f t="shared" si="1"/>
        <v>0</v>
      </c>
      <c r="L29" s="37">
        <v>0</v>
      </c>
      <c r="M29" s="34">
        <f t="shared" si="2"/>
        <v>0</v>
      </c>
      <c r="N29" s="38">
        <v>4</v>
      </c>
      <c r="O29" s="32" t="s">
        <v>31</v>
      </c>
    </row>
    <row r="30" spans="1:15" s="32" customFormat="1" ht="13.5" customHeight="1">
      <c r="A30" s="31" t="s">
        <v>87</v>
      </c>
      <c r="B30" s="31" t="s">
        <v>29</v>
      </c>
      <c r="C30" s="31" t="s">
        <v>53</v>
      </c>
      <c r="D30" s="32" t="s">
        <v>88</v>
      </c>
      <c r="E30" s="33" t="s">
        <v>89</v>
      </c>
      <c r="F30" s="31" t="s">
        <v>30</v>
      </c>
      <c r="G30" s="34">
        <v>40.4</v>
      </c>
      <c r="H30" s="35">
        <v>0</v>
      </c>
      <c r="I30" s="36">
        <f t="shared" si="0"/>
        <v>0</v>
      </c>
      <c r="J30" s="37">
        <v>0</v>
      </c>
      <c r="K30" s="34">
        <f t="shared" si="1"/>
        <v>0</v>
      </c>
      <c r="L30" s="37">
        <v>0</v>
      </c>
      <c r="M30" s="34">
        <f t="shared" si="2"/>
        <v>0</v>
      </c>
      <c r="N30" s="38">
        <v>4</v>
      </c>
      <c r="O30" s="32" t="s">
        <v>31</v>
      </c>
    </row>
    <row r="31" spans="1:15" s="32" customFormat="1" ht="13.5" customHeight="1">
      <c r="A31" s="31" t="s">
        <v>90</v>
      </c>
      <c r="B31" s="31" t="s">
        <v>29</v>
      </c>
      <c r="C31" s="31" t="s">
        <v>53</v>
      </c>
      <c r="D31" s="32" t="s">
        <v>91</v>
      </c>
      <c r="E31" s="33" t="s">
        <v>92</v>
      </c>
      <c r="F31" s="31" t="s">
        <v>30</v>
      </c>
      <c r="G31" s="34">
        <v>40.4</v>
      </c>
      <c r="H31" s="35">
        <v>0</v>
      </c>
      <c r="I31" s="36">
        <f t="shared" si="0"/>
        <v>0</v>
      </c>
      <c r="J31" s="37">
        <v>0</v>
      </c>
      <c r="K31" s="34">
        <f t="shared" si="1"/>
        <v>0</v>
      </c>
      <c r="L31" s="37">
        <v>0</v>
      </c>
      <c r="M31" s="34">
        <f t="shared" si="2"/>
        <v>0</v>
      </c>
      <c r="N31" s="38">
        <v>4</v>
      </c>
      <c r="O31" s="32" t="s">
        <v>31</v>
      </c>
    </row>
    <row r="32" spans="1:15" s="24" customFormat="1" ht="12.75" customHeight="1">
      <c r="B32" s="26" t="s">
        <v>24</v>
      </c>
      <c r="D32" s="27" t="s">
        <v>32</v>
      </c>
      <c r="E32" s="27" t="s">
        <v>93</v>
      </c>
      <c r="H32" s="28"/>
      <c r="I32" s="29">
        <f>SUM(I33:I51)</f>
        <v>0</v>
      </c>
      <c r="K32" s="30">
        <f>SUM(K33:K51)</f>
        <v>0</v>
      </c>
      <c r="M32" s="30">
        <f>SUM(M33:M51)</f>
        <v>0</v>
      </c>
      <c r="O32" s="27" t="s">
        <v>28</v>
      </c>
    </row>
    <row r="33" spans="1:15" s="32" customFormat="1" ht="13.5" customHeight="1">
      <c r="A33" s="31" t="s">
        <v>94</v>
      </c>
      <c r="B33" s="31" t="s">
        <v>29</v>
      </c>
      <c r="C33" s="31" t="s">
        <v>95</v>
      </c>
      <c r="D33" s="32" t="s">
        <v>96</v>
      </c>
      <c r="E33" s="33" t="s">
        <v>97</v>
      </c>
      <c r="F33" s="31" t="s">
        <v>35</v>
      </c>
      <c r="G33" s="34">
        <v>5.97</v>
      </c>
      <c r="H33" s="35">
        <v>0</v>
      </c>
      <c r="I33" s="36">
        <f t="shared" ref="I33:I51" si="3">ROUND(G33*H33,2)</f>
        <v>0</v>
      </c>
      <c r="J33" s="37">
        <v>0</v>
      </c>
      <c r="K33" s="34">
        <f t="shared" ref="K33:K51" si="4">G33*J33</f>
        <v>0</v>
      </c>
      <c r="L33" s="37">
        <v>0</v>
      </c>
      <c r="M33" s="34">
        <f t="shared" ref="M33:M51" si="5">G33*L33</f>
        <v>0</v>
      </c>
      <c r="N33" s="38">
        <v>4</v>
      </c>
      <c r="O33" s="32" t="s">
        <v>31</v>
      </c>
    </row>
    <row r="34" spans="1:15" s="32" customFormat="1" ht="13.5" customHeight="1">
      <c r="A34" s="31" t="s">
        <v>98</v>
      </c>
      <c r="B34" s="31" t="s">
        <v>29</v>
      </c>
      <c r="C34" s="31" t="s">
        <v>95</v>
      </c>
      <c r="D34" s="32" t="s">
        <v>99</v>
      </c>
      <c r="E34" s="33" t="s">
        <v>100</v>
      </c>
      <c r="F34" s="31" t="s">
        <v>37</v>
      </c>
      <c r="G34" s="34">
        <v>0.47799999999999998</v>
      </c>
      <c r="H34" s="35">
        <v>0</v>
      </c>
      <c r="I34" s="36">
        <f t="shared" si="3"/>
        <v>0</v>
      </c>
      <c r="J34" s="37">
        <v>0</v>
      </c>
      <c r="K34" s="34">
        <f t="shared" si="4"/>
        <v>0</v>
      </c>
      <c r="L34" s="37">
        <v>0</v>
      </c>
      <c r="M34" s="34">
        <f t="shared" si="5"/>
        <v>0</v>
      </c>
      <c r="N34" s="38">
        <v>4</v>
      </c>
      <c r="O34" s="32" t="s">
        <v>31</v>
      </c>
    </row>
    <row r="35" spans="1:15" s="32" customFormat="1" ht="13.5" customHeight="1">
      <c r="A35" s="31" t="s">
        <v>101</v>
      </c>
      <c r="B35" s="31" t="s">
        <v>29</v>
      </c>
      <c r="C35" s="31" t="s">
        <v>95</v>
      </c>
      <c r="D35" s="32" t="s">
        <v>102</v>
      </c>
      <c r="E35" s="33" t="s">
        <v>103</v>
      </c>
      <c r="F35" s="31" t="s">
        <v>35</v>
      </c>
      <c r="G35" s="34">
        <v>5.125</v>
      </c>
      <c r="H35" s="35">
        <v>0</v>
      </c>
      <c r="I35" s="36">
        <f t="shared" si="3"/>
        <v>0</v>
      </c>
      <c r="J35" s="37">
        <v>0</v>
      </c>
      <c r="K35" s="34">
        <f t="shared" si="4"/>
        <v>0</v>
      </c>
      <c r="L35" s="37">
        <v>0</v>
      </c>
      <c r="M35" s="34">
        <f t="shared" si="5"/>
        <v>0</v>
      </c>
      <c r="N35" s="38">
        <v>4</v>
      </c>
      <c r="O35" s="32" t="s">
        <v>31</v>
      </c>
    </row>
    <row r="36" spans="1:15" s="32" customFormat="1" ht="24" customHeight="1">
      <c r="A36" s="31" t="s">
        <v>104</v>
      </c>
      <c r="B36" s="31" t="s">
        <v>29</v>
      </c>
      <c r="C36" s="31" t="s">
        <v>105</v>
      </c>
      <c r="D36" s="32" t="s">
        <v>106</v>
      </c>
      <c r="E36" s="33" t="s">
        <v>107</v>
      </c>
      <c r="F36" s="31" t="s">
        <v>35</v>
      </c>
      <c r="G36" s="34">
        <v>8.9329999999999998</v>
      </c>
      <c r="H36" s="35">
        <v>0</v>
      </c>
      <c r="I36" s="36">
        <f t="shared" si="3"/>
        <v>0</v>
      </c>
      <c r="J36" s="37">
        <v>0</v>
      </c>
      <c r="K36" s="34">
        <f t="shared" si="4"/>
        <v>0</v>
      </c>
      <c r="L36" s="37">
        <v>0</v>
      </c>
      <c r="M36" s="34">
        <f t="shared" si="5"/>
        <v>0</v>
      </c>
      <c r="N36" s="38">
        <v>4</v>
      </c>
      <c r="O36" s="32" t="s">
        <v>31</v>
      </c>
    </row>
    <row r="37" spans="1:15" s="32" customFormat="1" ht="13.5" customHeight="1">
      <c r="A37" s="31" t="s">
        <v>108</v>
      </c>
      <c r="B37" s="31" t="s">
        <v>29</v>
      </c>
      <c r="C37" s="31" t="s">
        <v>53</v>
      </c>
      <c r="D37" s="32" t="s">
        <v>109</v>
      </c>
      <c r="E37" s="33" t="s">
        <v>110</v>
      </c>
      <c r="F37" s="31" t="s">
        <v>35</v>
      </c>
      <c r="G37" s="34">
        <v>29.247</v>
      </c>
      <c r="H37" s="35">
        <v>0</v>
      </c>
      <c r="I37" s="36">
        <f t="shared" si="3"/>
        <v>0</v>
      </c>
      <c r="J37" s="37">
        <v>0</v>
      </c>
      <c r="K37" s="34">
        <f t="shared" si="4"/>
        <v>0</v>
      </c>
      <c r="L37" s="37">
        <v>0</v>
      </c>
      <c r="M37" s="34">
        <f t="shared" si="5"/>
        <v>0</v>
      </c>
      <c r="N37" s="38">
        <v>4</v>
      </c>
      <c r="O37" s="32" t="s">
        <v>31</v>
      </c>
    </row>
    <row r="38" spans="1:15" s="32" customFormat="1" ht="13.5" customHeight="1">
      <c r="A38" s="31" t="s">
        <v>111</v>
      </c>
      <c r="B38" s="31" t="s">
        <v>29</v>
      </c>
      <c r="C38" s="31" t="s">
        <v>53</v>
      </c>
      <c r="D38" s="32" t="s">
        <v>112</v>
      </c>
      <c r="E38" s="33" t="s">
        <v>113</v>
      </c>
      <c r="F38" s="31" t="s">
        <v>30</v>
      </c>
      <c r="G38" s="34">
        <v>194.98099999999999</v>
      </c>
      <c r="H38" s="35">
        <v>0</v>
      </c>
      <c r="I38" s="36">
        <f t="shared" si="3"/>
        <v>0</v>
      </c>
      <c r="J38" s="37">
        <v>0</v>
      </c>
      <c r="K38" s="34">
        <f t="shared" si="4"/>
        <v>0</v>
      </c>
      <c r="L38" s="37">
        <v>0</v>
      </c>
      <c r="M38" s="34">
        <f t="shared" si="5"/>
        <v>0</v>
      </c>
      <c r="N38" s="38">
        <v>4</v>
      </c>
      <c r="O38" s="32" t="s">
        <v>31</v>
      </c>
    </row>
    <row r="39" spans="1:15" s="32" customFormat="1" ht="13.5" customHeight="1">
      <c r="A39" s="31" t="s">
        <v>114</v>
      </c>
      <c r="B39" s="31" t="s">
        <v>29</v>
      </c>
      <c r="C39" s="31" t="s">
        <v>53</v>
      </c>
      <c r="D39" s="32" t="s">
        <v>115</v>
      </c>
      <c r="E39" s="33" t="s">
        <v>116</v>
      </c>
      <c r="F39" s="31" t="s">
        <v>30</v>
      </c>
      <c r="G39" s="34">
        <v>194.98099999999999</v>
      </c>
      <c r="H39" s="35">
        <v>0</v>
      </c>
      <c r="I39" s="36">
        <f t="shared" si="3"/>
        <v>0</v>
      </c>
      <c r="J39" s="37">
        <v>0</v>
      </c>
      <c r="K39" s="34">
        <f t="shared" si="4"/>
        <v>0</v>
      </c>
      <c r="L39" s="37">
        <v>0</v>
      </c>
      <c r="M39" s="34">
        <f t="shared" si="5"/>
        <v>0</v>
      </c>
      <c r="N39" s="38">
        <v>4</v>
      </c>
      <c r="O39" s="32" t="s">
        <v>31</v>
      </c>
    </row>
    <row r="40" spans="1:15" s="32" customFormat="1" ht="13.5" customHeight="1">
      <c r="A40" s="31" t="s">
        <v>117</v>
      </c>
      <c r="B40" s="31" t="s">
        <v>29</v>
      </c>
      <c r="C40" s="31" t="s">
        <v>53</v>
      </c>
      <c r="D40" s="32" t="s">
        <v>118</v>
      </c>
      <c r="E40" s="33" t="s">
        <v>119</v>
      </c>
      <c r="F40" s="31" t="s">
        <v>37</v>
      </c>
      <c r="G40" s="34">
        <v>8.952</v>
      </c>
      <c r="H40" s="35">
        <v>0</v>
      </c>
      <c r="I40" s="36">
        <f t="shared" si="3"/>
        <v>0</v>
      </c>
      <c r="J40" s="37">
        <v>0</v>
      </c>
      <c r="K40" s="34">
        <f t="shared" si="4"/>
        <v>0</v>
      </c>
      <c r="L40" s="37">
        <v>0</v>
      </c>
      <c r="M40" s="34">
        <f t="shared" si="5"/>
        <v>0</v>
      </c>
      <c r="N40" s="38">
        <v>4</v>
      </c>
      <c r="O40" s="32" t="s">
        <v>31</v>
      </c>
    </row>
    <row r="41" spans="1:15" s="32" customFormat="1" ht="13.5" customHeight="1">
      <c r="A41" s="31" t="s">
        <v>120</v>
      </c>
      <c r="B41" s="31" t="s">
        <v>29</v>
      </c>
      <c r="C41" s="31" t="s">
        <v>53</v>
      </c>
      <c r="D41" s="32" t="s">
        <v>121</v>
      </c>
      <c r="E41" s="33" t="s">
        <v>122</v>
      </c>
      <c r="F41" s="31" t="s">
        <v>35</v>
      </c>
      <c r="G41" s="34">
        <v>0.36</v>
      </c>
      <c r="H41" s="35">
        <v>0</v>
      </c>
      <c r="I41" s="36">
        <f t="shared" si="3"/>
        <v>0</v>
      </c>
      <c r="J41" s="37">
        <v>0</v>
      </c>
      <c r="K41" s="34">
        <f t="shared" si="4"/>
        <v>0</v>
      </c>
      <c r="L41" s="37">
        <v>0</v>
      </c>
      <c r="M41" s="34">
        <f t="shared" si="5"/>
        <v>0</v>
      </c>
      <c r="N41" s="38">
        <v>4</v>
      </c>
      <c r="O41" s="32" t="s">
        <v>31</v>
      </c>
    </row>
    <row r="42" spans="1:15" s="32" customFormat="1" ht="13.5" customHeight="1">
      <c r="A42" s="31" t="s">
        <v>123</v>
      </c>
      <c r="B42" s="31" t="s">
        <v>29</v>
      </c>
      <c r="C42" s="31" t="s">
        <v>53</v>
      </c>
      <c r="D42" s="32" t="s">
        <v>124</v>
      </c>
      <c r="E42" s="33" t="s">
        <v>125</v>
      </c>
      <c r="F42" s="31" t="s">
        <v>30</v>
      </c>
      <c r="G42" s="34">
        <v>7.2</v>
      </c>
      <c r="H42" s="35">
        <v>0</v>
      </c>
      <c r="I42" s="36">
        <f t="shared" si="3"/>
        <v>0</v>
      </c>
      <c r="J42" s="37">
        <v>0</v>
      </c>
      <c r="K42" s="34">
        <f t="shared" si="4"/>
        <v>0</v>
      </c>
      <c r="L42" s="37">
        <v>0</v>
      </c>
      <c r="M42" s="34">
        <f t="shared" si="5"/>
        <v>0</v>
      </c>
      <c r="N42" s="38">
        <v>4</v>
      </c>
      <c r="O42" s="32" t="s">
        <v>31</v>
      </c>
    </row>
    <row r="43" spans="1:15" s="32" customFormat="1" ht="13.5" customHeight="1">
      <c r="A43" s="31" t="s">
        <v>126</v>
      </c>
      <c r="B43" s="31" t="s">
        <v>29</v>
      </c>
      <c r="C43" s="31" t="s">
        <v>53</v>
      </c>
      <c r="D43" s="32" t="s">
        <v>127</v>
      </c>
      <c r="E43" s="33" t="s">
        <v>128</v>
      </c>
      <c r="F43" s="31" t="s">
        <v>30</v>
      </c>
      <c r="G43" s="34">
        <v>7.2</v>
      </c>
      <c r="H43" s="35">
        <v>0</v>
      </c>
      <c r="I43" s="36">
        <f t="shared" si="3"/>
        <v>0</v>
      </c>
      <c r="J43" s="37">
        <v>0</v>
      </c>
      <c r="K43" s="34">
        <f t="shared" si="4"/>
        <v>0</v>
      </c>
      <c r="L43" s="37">
        <v>0</v>
      </c>
      <c r="M43" s="34">
        <f t="shared" si="5"/>
        <v>0</v>
      </c>
      <c r="N43" s="38">
        <v>4</v>
      </c>
      <c r="O43" s="32" t="s">
        <v>31</v>
      </c>
    </row>
    <row r="44" spans="1:15" s="32" customFormat="1" ht="13.5" customHeight="1">
      <c r="A44" s="31" t="s">
        <v>129</v>
      </c>
      <c r="B44" s="31" t="s">
        <v>29</v>
      </c>
      <c r="C44" s="31" t="s">
        <v>53</v>
      </c>
      <c r="D44" s="32" t="s">
        <v>130</v>
      </c>
      <c r="E44" s="33" t="s">
        <v>131</v>
      </c>
      <c r="F44" s="31" t="s">
        <v>37</v>
      </c>
      <c r="G44" s="34">
        <v>2.9000000000000001E-2</v>
      </c>
      <c r="H44" s="35">
        <v>0</v>
      </c>
      <c r="I44" s="36">
        <f t="shared" si="3"/>
        <v>0</v>
      </c>
      <c r="J44" s="37">
        <v>0</v>
      </c>
      <c r="K44" s="34">
        <f t="shared" si="4"/>
        <v>0</v>
      </c>
      <c r="L44" s="37">
        <v>0</v>
      </c>
      <c r="M44" s="34">
        <f t="shared" si="5"/>
        <v>0</v>
      </c>
      <c r="N44" s="38">
        <v>4</v>
      </c>
      <c r="O44" s="32" t="s">
        <v>31</v>
      </c>
    </row>
    <row r="45" spans="1:15" s="32" customFormat="1" ht="24" customHeight="1">
      <c r="A45" s="31" t="s">
        <v>132</v>
      </c>
      <c r="B45" s="31" t="s">
        <v>29</v>
      </c>
      <c r="C45" s="31" t="s">
        <v>53</v>
      </c>
      <c r="D45" s="32" t="s">
        <v>133</v>
      </c>
      <c r="E45" s="33" t="s">
        <v>134</v>
      </c>
      <c r="F45" s="31" t="s">
        <v>35</v>
      </c>
      <c r="G45" s="34">
        <v>2.8929999999999998</v>
      </c>
      <c r="H45" s="35">
        <v>0</v>
      </c>
      <c r="I45" s="36">
        <f t="shared" si="3"/>
        <v>0</v>
      </c>
      <c r="J45" s="37">
        <v>0</v>
      </c>
      <c r="K45" s="34">
        <f t="shared" si="4"/>
        <v>0</v>
      </c>
      <c r="L45" s="37">
        <v>0</v>
      </c>
      <c r="M45" s="34">
        <f t="shared" si="5"/>
        <v>0</v>
      </c>
      <c r="N45" s="38">
        <v>4</v>
      </c>
      <c r="O45" s="32" t="s">
        <v>31</v>
      </c>
    </row>
    <row r="46" spans="1:15" s="32" customFormat="1" ht="24" customHeight="1">
      <c r="A46" s="31" t="s">
        <v>135</v>
      </c>
      <c r="B46" s="31" t="s">
        <v>29</v>
      </c>
      <c r="C46" s="31" t="s">
        <v>53</v>
      </c>
      <c r="D46" s="32" t="s">
        <v>136</v>
      </c>
      <c r="E46" s="33" t="s">
        <v>137</v>
      </c>
      <c r="F46" s="31" t="s">
        <v>30</v>
      </c>
      <c r="G46" s="34">
        <v>19.289000000000001</v>
      </c>
      <c r="H46" s="35">
        <v>0</v>
      </c>
      <c r="I46" s="36">
        <f t="shared" si="3"/>
        <v>0</v>
      </c>
      <c r="J46" s="37">
        <v>0</v>
      </c>
      <c r="K46" s="34">
        <f t="shared" si="4"/>
        <v>0</v>
      </c>
      <c r="L46" s="37">
        <v>0</v>
      </c>
      <c r="M46" s="34">
        <f t="shared" si="5"/>
        <v>0</v>
      </c>
      <c r="N46" s="38">
        <v>4</v>
      </c>
      <c r="O46" s="32" t="s">
        <v>31</v>
      </c>
    </row>
    <row r="47" spans="1:15" s="32" customFormat="1" ht="24" customHeight="1">
      <c r="A47" s="31" t="s">
        <v>138</v>
      </c>
      <c r="B47" s="31" t="s">
        <v>29</v>
      </c>
      <c r="C47" s="31" t="s">
        <v>53</v>
      </c>
      <c r="D47" s="32" t="s">
        <v>139</v>
      </c>
      <c r="E47" s="33" t="s">
        <v>140</v>
      </c>
      <c r="F47" s="31" t="s">
        <v>30</v>
      </c>
      <c r="G47" s="34">
        <v>19.289000000000001</v>
      </c>
      <c r="H47" s="35">
        <v>0</v>
      </c>
      <c r="I47" s="36">
        <f t="shared" si="3"/>
        <v>0</v>
      </c>
      <c r="J47" s="37">
        <v>0</v>
      </c>
      <c r="K47" s="34">
        <f t="shared" si="4"/>
        <v>0</v>
      </c>
      <c r="L47" s="37">
        <v>0</v>
      </c>
      <c r="M47" s="34">
        <f t="shared" si="5"/>
        <v>0</v>
      </c>
      <c r="N47" s="38">
        <v>4</v>
      </c>
      <c r="O47" s="32" t="s">
        <v>31</v>
      </c>
    </row>
    <row r="48" spans="1:15" s="32" customFormat="1" ht="24" customHeight="1">
      <c r="A48" s="31" t="s">
        <v>141</v>
      </c>
      <c r="B48" s="31" t="s">
        <v>29</v>
      </c>
      <c r="C48" s="31" t="s">
        <v>53</v>
      </c>
      <c r="D48" s="32" t="s">
        <v>142</v>
      </c>
      <c r="E48" s="33" t="s">
        <v>143</v>
      </c>
      <c r="F48" s="31" t="s">
        <v>37</v>
      </c>
      <c r="G48" s="34">
        <v>0.627</v>
      </c>
      <c r="H48" s="35">
        <v>0</v>
      </c>
      <c r="I48" s="36">
        <f t="shared" si="3"/>
        <v>0</v>
      </c>
      <c r="J48" s="37">
        <v>0</v>
      </c>
      <c r="K48" s="34">
        <f t="shared" si="4"/>
        <v>0</v>
      </c>
      <c r="L48" s="37">
        <v>0</v>
      </c>
      <c r="M48" s="34">
        <f t="shared" si="5"/>
        <v>0</v>
      </c>
      <c r="N48" s="38">
        <v>4</v>
      </c>
      <c r="O48" s="32" t="s">
        <v>31</v>
      </c>
    </row>
    <row r="49" spans="1:15" s="32" customFormat="1" ht="13.5" customHeight="1">
      <c r="A49" s="39" t="s">
        <v>144</v>
      </c>
      <c r="B49" s="39" t="s">
        <v>39</v>
      </c>
      <c r="C49" s="39" t="s">
        <v>40</v>
      </c>
      <c r="D49" s="40" t="s">
        <v>145</v>
      </c>
      <c r="E49" s="41" t="s">
        <v>146</v>
      </c>
      <c r="F49" s="39" t="s">
        <v>147</v>
      </c>
      <c r="G49" s="42">
        <v>1</v>
      </c>
      <c r="H49" s="43">
        <v>0</v>
      </c>
      <c r="I49" s="44">
        <f t="shared" si="3"/>
        <v>0</v>
      </c>
      <c r="J49" s="45">
        <v>0</v>
      </c>
      <c r="K49" s="42">
        <f t="shared" si="4"/>
        <v>0</v>
      </c>
      <c r="L49" s="45">
        <v>0</v>
      </c>
      <c r="M49" s="42">
        <f t="shared" si="5"/>
        <v>0</v>
      </c>
      <c r="N49" s="46">
        <v>8</v>
      </c>
      <c r="O49" s="40" t="s">
        <v>31</v>
      </c>
    </row>
    <row r="50" spans="1:15" s="32" customFormat="1" ht="24" customHeight="1">
      <c r="A50" s="31" t="s">
        <v>148</v>
      </c>
      <c r="B50" s="31" t="s">
        <v>29</v>
      </c>
      <c r="C50" s="31" t="s">
        <v>38</v>
      </c>
      <c r="D50" s="32" t="s">
        <v>149</v>
      </c>
      <c r="E50" s="33" t="s">
        <v>150</v>
      </c>
      <c r="F50" s="31" t="s">
        <v>34</v>
      </c>
      <c r="G50" s="34">
        <v>18.059999999999999</v>
      </c>
      <c r="H50" s="35">
        <v>0</v>
      </c>
      <c r="I50" s="36">
        <f t="shared" si="3"/>
        <v>0</v>
      </c>
      <c r="J50" s="37">
        <v>0</v>
      </c>
      <c r="K50" s="34">
        <f t="shared" si="4"/>
        <v>0</v>
      </c>
      <c r="L50" s="37">
        <v>0</v>
      </c>
      <c r="M50" s="34">
        <f t="shared" si="5"/>
        <v>0</v>
      </c>
      <c r="N50" s="38">
        <v>4</v>
      </c>
      <c r="O50" s="32" t="s">
        <v>31</v>
      </c>
    </row>
    <row r="51" spans="1:15" s="32" customFormat="1" ht="13.5" customHeight="1">
      <c r="A51" s="39" t="s">
        <v>151</v>
      </c>
      <c r="B51" s="39" t="s">
        <v>39</v>
      </c>
      <c r="C51" s="39" t="s">
        <v>40</v>
      </c>
      <c r="D51" s="40" t="s">
        <v>152</v>
      </c>
      <c r="E51" s="41" t="s">
        <v>153</v>
      </c>
      <c r="F51" s="39" t="s">
        <v>34</v>
      </c>
      <c r="G51" s="42">
        <v>18.059999999999999</v>
      </c>
      <c r="H51" s="43">
        <v>0</v>
      </c>
      <c r="I51" s="44">
        <f t="shared" si="3"/>
        <v>0</v>
      </c>
      <c r="J51" s="45">
        <v>0</v>
      </c>
      <c r="K51" s="42">
        <f t="shared" si="4"/>
        <v>0</v>
      </c>
      <c r="L51" s="45">
        <v>0</v>
      </c>
      <c r="M51" s="42">
        <f t="shared" si="5"/>
        <v>0</v>
      </c>
      <c r="N51" s="46">
        <v>8</v>
      </c>
      <c r="O51" s="40" t="s">
        <v>31</v>
      </c>
    </row>
    <row r="52" spans="1:15" s="24" customFormat="1" ht="12.75" customHeight="1">
      <c r="B52" s="26" t="s">
        <v>24</v>
      </c>
      <c r="D52" s="27" t="s">
        <v>33</v>
      </c>
      <c r="E52" s="27" t="s">
        <v>154</v>
      </c>
      <c r="H52" s="28"/>
      <c r="I52" s="29">
        <f>SUM(I53:I64)</f>
        <v>0</v>
      </c>
      <c r="K52" s="30">
        <f>SUM(K53:K64)</f>
        <v>0</v>
      </c>
      <c r="M52" s="30">
        <f>SUM(M53:M64)</f>
        <v>0</v>
      </c>
      <c r="O52" s="27" t="s">
        <v>28</v>
      </c>
    </row>
    <row r="53" spans="1:15" s="32" customFormat="1" ht="13.5" customHeight="1">
      <c r="A53" s="31" t="s">
        <v>155</v>
      </c>
      <c r="B53" s="31" t="s">
        <v>29</v>
      </c>
      <c r="C53" s="31" t="s">
        <v>53</v>
      </c>
      <c r="D53" s="32" t="s">
        <v>156</v>
      </c>
      <c r="E53" s="33" t="s">
        <v>157</v>
      </c>
      <c r="F53" s="31" t="s">
        <v>35</v>
      </c>
      <c r="G53" s="34">
        <v>34.463999999999999</v>
      </c>
      <c r="H53" s="35">
        <v>0</v>
      </c>
      <c r="I53" s="36">
        <f t="shared" ref="I53:I64" si="6">ROUND(G53*H53,2)</f>
        <v>0</v>
      </c>
      <c r="J53" s="37">
        <v>0</v>
      </c>
      <c r="K53" s="34">
        <f t="shared" ref="K53:K64" si="7">G53*J53</f>
        <v>0</v>
      </c>
      <c r="L53" s="37">
        <v>0</v>
      </c>
      <c r="M53" s="34">
        <f t="shared" ref="M53:M64" si="8">G53*L53</f>
        <v>0</v>
      </c>
      <c r="N53" s="38">
        <v>4</v>
      </c>
      <c r="O53" s="32" t="s">
        <v>31</v>
      </c>
    </row>
    <row r="54" spans="1:15" s="32" customFormat="1" ht="13.5" customHeight="1">
      <c r="A54" s="31" t="s">
        <v>158</v>
      </c>
      <c r="B54" s="31" t="s">
        <v>29</v>
      </c>
      <c r="C54" s="31" t="s">
        <v>53</v>
      </c>
      <c r="D54" s="32" t="s">
        <v>159</v>
      </c>
      <c r="E54" s="33" t="s">
        <v>160</v>
      </c>
      <c r="F54" s="31" t="s">
        <v>30</v>
      </c>
      <c r="G54" s="34">
        <v>115.248</v>
      </c>
      <c r="H54" s="35">
        <v>0</v>
      </c>
      <c r="I54" s="36">
        <f t="shared" si="6"/>
        <v>0</v>
      </c>
      <c r="J54" s="37">
        <v>0</v>
      </c>
      <c r="K54" s="34">
        <f t="shared" si="7"/>
        <v>0</v>
      </c>
      <c r="L54" s="37">
        <v>0</v>
      </c>
      <c r="M54" s="34">
        <f t="shared" si="8"/>
        <v>0</v>
      </c>
      <c r="N54" s="38">
        <v>4</v>
      </c>
      <c r="O54" s="32" t="s">
        <v>31</v>
      </c>
    </row>
    <row r="55" spans="1:15" s="32" customFormat="1" ht="13.5" customHeight="1">
      <c r="A55" s="31" t="s">
        <v>161</v>
      </c>
      <c r="B55" s="31" t="s">
        <v>29</v>
      </c>
      <c r="C55" s="31" t="s">
        <v>53</v>
      </c>
      <c r="D55" s="32" t="s">
        <v>162</v>
      </c>
      <c r="E55" s="33" t="s">
        <v>163</v>
      </c>
      <c r="F55" s="31" t="s">
        <v>30</v>
      </c>
      <c r="G55" s="34">
        <v>115.248</v>
      </c>
      <c r="H55" s="35">
        <v>0</v>
      </c>
      <c r="I55" s="36">
        <f t="shared" si="6"/>
        <v>0</v>
      </c>
      <c r="J55" s="37">
        <v>0</v>
      </c>
      <c r="K55" s="34">
        <f t="shared" si="7"/>
        <v>0</v>
      </c>
      <c r="L55" s="37">
        <v>0</v>
      </c>
      <c r="M55" s="34">
        <f t="shared" si="8"/>
        <v>0</v>
      </c>
      <c r="N55" s="38">
        <v>4</v>
      </c>
      <c r="O55" s="32" t="s">
        <v>31</v>
      </c>
    </row>
    <row r="56" spans="1:15" s="32" customFormat="1" ht="13.5" customHeight="1">
      <c r="A56" s="31" t="s">
        <v>164</v>
      </c>
      <c r="B56" s="31" t="s">
        <v>29</v>
      </c>
      <c r="C56" s="31" t="s">
        <v>53</v>
      </c>
      <c r="D56" s="32" t="s">
        <v>165</v>
      </c>
      <c r="E56" s="33" t="s">
        <v>166</v>
      </c>
      <c r="F56" s="31" t="s">
        <v>30</v>
      </c>
      <c r="G56" s="34">
        <v>115.248</v>
      </c>
      <c r="H56" s="35">
        <v>0</v>
      </c>
      <c r="I56" s="36">
        <f t="shared" si="6"/>
        <v>0</v>
      </c>
      <c r="J56" s="37">
        <v>0</v>
      </c>
      <c r="K56" s="34">
        <f t="shared" si="7"/>
        <v>0</v>
      </c>
      <c r="L56" s="37">
        <v>0</v>
      </c>
      <c r="M56" s="34">
        <f t="shared" si="8"/>
        <v>0</v>
      </c>
      <c r="N56" s="38">
        <v>4</v>
      </c>
      <c r="O56" s="32" t="s">
        <v>31</v>
      </c>
    </row>
    <row r="57" spans="1:15" s="32" customFormat="1" ht="13.5" customHeight="1">
      <c r="A57" s="31" t="s">
        <v>167</v>
      </c>
      <c r="B57" s="31" t="s">
        <v>29</v>
      </c>
      <c r="C57" s="31" t="s">
        <v>53</v>
      </c>
      <c r="D57" s="32" t="s">
        <v>168</v>
      </c>
      <c r="E57" s="33" t="s">
        <v>169</v>
      </c>
      <c r="F57" s="31" t="s">
        <v>30</v>
      </c>
      <c r="G57" s="34">
        <v>115.248</v>
      </c>
      <c r="H57" s="35">
        <v>0</v>
      </c>
      <c r="I57" s="36">
        <f t="shared" si="6"/>
        <v>0</v>
      </c>
      <c r="J57" s="37">
        <v>0</v>
      </c>
      <c r="K57" s="34">
        <f t="shared" si="7"/>
        <v>0</v>
      </c>
      <c r="L57" s="37">
        <v>0</v>
      </c>
      <c r="M57" s="34">
        <f t="shared" si="8"/>
        <v>0</v>
      </c>
      <c r="N57" s="38">
        <v>4</v>
      </c>
      <c r="O57" s="32" t="s">
        <v>31</v>
      </c>
    </row>
    <row r="58" spans="1:15" s="32" customFormat="1" ht="13.5" customHeight="1">
      <c r="A58" s="31" t="s">
        <v>170</v>
      </c>
      <c r="B58" s="31" t="s">
        <v>29</v>
      </c>
      <c r="C58" s="31" t="s">
        <v>53</v>
      </c>
      <c r="D58" s="32" t="s">
        <v>171</v>
      </c>
      <c r="E58" s="33" t="s">
        <v>172</v>
      </c>
      <c r="F58" s="31" t="s">
        <v>37</v>
      </c>
      <c r="G58" s="34">
        <v>5.13</v>
      </c>
      <c r="H58" s="35">
        <v>0</v>
      </c>
      <c r="I58" s="36">
        <f t="shared" si="6"/>
        <v>0</v>
      </c>
      <c r="J58" s="37">
        <v>0</v>
      </c>
      <c r="K58" s="34">
        <f t="shared" si="7"/>
        <v>0</v>
      </c>
      <c r="L58" s="37">
        <v>0</v>
      </c>
      <c r="M58" s="34">
        <f t="shared" si="8"/>
        <v>0</v>
      </c>
      <c r="N58" s="38">
        <v>4</v>
      </c>
      <c r="O58" s="32" t="s">
        <v>31</v>
      </c>
    </row>
    <row r="59" spans="1:15" s="32" customFormat="1" ht="13.5" customHeight="1">
      <c r="A59" s="31" t="s">
        <v>173</v>
      </c>
      <c r="B59" s="31" t="s">
        <v>29</v>
      </c>
      <c r="C59" s="31" t="s">
        <v>53</v>
      </c>
      <c r="D59" s="32" t="s">
        <v>174</v>
      </c>
      <c r="E59" s="33" t="s">
        <v>175</v>
      </c>
      <c r="F59" s="31" t="s">
        <v>35</v>
      </c>
      <c r="G59" s="34">
        <v>4.5279999999999996</v>
      </c>
      <c r="H59" s="35">
        <v>0</v>
      </c>
      <c r="I59" s="36">
        <f t="shared" si="6"/>
        <v>0</v>
      </c>
      <c r="J59" s="37">
        <v>0</v>
      </c>
      <c r="K59" s="34">
        <f t="shared" si="7"/>
        <v>0</v>
      </c>
      <c r="L59" s="37">
        <v>0</v>
      </c>
      <c r="M59" s="34">
        <f t="shared" si="8"/>
        <v>0</v>
      </c>
      <c r="N59" s="38">
        <v>4</v>
      </c>
      <c r="O59" s="32" t="s">
        <v>31</v>
      </c>
    </row>
    <row r="60" spans="1:15" s="32" customFormat="1" ht="13.5" customHeight="1">
      <c r="A60" s="31" t="s">
        <v>176</v>
      </c>
      <c r="B60" s="31" t="s">
        <v>29</v>
      </c>
      <c r="C60" s="31" t="s">
        <v>53</v>
      </c>
      <c r="D60" s="32" t="s">
        <v>177</v>
      </c>
      <c r="E60" s="33" t="s">
        <v>178</v>
      </c>
      <c r="F60" s="31" t="s">
        <v>30</v>
      </c>
      <c r="G60" s="34">
        <v>20.123999999999999</v>
      </c>
      <c r="H60" s="35">
        <v>0</v>
      </c>
      <c r="I60" s="36">
        <f t="shared" si="6"/>
        <v>0</v>
      </c>
      <c r="J60" s="37">
        <v>0</v>
      </c>
      <c r="K60" s="34">
        <f t="shared" si="7"/>
        <v>0</v>
      </c>
      <c r="L60" s="37">
        <v>0</v>
      </c>
      <c r="M60" s="34">
        <f t="shared" si="8"/>
        <v>0</v>
      </c>
      <c r="N60" s="38">
        <v>4</v>
      </c>
      <c r="O60" s="32" t="s">
        <v>31</v>
      </c>
    </row>
    <row r="61" spans="1:15" s="32" customFormat="1" ht="13.5" customHeight="1">
      <c r="A61" s="31" t="s">
        <v>179</v>
      </c>
      <c r="B61" s="31" t="s">
        <v>29</v>
      </c>
      <c r="C61" s="31" t="s">
        <v>53</v>
      </c>
      <c r="D61" s="32" t="s">
        <v>180</v>
      </c>
      <c r="E61" s="33" t="s">
        <v>181</v>
      </c>
      <c r="F61" s="31" t="s">
        <v>30</v>
      </c>
      <c r="G61" s="34">
        <v>20.123999999999999</v>
      </c>
      <c r="H61" s="35">
        <v>0</v>
      </c>
      <c r="I61" s="36">
        <f t="shared" si="6"/>
        <v>0</v>
      </c>
      <c r="J61" s="37">
        <v>0</v>
      </c>
      <c r="K61" s="34">
        <f t="shared" si="7"/>
        <v>0</v>
      </c>
      <c r="L61" s="37">
        <v>0</v>
      </c>
      <c r="M61" s="34">
        <f t="shared" si="8"/>
        <v>0</v>
      </c>
      <c r="N61" s="38">
        <v>4</v>
      </c>
      <c r="O61" s="32" t="s">
        <v>31</v>
      </c>
    </row>
    <row r="62" spans="1:15" s="32" customFormat="1" ht="24" customHeight="1">
      <c r="A62" s="31" t="s">
        <v>182</v>
      </c>
      <c r="B62" s="31" t="s">
        <v>29</v>
      </c>
      <c r="C62" s="31" t="s">
        <v>53</v>
      </c>
      <c r="D62" s="32" t="s">
        <v>183</v>
      </c>
      <c r="E62" s="33" t="s">
        <v>184</v>
      </c>
      <c r="F62" s="31" t="s">
        <v>37</v>
      </c>
      <c r="G62" s="34">
        <v>0.627</v>
      </c>
      <c r="H62" s="35">
        <v>0</v>
      </c>
      <c r="I62" s="36">
        <f t="shared" si="6"/>
        <v>0</v>
      </c>
      <c r="J62" s="37">
        <v>0</v>
      </c>
      <c r="K62" s="34">
        <f t="shared" si="7"/>
        <v>0</v>
      </c>
      <c r="L62" s="37">
        <v>0</v>
      </c>
      <c r="M62" s="34">
        <f t="shared" si="8"/>
        <v>0</v>
      </c>
      <c r="N62" s="38">
        <v>4</v>
      </c>
      <c r="O62" s="32" t="s">
        <v>31</v>
      </c>
    </row>
    <row r="63" spans="1:15" s="32" customFormat="1" ht="13.5" customHeight="1">
      <c r="A63" s="31" t="s">
        <v>185</v>
      </c>
      <c r="B63" s="31" t="s">
        <v>29</v>
      </c>
      <c r="C63" s="31" t="s">
        <v>186</v>
      </c>
      <c r="D63" s="32" t="s">
        <v>187</v>
      </c>
      <c r="E63" s="33" t="s">
        <v>188</v>
      </c>
      <c r="F63" s="31" t="s">
        <v>35</v>
      </c>
      <c r="G63" s="34">
        <v>14.513999999999999</v>
      </c>
      <c r="H63" s="35">
        <v>0</v>
      </c>
      <c r="I63" s="36">
        <f t="shared" si="6"/>
        <v>0</v>
      </c>
      <c r="J63" s="37">
        <v>0</v>
      </c>
      <c r="K63" s="34">
        <f t="shared" si="7"/>
        <v>0</v>
      </c>
      <c r="L63" s="37">
        <v>0</v>
      </c>
      <c r="M63" s="34">
        <f t="shared" si="8"/>
        <v>0</v>
      </c>
      <c r="N63" s="38">
        <v>4</v>
      </c>
      <c r="O63" s="32" t="s">
        <v>31</v>
      </c>
    </row>
    <row r="64" spans="1:15" s="32" customFormat="1" ht="13.5" customHeight="1">
      <c r="A64" s="31" t="s">
        <v>189</v>
      </c>
      <c r="B64" s="31" t="s">
        <v>29</v>
      </c>
      <c r="C64" s="31" t="s">
        <v>186</v>
      </c>
      <c r="D64" s="32" t="s">
        <v>190</v>
      </c>
      <c r="E64" s="33" t="s">
        <v>191</v>
      </c>
      <c r="F64" s="31" t="s">
        <v>30</v>
      </c>
      <c r="G64" s="34">
        <v>4.7720000000000002</v>
      </c>
      <c r="H64" s="35">
        <v>0</v>
      </c>
      <c r="I64" s="36">
        <f t="shared" si="6"/>
        <v>0</v>
      </c>
      <c r="J64" s="37">
        <v>0</v>
      </c>
      <c r="K64" s="34">
        <f t="shared" si="7"/>
        <v>0</v>
      </c>
      <c r="L64" s="37">
        <v>0</v>
      </c>
      <c r="M64" s="34">
        <f t="shared" si="8"/>
        <v>0</v>
      </c>
      <c r="N64" s="38">
        <v>4</v>
      </c>
      <c r="O64" s="32" t="s">
        <v>31</v>
      </c>
    </row>
    <row r="65" spans="1:15" s="24" customFormat="1" ht="12.75" customHeight="1">
      <c r="B65" s="26" t="s">
        <v>24</v>
      </c>
      <c r="D65" s="27" t="s">
        <v>36</v>
      </c>
      <c r="E65" s="27" t="s">
        <v>192</v>
      </c>
      <c r="H65" s="28"/>
      <c r="I65" s="29">
        <f>SUM(I66:I68)</f>
        <v>0</v>
      </c>
      <c r="K65" s="30">
        <f>SUM(K66:K68)</f>
        <v>0</v>
      </c>
      <c r="M65" s="30">
        <f>SUM(M66:M68)</f>
        <v>0</v>
      </c>
      <c r="O65" s="27" t="s">
        <v>28</v>
      </c>
    </row>
    <row r="66" spans="1:15" s="32" customFormat="1" ht="13.5" customHeight="1">
      <c r="A66" s="31" t="s">
        <v>193</v>
      </c>
      <c r="B66" s="31" t="s">
        <v>29</v>
      </c>
      <c r="C66" s="31" t="s">
        <v>53</v>
      </c>
      <c r="D66" s="32" t="s">
        <v>194</v>
      </c>
      <c r="E66" s="33" t="s">
        <v>195</v>
      </c>
      <c r="F66" s="31" t="s">
        <v>35</v>
      </c>
      <c r="G66" s="34">
        <v>12.784000000000001</v>
      </c>
      <c r="H66" s="35">
        <v>0</v>
      </c>
      <c r="I66" s="36">
        <f>ROUND(G66*H66,2)</f>
        <v>0</v>
      </c>
      <c r="J66" s="37">
        <v>0</v>
      </c>
      <c r="K66" s="34">
        <f>G66*J66</f>
        <v>0</v>
      </c>
      <c r="L66" s="37">
        <v>0</v>
      </c>
      <c r="M66" s="34">
        <f>G66*L66</f>
        <v>0</v>
      </c>
      <c r="N66" s="38">
        <v>4</v>
      </c>
      <c r="O66" s="32" t="s">
        <v>31</v>
      </c>
    </row>
    <row r="67" spans="1:15" s="32" customFormat="1" ht="13.5" customHeight="1">
      <c r="A67" s="31" t="s">
        <v>196</v>
      </c>
      <c r="B67" s="31" t="s">
        <v>29</v>
      </c>
      <c r="C67" s="31" t="s">
        <v>53</v>
      </c>
      <c r="D67" s="32" t="s">
        <v>197</v>
      </c>
      <c r="E67" s="33" t="s">
        <v>198</v>
      </c>
      <c r="F67" s="31" t="s">
        <v>35</v>
      </c>
      <c r="G67" s="34">
        <v>12.784000000000001</v>
      </c>
      <c r="H67" s="35">
        <v>0</v>
      </c>
      <c r="I67" s="36">
        <f>ROUND(G67*H67,2)</f>
        <v>0</v>
      </c>
      <c r="J67" s="37">
        <v>0</v>
      </c>
      <c r="K67" s="34">
        <f>G67*J67</f>
        <v>0</v>
      </c>
      <c r="L67" s="37">
        <v>0</v>
      </c>
      <c r="M67" s="34">
        <f>G67*L67</f>
        <v>0</v>
      </c>
      <c r="N67" s="38">
        <v>4</v>
      </c>
      <c r="O67" s="32" t="s">
        <v>31</v>
      </c>
    </row>
    <row r="68" spans="1:15" s="32" customFormat="1" ht="24" customHeight="1">
      <c r="A68" s="31" t="s">
        <v>199</v>
      </c>
      <c r="B68" s="31" t="s">
        <v>29</v>
      </c>
      <c r="C68" s="31" t="s">
        <v>53</v>
      </c>
      <c r="D68" s="32" t="s">
        <v>200</v>
      </c>
      <c r="E68" s="33" t="s">
        <v>201</v>
      </c>
      <c r="F68" s="31" t="s">
        <v>35</v>
      </c>
      <c r="G68" s="34">
        <v>12.784000000000001</v>
      </c>
      <c r="H68" s="35">
        <v>0</v>
      </c>
      <c r="I68" s="36">
        <f>ROUND(G68*H68,2)</f>
        <v>0</v>
      </c>
      <c r="J68" s="37">
        <v>0</v>
      </c>
      <c r="K68" s="34">
        <f>G68*J68</f>
        <v>0</v>
      </c>
      <c r="L68" s="37">
        <v>0</v>
      </c>
      <c r="M68" s="34">
        <f>G68*L68</f>
        <v>0</v>
      </c>
      <c r="N68" s="38">
        <v>4</v>
      </c>
      <c r="O68" s="32" t="s">
        <v>31</v>
      </c>
    </row>
    <row r="69" spans="1:15" s="47" customFormat="1" ht="12.75" customHeight="1">
      <c r="E69" s="48" t="s">
        <v>202</v>
      </c>
      <c r="H69" s="49"/>
      <c r="I69" s="50">
        <f>SUM(I15,I32,I52,I65)</f>
        <v>0</v>
      </c>
      <c r="K69" s="51" t="e">
        <f>K14+#REF!+#REF!</f>
        <v>#REF!</v>
      </c>
      <c r="M69" s="51" t="e">
        <f>M14+#REF!+#REF!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</dc:creator>
  <cp:lastModifiedBy>Miku</cp:lastModifiedBy>
  <dcterms:created xsi:type="dcterms:W3CDTF">2013-03-06T13:27:18Z</dcterms:created>
  <dcterms:modified xsi:type="dcterms:W3CDTF">2013-03-06T13:31:25Z</dcterms:modified>
</cp:coreProperties>
</file>