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 Sedlák\Desktop\rozvaděč poptávka\"/>
    </mc:Choice>
  </mc:AlternateContent>
  <bookViews>
    <workbookView xWindow="0" yWindow="0" windowWidth="20490" windowHeight="7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9" i="1" l="1"/>
  <c r="F179" i="1"/>
  <c r="H178" i="1"/>
  <c r="F178" i="1"/>
  <c r="H177" i="1"/>
  <c r="F177" i="1"/>
  <c r="H176" i="1"/>
  <c r="F176" i="1"/>
  <c r="H175" i="1"/>
  <c r="F175" i="1"/>
  <c r="H174" i="1"/>
  <c r="F174" i="1"/>
  <c r="H173" i="1"/>
  <c r="F173" i="1"/>
  <c r="H172" i="1"/>
  <c r="F172" i="1"/>
  <c r="H171" i="1"/>
  <c r="F171" i="1"/>
  <c r="H170" i="1"/>
  <c r="F170" i="1"/>
  <c r="H169" i="1"/>
  <c r="F169" i="1"/>
  <c r="H168" i="1"/>
  <c r="F168" i="1"/>
  <c r="H167" i="1"/>
  <c r="F167" i="1"/>
  <c r="H166" i="1"/>
  <c r="F166" i="1"/>
  <c r="H165" i="1"/>
  <c r="F165" i="1"/>
  <c r="H164" i="1"/>
  <c r="F164" i="1"/>
  <c r="H163" i="1"/>
  <c r="F163" i="1"/>
  <c r="H162" i="1"/>
  <c r="F162" i="1"/>
  <c r="H161" i="1"/>
  <c r="H182" i="1" s="1"/>
  <c r="F161" i="1"/>
  <c r="H160" i="1"/>
  <c r="F160" i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H159" i="1"/>
  <c r="F159" i="1"/>
  <c r="F182" i="1" s="1"/>
  <c r="F183" i="1" s="1"/>
  <c r="H144" i="1"/>
  <c r="F144" i="1"/>
  <c r="H143" i="1"/>
  <c r="F143" i="1"/>
  <c r="H142" i="1"/>
  <c r="F142" i="1"/>
  <c r="H141" i="1"/>
  <c r="F141" i="1"/>
  <c r="H140" i="1"/>
  <c r="F140" i="1"/>
  <c r="H139" i="1"/>
  <c r="F139" i="1"/>
  <c r="H138" i="1"/>
  <c r="F138" i="1"/>
  <c r="H137" i="1"/>
  <c r="F137" i="1"/>
  <c r="H136" i="1"/>
  <c r="F136" i="1"/>
  <c r="H135" i="1"/>
  <c r="F135" i="1"/>
  <c r="H134" i="1"/>
  <c r="F134" i="1"/>
  <c r="H133" i="1"/>
  <c r="F133" i="1"/>
  <c r="H132" i="1"/>
  <c r="F132" i="1"/>
  <c r="H131" i="1"/>
  <c r="F131" i="1"/>
  <c r="H130" i="1"/>
  <c r="F130" i="1"/>
  <c r="H129" i="1"/>
  <c r="F129" i="1"/>
  <c r="H128" i="1"/>
  <c r="F128" i="1"/>
  <c r="H127" i="1"/>
  <c r="F127" i="1"/>
  <c r="H126" i="1"/>
  <c r="F126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H125" i="1"/>
  <c r="F125" i="1"/>
  <c r="A125" i="1"/>
  <c r="H124" i="1"/>
  <c r="F124" i="1"/>
  <c r="A124" i="1"/>
  <c r="H123" i="1"/>
  <c r="H147" i="1" s="1"/>
  <c r="F123" i="1"/>
  <c r="F147" i="1" s="1"/>
  <c r="F148" i="1" s="1"/>
  <c r="H108" i="1"/>
  <c r="F108" i="1"/>
  <c r="H107" i="1"/>
  <c r="F107" i="1"/>
  <c r="H106" i="1"/>
  <c r="F106" i="1"/>
  <c r="H105" i="1"/>
  <c r="F105" i="1"/>
  <c r="H104" i="1"/>
  <c r="F104" i="1"/>
  <c r="H103" i="1"/>
  <c r="F103" i="1"/>
  <c r="H102" i="1"/>
  <c r="F102" i="1"/>
  <c r="H101" i="1"/>
  <c r="F101" i="1"/>
  <c r="H100" i="1"/>
  <c r="F100" i="1"/>
  <c r="H99" i="1"/>
  <c r="F99" i="1"/>
  <c r="H98" i="1"/>
  <c r="F98" i="1"/>
  <c r="H97" i="1"/>
  <c r="F97" i="1"/>
  <c r="H96" i="1"/>
  <c r="F96" i="1"/>
  <c r="H95" i="1"/>
  <c r="F95" i="1"/>
  <c r="H94" i="1"/>
  <c r="F94" i="1"/>
  <c r="H93" i="1"/>
  <c r="F93" i="1"/>
  <c r="H92" i="1"/>
  <c r="F92" i="1"/>
  <c r="H91" i="1"/>
  <c r="F91" i="1"/>
  <c r="H90" i="1"/>
  <c r="H111" i="1" s="1"/>
  <c r="F90" i="1"/>
  <c r="F111" i="1" s="1"/>
  <c r="F112" i="1" s="1"/>
  <c r="H89" i="1"/>
  <c r="F89" i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H88" i="1"/>
  <c r="F88" i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H55" i="1"/>
  <c r="F55" i="1"/>
  <c r="A55" i="1"/>
  <c r="H54" i="1"/>
  <c r="F54" i="1"/>
  <c r="A54" i="1"/>
  <c r="H53" i="1"/>
  <c r="H76" i="1" s="1"/>
  <c r="F53" i="1"/>
  <c r="F76" i="1" s="1"/>
  <c r="F77" i="1" s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F41" i="1" s="1"/>
  <c r="F42" i="1" s="1"/>
  <c r="H7" i="1"/>
  <c r="F7" i="1"/>
  <c r="A7" i="1"/>
  <c r="A8" i="1" s="1"/>
  <c r="H6" i="1"/>
  <c r="F6" i="1"/>
  <c r="A6" i="1"/>
  <c r="H5" i="1"/>
  <c r="H41" i="1" s="1"/>
  <c r="F5" i="1"/>
  <c r="F45" i="1" l="1"/>
  <c r="E43" i="1"/>
  <c r="F43" i="1" s="1"/>
  <c r="E44" i="1"/>
  <c r="F44" i="1" s="1"/>
  <c r="E113" i="1"/>
  <c r="F113" i="1" s="1"/>
  <c r="F115" i="1" s="1"/>
  <c r="E114" i="1"/>
  <c r="F114" i="1" s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F186" i="1"/>
  <c r="E184" i="1"/>
  <c r="F184" i="1" s="1"/>
  <c r="E185" i="1"/>
  <c r="F185" i="1" s="1"/>
  <c r="E78" i="1"/>
  <c r="F78" i="1" s="1"/>
  <c r="F80" i="1" s="1"/>
  <c r="E79" i="1"/>
  <c r="F79" i="1" s="1"/>
  <c r="E150" i="1"/>
  <c r="F150" i="1" s="1"/>
  <c r="E149" i="1"/>
  <c r="F149" i="1" s="1"/>
  <c r="F151" i="1" s="1"/>
  <c r="A30" i="1" l="1"/>
  <c r="A31" i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<sst xmlns="http://schemas.openxmlformats.org/spreadsheetml/2006/main" count="620" uniqueCount="136">
  <si>
    <t>Rozvaděč R1</t>
  </si>
  <si>
    <t>Číslo položky</t>
  </si>
  <si>
    <t>Popis-obsah položky</t>
  </si>
  <si>
    <t>Měrná jednotka  (MJ)</t>
  </si>
  <si>
    <t>Počet MJ</t>
  </si>
  <si>
    <t>Cena montáže/MJ</t>
  </si>
  <si>
    <t>Cena montáže celkem</t>
  </si>
  <si>
    <t>Cena za dodávku/MJ</t>
  </si>
  <si>
    <t>Cena dodávky celkem</t>
  </si>
  <si>
    <t>Výkaz výměr pro položku</t>
  </si>
  <si>
    <t>Odkaz na grafickou či textovou část</t>
  </si>
  <si>
    <t>Prázdná skříň 600x400x2000</t>
  </si>
  <si>
    <t>ks</t>
  </si>
  <si>
    <t>EL8, R1</t>
  </si>
  <si>
    <t>1/8</t>
  </si>
  <si>
    <t>Prázdná skříň 800x400x2000</t>
  </si>
  <si>
    <t>Obal na výkresy</t>
  </si>
  <si>
    <t>EL8, R2</t>
  </si>
  <si>
    <t>Nulová přípojnice</t>
  </si>
  <si>
    <t>3+2+3</t>
  </si>
  <si>
    <t>2/8-8/8</t>
  </si>
  <si>
    <t>Fázová přípojnice na podp. izolátorech Cu 30x5</t>
  </si>
  <si>
    <t>3x3</t>
  </si>
  <si>
    <t>Nulová přípojnice 10 svorek</t>
  </si>
  <si>
    <t>2+2+3</t>
  </si>
  <si>
    <t>5/5, 6/8, 7/8</t>
  </si>
  <si>
    <t>Propojovací přípojnice 63A</t>
  </si>
  <si>
    <t>7x1</t>
  </si>
  <si>
    <t>Výstražná tabulka</t>
  </si>
  <si>
    <t>Spínač 1-0-2 10A jednopólový</t>
  </si>
  <si>
    <t>1+3</t>
  </si>
  <si>
    <t>3/8, 4/8</t>
  </si>
  <si>
    <t>Jistič kompaktní 160A</t>
  </si>
  <si>
    <t>2/8</t>
  </si>
  <si>
    <t>Přepínač sítí s nulovou polohou 63A, trojpólový</t>
  </si>
  <si>
    <t>8/8</t>
  </si>
  <si>
    <t>Pojistkový odpínač velikost 22, trojpolový 100A</t>
  </si>
  <si>
    <t>Ochrana přepěťová I+II. stupeň 100kA</t>
  </si>
  <si>
    <t>Jistič 6B/1</t>
  </si>
  <si>
    <t>Jistič 10B/1</t>
  </si>
  <si>
    <t>3/8. 4/8</t>
  </si>
  <si>
    <t>Jistič 16B/1</t>
  </si>
  <si>
    <t>10+20</t>
  </si>
  <si>
    <t>5/8, 6/8</t>
  </si>
  <si>
    <t>Jistič 10B/3</t>
  </si>
  <si>
    <t>4/8</t>
  </si>
  <si>
    <t>Jistič 20B/3</t>
  </si>
  <si>
    <t>2+9</t>
  </si>
  <si>
    <t>5/8, 7/8</t>
  </si>
  <si>
    <t>Jistič 25B/3</t>
  </si>
  <si>
    <t>2+7</t>
  </si>
  <si>
    <t>2/8, 8/8</t>
  </si>
  <si>
    <t>Jistič 25C/3</t>
  </si>
  <si>
    <t>Jistič 32B/3</t>
  </si>
  <si>
    <t>Jistič 50B/3</t>
  </si>
  <si>
    <t>5+1</t>
  </si>
  <si>
    <t>2/8, 6/8</t>
  </si>
  <si>
    <t>Vypínací cívka 230V</t>
  </si>
  <si>
    <t>6/8</t>
  </si>
  <si>
    <t>Jistič-chránič 16B/2/0,03</t>
  </si>
  <si>
    <t>4+8</t>
  </si>
  <si>
    <t>5/8, 8/8</t>
  </si>
  <si>
    <t>Prroudový chránič 40/4/0,03A</t>
  </si>
  <si>
    <t>2+2</t>
  </si>
  <si>
    <t>Prroudový chránič 63/4/0,03A</t>
  </si>
  <si>
    <t>7/8</t>
  </si>
  <si>
    <t>Stykač dvoupólový 16A, cívka 230V</t>
  </si>
  <si>
    <t>Stykač čtyřpólový 25A, cívka 230V</t>
  </si>
  <si>
    <t>1+1</t>
  </si>
  <si>
    <t>Elektroměr třífázový 63A na lištu</t>
  </si>
  <si>
    <t>Relé ze zpožděným odpadem 1 minuta-1 hodina</t>
  </si>
  <si>
    <t>Hodiny se světleným relé pro venkovní osv.</t>
  </si>
  <si>
    <t>3/8</t>
  </si>
  <si>
    <t>Svorky RSA 4</t>
  </si>
  <si>
    <t>22+14+24+22+27+16</t>
  </si>
  <si>
    <t>3/8-8/8</t>
  </si>
  <si>
    <t>Svorky RSA 16</t>
  </si>
  <si>
    <t>24+20</t>
  </si>
  <si>
    <t>Svorky RSA 95</t>
  </si>
  <si>
    <t>CENA  CELKEM</t>
  </si>
  <si>
    <t>CELKEM montáž a materiál:</t>
  </si>
  <si>
    <t>na obal a dopravu</t>
  </si>
  <si>
    <t>%</t>
  </si>
  <si>
    <t xml:space="preserve"> </t>
  </si>
  <si>
    <t>na přesun</t>
  </si>
  <si>
    <t xml:space="preserve">CELKEM Rozvaděč R1 : </t>
  </si>
  <si>
    <t>Rozvaděč R2</t>
  </si>
  <si>
    <t>Prázdná skříň "Z" 680x1360 EI S30</t>
  </si>
  <si>
    <t>1/5</t>
  </si>
  <si>
    <t>2-5/5</t>
  </si>
  <si>
    <t>3-5/5</t>
  </si>
  <si>
    <t>4x1</t>
  </si>
  <si>
    <t>EL4, R1 2-5</t>
  </si>
  <si>
    <t>3/5</t>
  </si>
  <si>
    <t>Spínač 63A/3</t>
  </si>
  <si>
    <t>2/5, 5/5</t>
  </si>
  <si>
    <t>Pojistkový éodpínač velikost 22, trojpolový 63A</t>
  </si>
  <si>
    <t>2/5</t>
  </si>
  <si>
    <t>Ochrana přepěťová II. stupeň 15kA</t>
  </si>
  <si>
    <t>20+1</t>
  </si>
  <si>
    <t>2/5, 3/5</t>
  </si>
  <si>
    <t>10+10</t>
  </si>
  <si>
    <t>3/5, 4/5</t>
  </si>
  <si>
    <t>5/5</t>
  </si>
  <si>
    <t>Jistič-chránič 10B/2/0,03</t>
  </si>
  <si>
    <t>4/5, 5/5</t>
  </si>
  <si>
    <t>3/5, 4/5, 5/5</t>
  </si>
  <si>
    <t>20+20+18+22</t>
  </si>
  <si>
    <t>3+3</t>
  </si>
  <si>
    <t xml:space="preserve">CELKEM Rozvaděč R2 : </t>
  </si>
  <si>
    <t>Rozvaděč R3</t>
  </si>
  <si>
    <t>EL8, R3</t>
  </si>
  <si>
    <t>3x1</t>
  </si>
  <si>
    <t>3/5-5/5</t>
  </si>
  <si>
    <t>2/5-5/5</t>
  </si>
  <si>
    <t>Pojistkový odpínač velikost 22, trojpolový 63A</t>
  </si>
  <si>
    <t>1+1+1</t>
  </si>
  <si>
    <t xml:space="preserve">CELKEM Rozvaděč R3: </t>
  </si>
  <si>
    <t>Rozvaděč R4</t>
  </si>
  <si>
    <t>EL8, R4</t>
  </si>
  <si>
    <t>2+3+1</t>
  </si>
  <si>
    <t>2/5, 4/5</t>
  </si>
  <si>
    <t>4/5</t>
  </si>
  <si>
    <t>Motorový spouštěč 1/3</t>
  </si>
  <si>
    <t>6+8</t>
  </si>
  <si>
    <t>2+1</t>
  </si>
  <si>
    <t>1+2</t>
  </si>
  <si>
    <t>20+20+20+16</t>
  </si>
  <si>
    <t xml:space="preserve">CELKEM Rozvaděč R4 : </t>
  </si>
  <si>
    <t>Rozvaděč R5</t>
  </si>
  <si>
    <t>3,5</t>
  </si>
  <si>
    <t>17+1</t>
  </si>
  <si>
    <t>4+1+8</t>
  </si>
  <si>
    <t>7+1</t>
  </si>
  <si>
    <t>17+17+28+24</t>
  </si>
  <si>
    <t xml:space="preserve">CELKEM Rozvaděč R5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</si>
</sst>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family val="2"/>
      <charset val="238"/>
    </font>
    <font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2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16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1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1" fontId="3" fillId="0" borderId="2" xfId="0" applyNumberFormat="1" applyFont="1" applyBorder="1"/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" fillId="0" borderId="4" xfId="0" applyFont="1" applyBorder="1" applyAlignment="1">
      <alignment horizontal="left"/>
    </xf>
    <xf numFmtId="0" fontId="1" fillId="0" borderId="4" xfId="0" applyNumberFormat="1" applyFont="1" applyBorder="1" applyAlignment="1">
      <alignment vertical="top" wrapText="1"/>
    </xf>
    <xf numFmtId="0" fontId="1" fillId="0" borderId="4" xfId="0" applyFont="1" applyBorder="1"/>
    <xf numFmtId="164" fontId="1" fillId="0" borderId="4" xfId="0" applyNumberFormat="1" applyFont="1" applyBorder="1"/>
    <xf numFmtId="2" fontId="1" fillId="2" borderId="4" xfId="0" applyNumberFormat="1" applyFont="1" applyFill="1" applyBorder="1"/>
    <xf numFmtId="2" fontId="1" fillId="0" borderId="4" xfId="0" applyNumberFormat="1" applyFont="1" applyBorder="1"/>
    <xf numFmtId="164" fontId="1" fillId="2" borderId="4" xfId="0" applyNumberFormat="1" applyFont="1" applyFill="1" applyBorder="1"/>
    <xf numFmtId="1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1" fontId="4" fillId="3" borderId="7" xfId="0" applyNumberFormat="1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right"/>
    </xf>
    <xf numFmtId="1" fontId="4" fillId="3" borderId="4" xfId="0" applyNumberFormat="1" applyFont="1" applyFill="1" applyBorder="1" applyAlignment="1">
      <alignment horizontal="right"/>
    </xf>
    <xf numFmtId="49" fontId="4" fillId="3" borderId="9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" fontId="4" fillId="3" borderId="4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64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164" fontId="1" fillId="2" borderId="0" xfId="0" applyNumberFormat="1" applyFont="1" applyFill="1"/>
    <xf numFmtId="1" fontId="1" fillId="0" borderId="0" xfId="0" applyNumberFormat="1" applyFont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164" fontId="2" fillId="0" borderId="10" xfId="0" applyNumberFormat="1" applyFont="1" applyBorder="1"/>
    <xf numFmtId="2" fontId="2" fillId="0" borderId="10" xfId="0" applyNumberFormat="1" applyFont="1" applyBorder="1"/>
    <xf numFmtId="16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/>
    <xf numFmtId="2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tabSelected="1" workbookViewId="0">
      <selection sqref="A1:XFD1048576"/>
    </sheetView>
  </sheetViews>
  <sheetFormatPr defaultRowHeight="15" x14ac:dyDescent="0.25"/>
  <cols>
    <col min="1" max="1" width="16.28515625" style="1" customWidth="1"/>
    <col min="2" max="2" width="45.140625" style="6" customWidth="1"/>
    <col min="3" max="3" width="15.85546875" style="6" customWidth="1"/>
    <col min="4" max="5" width="13.28515625" style="6" customWidth="1"/>
    <col min="6" max="6" width="15.85546875" style="6" customWidth="1"/>
    <col min="7" max="7" width="12.7109375" style="6" customWidth="1"/>
    <col min="8" max="8" width="14.85546875" style="6" customWidth="1"/>
    <col min="9" max="9" width="14.85546875" style="1" customWidth="1"/>
    <col min="10" max="10" width="19.5703125" style="1" customWidth="1"/>
    <col min="11" max="11" width="11" style="39" customWidth="1"/>
    <col min="12" max="12" width="9.140625" style="6"/>
    <col min="13" max="13" width="5.7109375" style="6" customWidth="1"/>
    <col min="14" max="14" width="7.5703125" style="61" customWidth="1"/>
    <col min="15" max="15" width="6.42578125" style="6" customWidth="1"/>
    <col min="16" max="256" width="9.140625" style="6"/>
    <col min="257" max="257" width="16.28515625" style="6" customWidth="1"/>
    <col min="258" max="258" width="45.140625" style="6" customWidth="1"/>
    <col min="259" max="259" width="15.85546875" style="6" customWidth="1"/>
    <col min="260" max="261" width="13.28515625" style="6" customWidth="1"/>
    <col min="262" max="262" width="15.85546875" style="6" customWidth="1"/>
    <col min="263" max="263" width="12.7109375" style="6" customWidth="1"/>
    <col min="264" max="265" width="14.85546875" style="6" customWidth="1"/>
    <col min="266" max="266" width="19.5703125" style="6" customWidth="1"/>
    <col min="267" max="267" width="11" style="6" customWidth="1"/>
    <col min="268" max="268" width="9.140625" style="6"/>
    <col min="269" max="269" width="5.7109375" style="6" customWidth="1"/>
    <col min="270" max="270" width="7.5703125" style="6" customWidth="1"/>
    <col min="271" max="271" width="6.42578125" style="6" customWidth="1"/>
    <col min="272" max="512" width="9.140625" style="6"/>
    <col min="513" max="513" width="16.28515625" style="6" customWidth="1"/>
    <col min="514" max="514" width="45.140625" style="6" customWidth="1"/>
    <col min="515" max="515" width="15.85546875" style="6" customWidth="1"/>
    <col min="516" max="517" width="13.28515625" style="6" customWidth="1"/>
    <col min="518" max="518" width="15.85546875" style="6" customWidth="1"/>
    <col min="519" max="519" width="12.7109375" style="6" customWidth="1"/>
    <col min="520" max="521" width="14.85546875" style="6" customWidth="1"/>
    <col min="522" max="522" width="19.5703125" style="6" customWidth="1"/>
    <col min="523" max="523" width="11" style="6" customWidth="1"/>
    <col min="524" max="524" width="9.140625" style="6"/>
    <col min="525" max="525" width="5.7109375" style="6" customWidth="1"/>
    <col min="526" max="526" width="7.5703125" style="6" customWidth="1"/>
    <col min="527" max="527" width="6.42578125" style="6" customWidth="1"/>
    <col min="528" max="768" width="9.140625" style="6"/>
    <col min="769" max="769" width="16.28515625" style="6" customWidth="1"/>
    <col min="770" max="770" width="45.140625" style="6" customWidth="1"/>
    <col min="771" max="771" width="15.85546875" style="6" customWidth="1"/>
    <col min="772" max="773" width="13.28515625" style="6" customWidth="1"/>
    <col min="774" max="774" width="15.85546875" style="6" customWidth="1"/>
    <col min="775" max="775" width="12.7109375" style="6" customWidth="1"/>
    <col min="776" max="777" width="14.85546875" style="6" customWidth="1"/>
    <col min="778" max="778" width="19.5703125" style="6" customWidth="1"/>
    <col min="779" max="779" width="11" style="6" customWidth="1"/>
    <col min="780" max="780" width="9.140625" style="6"/>
    <col min="781" max="781" width="5.7109375" style="6" customWidth="1"/>
    <col min="782" max="782" width="7.5703125" style="6" customWidth="1"/>
    <col min="783" max="783" width="6.42578125" style="6" customWidth="1"/>
    <col min="784" max="1024" width="9.140625" style="6"/>
    <col min="1025" max="1025" width="16.28515625" style="6" customWidth="1"/>
    <col min="1026" max="1026" width="45.140625" style="6" customWidth="1"/>
    <col min="1027" max="1027" width="15.85546875" style="6" customWidth="1"/>
    <col min="1028" max="1029" width="13.28515625" style="6" customWidth="1"/>
    <col min="1030" max="1030" width="15.85546875" style="6" customWidth="1"/>
    <col min="1031" max="1031" width="12.7109375" style="6" customWidth="1"/>
    <col min="1032" max="1033" width="14.85546875" style="6" customWidth="1"/>
    <col min="1034" max="1034" width="19.5703125" style="6" customWidth="1"/>
    <col min="1035" max="1035" width="11" style="6" customWidth="1"/>
    <col min="1036" max="1036" width="9.140625" style="6"/>
    <col min="1037" max="1037" width="5.7109375" style="6" customWidth="1"/>
    <col min="1038" max="1038" width="7.5703125" style="6" customWidth="1"/>
    <col min="1039" max="1039" width="6.42578125" style="6" customWidth="1"/>
    <col min="1040" max="1280" width="9.140625" style="6"/>
    <col min="1281" max="1281" width="16.28515625" style="6" customWidth="1"/>
    <col min="1282" max="1282" width="45.140625" style="6" customWidth="1"/>
    <col min="1283" max="1283" width="15.85546875" style="6" customWidth="1"/>
    <col min="1284" max="1285" width="13.28515625" style="6" customWidth="1"/>
    <col min="1286" max="1286" width="15.85546875" style="6" customWidth="1"/>
    <col min="1287" max="1287" width="12.7109375" style="6" customWidth="1"/>
    <col min="1288" max="1289" width="14.85546875" style="6" customWidth="1"/>
    <col min="1290" max="1290" width="19.5703125" style="6" customWidth="1"/>
    <col min="1291" max="1291" width="11" style="6" customWidth="1"/>
    <col min="1292" max="1292" width="9.140625" style="6"/>
    <col min="1293" max="1293" width="5.7109375" style="6" customWidth="1"/>
    <col min="1294" max="1294" width="7.5703125" style="6" customWidth="1"/>
    <col min="1295" max="1295" width="6.42578125" style="6" customWidth="1"/>
    <col min="1296" max="1536" width="9.140625" style="6"/>
    <col min="1537" max="1537" width="16.28515625" style="6" customWidth="1"/>
    <col min="1538" max="1538" width="45.140625" style="6" customWidth="1"/>
    <col min="1539" max="1539" width="15.85546875" style="6" customWidth="1"/>
    <col min="1540" max="1541" width="13.28515625" style="6" customWidth="1"/>
    <col min="1542" max="1542" width="15.85546875" style="6" customWidth="1"/>
    <col min="1543" max="1543" width="12.7109375" style="6" customWidth="1"/>
    <col min="1544" max="1545" width="14.85546875" style="6" customWidth="1"/>
    <col min="1546" max="1546" width="19.5703125" style="6" customWidth="1"/>
    <col min="1547" max="1547" width="11" style="6" customWidth="1"/>
    <col min="1548" max="1548" width="9.140625" style="6"/>
    <col min="1549" max="1549" width="5.7109375" style="6" customWidth="1"/>
    <col min="1550" max="1550" width="7.5703125" style="6" customWidth="1"/>
    <col min="1551" max="1551" width="6.42578125" style="6" customWidth="1"/>
    <col min="1552" max="1792" width="9.140625" style="6"/>
    <col min="1793" max="1793" width="16.28515625" style="6" customWidth="1"/>
    <col min="1794" max="1794" width="45.140625" style="6" customWidth="1"/>
    <col min="1795" max="1795" width="15.85546875" style="6" customWidth="1"/>
    <col min="1796" max="1797" width="13.28515625" style="6" customWidth="1"/>
    <col min="1798" max="1798" width="15.85546875" style="6" customWidth="1"/>
    <col min="1799" max="1799" width="12.7109375" style="6" customWidth="1"/>
    <col min="1800" max="1801" width="14.85546875" style="6" customWidth="1"/>
    <col min="1802" max="1802" width="19.5703125" style="6" customWidth="1"/>
    <col min="1803" max="1803" width="11" style="6" customWidth="1"/>
    <col min="1804" max="1804" width="9.140625" style="6"/>
    <col min="1805" max="1805" width="5.7109375" style="6" customWidth="1"/>
    <col min="1806" max="1806" width="7.5703125" style="6" customWidth="1"/>
    <col min="1807" max="1807" width="6.42578125" style="6" customWidth="1"/>
    <col min="1808" max="2048" width="9.140625" style="6"/>
    <col min="2049" max="2049" width="16.28515625" style="6" customWidth="1"/>
    <col min="2050" max="2050" width="45.140625" style="6" customWidth="1"/>
    <col min="2051" max="2051" width="15.85546875" style="6" customWidth="1"/>
    <col min="2052" max="2053" width="13.28515625" style="6" customWidth="1"/>
    <col min="2054" max="2054" width="15.85546875" style="6" customWidth="1"/>
    <col min="2055" max="2055" width="12.7109375" style="6" customWidth="1"/>
    <col min="2056" max="2057" width="14.85546875" style="6" customWidth="1"/>
    <col min="2058" max="2058" width="19.5703125" style="6" customWidth="1"/>
    <col min="2059" max="2059" width="11" style="6" customWidth="1"/>
    <col min="2060" max="2060" width="9.140625" style="6"/>
    <col min="2061" max="2061" width="5.7109375" style="6" customWidth="1"/>
    <col min="2062" max="2062" width="7.5703125" style="6" customWidth="1"/>
    <col min="2063" max="2063" width="6.42578125" style="6" customWidth="1"/>
    <col min="2064" max="2304" width="9.140625" style="6"/>
    <col min="2305" max="2305" width="16.28515625" style="6" customWidth="1"/>
    <col min="2306" max="2306" width="45.140625" style="6" customWidth="1"/>
    <col min="2307" max="2307" width="15.85546875" style="6" customWidth="1"/>
    <col min="2308" max="2309" width="13.28515625" style="6" customWidth="1"/>
    <col min="2310" max="2310" width="15.85546875" style="6" customWidth="1"/>
    <col min="2311" max="2311" width="12.7109375" style="6" customWidth="1"/>
    <col min="2312" max="2313" width="14.85546875" style="6" customWidth="1"/>
    <col min="2314" max="2314" width="19.5703125" style="6" customWidth="1"/>
    <col min="2315" max="2315" width="11" style="6" customWidth="1"/>
    <col min="2316" max="2316" width="9.140625" style="6"/>
    <col min="2317" max="2317" width="5.7109375" style="6" customWidth="1"/>
    <col min="2318" max="2318" width="7.5703125" style="6" customWidth="1"/>
    <col min="2319" max="2319" width="6.42578125" style="6" customWidth="1"/>
    <col min="2320" max="2560" width="9.140625" style="6"/>
    <col min="2561" max="2561" width="16.28515625" style="6" customWidth="1"/>
    <col min="2562" max="2562" width="45.140625" style="6" customWidth="1"/>
    <col min="2563" max="2563" width="15.85546875" style="6" customWidth="1"/>
    <col min="2564" max="2565" width="13.28515625" style="6" customWidth="1"/>
    <col min="2566" max="2566" width="15.85546875" style="6" customWidth="1"/>
    <col min="2567" max="2567" width="12.7109375" style="6" customWidth="1"/>
    <col min="2568" max="2569" width="14.85546875" style="6" customWidth="1"/>
    <col min="2570" max="2570" width="19.5703125" style="6" customWidth="1"/>
    <col min="2571" max="2571" width="11" style="6" customWidth="1"/>
    <col min="2572" max="2572" width="9.140625" style="6"/>
    <col min="2573" max="2573" width="5.7109375" style="6" customWidth="1"/>
    <col min="2574" max="2574" width="7.5703125" style="6" customWidth="1"/>
    <col min="2575" max="2575" width="6.42578125" style="6" customWidth="1"/>
    <col min="2576" max="2816" width="9.140625" style="6"/>
    <col min="2817" max="2817" width="16.28515625" style="6" customWidth="1"/>
    <col min="2818" max="2818" width="45.140625" style="6" customWidth="1"/>
    <col min="2819" max="2819" width="15.85546875" style="6" customWidth="1"/>
    <col min="2820" max="2821" width="13.28515625" style="6" customWidth="1"/>
    <col min="2822" max="2822" width="15.85546875" style="6" customWidth="1"/>
    <col min="2823" max="2823" width="12.7109375" style="6" customWidth="1"/>
    <col min="2824" max="2825" width="14.85546875" style="6" customWidth="1"/>
    <col min="2826" max="2826" width="19.5703125" style="6" customWidth="1"/>
    <col min="2827" max="2827" width="11" style="6" customWidth="1"/>
    <col min="2828" max="2828" width="9.140625" style="6"/>
    <col min="2829" max="2829" width="5.7109375" style="6" customWidth="1"/>
    <col min="2830" max="2830" width="7.5703125" style="6" customWidth="1"/>
    <col min="2831" max="2831" width="6.42578125" style="6" customWidth="1"/>
    <col min="2832" max="3072" width="9.140625" style="6"/>
    <col min="3073" max="3073" width="16.28515625" style="6" customWidth="1"/>
    <col min="3074" max="3074" width="45.140625" style="6" customWidth="1"/>
    <col min="3075" max="3075" width="15.85546875" style="6" customWidth="1"/>
    <col min="3076" max="3077" width="13.28515625" style="6" customWidth="1"/>
    <col min="3078" max="3078" width="15.85546875" style="6" customWidth="1"/>
    <col min="3079" max="3079" width="12.7109375" style="6" customWidth="1"/>
    <col min="3080" max="3081" width="14.85546875" style="6" customWidth="1"/>
    <col min="3082" max="3082" width="19.5703125" style="6" customWidth="1"/>
    <col min="3083" max="3083" width="11" style="6" customWidth="1"/>
    <col min="3084" max="3084" width="9.140625" style="6"/>
    <col min="3085" max="3085" width="5.7109375" style="6" customWidth="1"/>
    <col min="3086" max="3086" width="7.5703125" style="6" customWidth="1"/>
    <col min="3087" max="3087" width="6.42578125" style="6" customWidth="1"/>
    <col min="3088" max="3328" width="9.140625" style="6"/>
    <col min="3329" max="3329" width="16.28515625" style="6" customWidth="1"/>
    <col min="3330" max="3330" width="45.140625" style="6" customWidth="1"/>
    <col min="3331" max="3331" width="15.85546875" style="6" customWidth="1"/>
    <col min="3332" max="3333" width="13.28515625" style="6" customWidth="1"/>
    <col min="3334" max="3334" width="15.85546875" style="6" customWidth="1"/>
    <col min="3335" max="3335" width="12.7109375" style="6" customWidth="1"/>
    <col min="3336" max="3337" width="14.85546875" style="6" customWidth="1"/>
    <col min="3338" max="3338" width="19.5703125" style="6" customWidth="1"/>
    <col min="3339" max="3339" width="11" style="6" customWidth="1"/>
    <col min="3340" max="3340" width="9.140625" style="6"/>
    <col min="3341" max="3341" width="5.7109375" style="6" customWidth="1"/>
    <col min="3342" max="3342" width="7.5703125" style="6" customWidth="1"/>
    <col min="3343" max="3343" width="6.42578125" style="6" customWidth="1"/>
    <col min="3344" max="3584" width="9.140625" style="6"/>
    <col min="3585" max="3585" width="16.28515625" style="6" customWidth="1"/>
    <col min="3586" max="3586" width="45.140625" style="6" customWidth="1"/>
    <col min="3587" max="3587" width="15.85546875" style="6" customWidth="1"/>
    <col min="3588" max="3589" width="13.28515625" style="6" customWidth="1"/>
    <col min="3590" max="3590" width="15.85546875" style="6" customWidth="1"/>
    <col min="3591" max="3591" width="12.7109375" style="6" customWidth="1"/>
    <col min="3592" max="3593" width="14.85546875" style="6" customWidth="1"/>
    <col min="3594" max="3594" width="19.5703125" style="6" customWidth="1"/>
    <col min="3595" max="3595" width="11" style="6" customWidth="1"/>
    <col min="3596" max="3596" width="9.140625" style="6"/>
    <col min="3597" max="3597" width="5.7109375" style="6" customWidth="1"/>
    <col min="3598" max="3598" width="7.5703125" style="6" customWidth="1"/>
    <col min="3599" max="3599" width="6.42578125" style="6" customWidth="1"/>
    <col min="3600" max="3840" width="9.140625" style="6"/>
    <col min="3841" max="3841" width="16.28515625" style="6" customWidth="1"/>
    <col min="3842" max="3842" width="45.140625" style="6" customWidth="1"/>
    <col min="3843" max="3843" width="15.85546875" style="6" customWidth="1"/>
    <col min="3844" max="3845" width="13.28515625" style="6" customWidth="1"/>
    <col min="3846" max="3846" width="15.85546875" style="6" customWidth="1"/>
    <col min="3847" max="3847" width="12.7109375" style="6" customWidth="1"/>
    <col min="3848" max="3849" width="14.85546875" style="6" customWidth="1"/>
    <col min="3850" max="3850" width="19.5703125" style="6" customWidth="1"/>
    <col min="3851" max="3851" width="11" style="6" customWidth="1"/>
    <col min="3852" max="3852" width="9.140625" style="6"/>
    <col min="3853" max="3853" width="5.7109375" style="6" customWidth="1"/>
    <col min="3854" max="3854" width="7.5703125" style="6" customWidth="1"/>
    <col min="3855" max="3855" width="6.42578125" style="6" customWidth="1"/>
    <col min="3856" max="4096" width="9.140625" style="6"/>
    <col min="4097" max="4097" width="16.28515625" style="6" customWidth="1"/>
    <col min="4098" max="4098" width="45.140625" style="6" customWidth="1"/>
    <col min="4099" max="4099" width="15.85546875" style="6" customWidth="1"/>
    <col min="4100" max="4101" width="13.28515625" style="6" customWidth="1"/>
    <col min="4102" max="4102" width="15.85546875" style="6" customWidth="1"/>
    <col min="4103" max="4103" width="12.7109375" style="6" customWidth="1"/>
    <col min="4104" max="4105" width="14.85546875" style="6" customWidth="1"/>
    <col min="4106" max="4106" width="19.5703125" style="6" customWidth="1"/>
    <col min="4107" max="4107" width="11" style="6" customWidth="1"/>
    <col min="4108" max="4108" width="9.140625" style="6"/>
    <col min="4109" max="4109" width="5.7109375" style="6" customWidth="1"/>
    <col min="4110" max="4110" width="7.5703125" style="6" customWidth="1"/>
    <col min="4111" max="4111" width="6.42578125" style="6" customWidth="1"/>
    <col min="4112" max="4352" width="9.140625" style="6"/>
    <col min="4353" max="4353" width="16.28515625" style="6" customWidth="1"/>
    <col min="4354" max="4354" width="45.140625" style="6" customWidth="1"/>
    <col min="4355" max="4355" width="15.85546875" style="6" customWidth="1"/>
    <col min="4356" max="4357" width="13.28515625" style="6" customWidth="1"/>
    <col min="4358" max="4358" width="15.85546875" style="6" customWidth="1"/>
    <col min="4359" max="4359" width="12.7109375" style="6" customWidth="1"/>
    <col min="4360" max="4361" width="14.85546875" style="6" customWidth="1"/>
    <col min="4362" max="4362" width="19.5703125" style="6" customWidth="1"/>
    <col min="4363" max="4363" width="11" style="6" customWidth="1"/>
    <col min="4364" max="4364" width="9.140625" style="6"/>
    <col min="4365" max="4365" width="5.7109375" style="6" customWidth="1"/>
    <col min="4366" max="4366" width="7.5703125" style="6" customWidth="1"/>
    <col min="4367" max="4367" width="6.42578125" style="6" customWidth="1"/>
    <col min="4368" max="4608" width="9.140625" style="6"/>
    <col min="4609" max="4609" width="16.28515625" style="6" customWidth="1"/>
    <col min="4610" max="4610" width="45.140625" style="6" customWidth="1"/>
    <col min="4611" max="4611" width="15.85546875" style="6" customWidth="1"/>
    <col min="4612" max="4613" width="13.28515625" style="6" customWidth="1"/>
    <col min="4614" max="4614" width="15.85546875" style="6" customWidth="1"/>
    <col min="4615" max="4615" width="12.7109375" style="6" customWidth="1"/>
    <col min="4616" max="4617" width="14.85546875" style="6" customWidth="1"/>
    <col min="4618" max="4618" width="19.5703125" style="6" customWidth="1"/>
    <col min="4619" max="4619" width="11" style="6" customWidth="1"/>
    <col min="4620" max="4620" width="9.140625" style="6"/>
    <col min="4621" max="4621" width="5.7109375" style="6" customWidth="1"/>
    <col min="4622" max="4622" width="7.5703125" style="6" customWidth="1"/>
    <col min="4623" max="4623" width="6.42578125" style="6" customWidth="1"/>
    <col min="4624" max="4864" width="9.140625" style="6"/>
    <col min="4865" max="4865" width="16.28515625" style="6" customWidth="1"/>
    <col min="4866" max="4866" width="45.140625" style="6" customWidth="1"/>
    <col min="4867" max="4867" width="15.85546875" style="6" customWidth="1"/>
    <col min="4868" max="4869" width="13.28515625" style="6" customWidth="1"/>
    <col min="4870" max="4870" width="15.85546875" style="6" customWidth="1"/>
    <col min="4871" max="4871" width="12.7109375" style="6" customWidth="1"/>
    <col min="4872" max="4873" width="14.85546875" style="6" customWidth="1"/>
    <col min="4874" max="4874" width="19.5703125" style="6" customWidth="1"/>
    <col min="4875" max="4875" width="11" style="6" customWidth="1"/>
    <col min="4876" max="4876" width="9.140625" style="6"/>
    <col min="4877" max="4877" width="5.7109375" style="6" customWidth="1"/>
    <col min="4878" max="4878" width="7.5703125" style="6" customWidth="1"/>
    <col min="4879" max="4879" width="6.42578125" style="6" customWidth="1"/>
    <col min="4880" max="5120" width="9.140625" style="6"/>
    <col min="5121" max="5121" width="16.28515625" style="6" customWidth="1"/>
    <col min="5122" max="5122" width="45.140625" style="6" customWidth="1"/>
    <col min="5123" max="5123" width="15.85546875" style="6" customWidth="1"/>
    <col min="5124" max="5125" width="13.28515625" style="6" customWidth="1"/>
    <col min="5126" max="5126" width="15.85546875" style="6" customWidth="1"/>
    <col min="5127" max="5127" width="12.7109375" style="6" customWidth="1"/>
    <col min="5128" max="5129" width="14.85546875" style="6" customWidth="1"/>
    <col min="5130" max="5130" width="19.5703125" style="6" customWidth="1"/>
    <col min="5131" max="5131" width="11" style="6" customWidth="1"/>
    <col min="5132" max="5132" width="9.140625" style="6"/>
    <col min="5133" max="5133" width="5.7109375" style="6" customWidth="1"/>
    <col min="5134" max="5134" width="7.5703125" style="6" customWidth="1"/>
    <col min="5135" max="5135" width="6.42578125" style="6" customWidth="1"/>
    <col min="5136" max="5376" width="9.140625" style="6"/>
    <col min="5377" max="5377" width="16.28515625" style="6" customWidth="1"/>
    <col min="5378" max="5378" width="45.140625" style="6" customWidth="1"/>
    <col min="5379" max="5379" width="15.85546875" style="6" customWidth="1"/>
    <col min="5380" max="5381" width="13.28515625" style="6" customWidth="1"/>
    <col min="5382" max="5382" width="15.85546875" style="6" customWidth="1"/>
    <col min="5383" max="5383" width="12.7109375" style="6" customWidth="1"/>
    <col min="5384" max="5385" width="14.85546875" style="6" customWidth="1"/>
    <col min="5386" max="5386" width="19.5703125" style="6" customWidth="1"/>
    <col min="5387" max="5387" width="11" style="6" customWidth="1"/>
    <col min="5388" max="5388" width="9.140625" style="6"/>
    <col min="5389" max="5389" width="5.7109375" style="6" customWidth="1"/>
    <col min="5390" max="5390" width="7.5703125" style="6" customWidth="1"/>
    <col min="5391" max="5391" width="6.42578125" style="6" customWidth="1"/>
    <col min="5392" max="5632" width="9.140625" style="6"/>
    <col min="5633" max="5633" width="16.28515625" style="6" customWidth="1"/>
    <col min="5634" max="5634" width="45.140625" style="6" customWidth="1"/>
    <col min="5635" max="5635" width="15.85546875" style="6" customWidth="1"/>
    <col min="5636" max="5637" width="13.28515625" style="6" customWidth="1"/>
    <col min="5638" max="5638" width="15.85546875" style="6" customWidth="1"/>
    <col min="5639" max="5639" width="12.7109375" style="6" customWidth="1"/>
    <col min="5640" max="5641" width="14.85546875" style="6" customWidth="1"/>
    <col min="5642" max="5642" width="19.5703125" style="6" customWidth="1"/>
    <col min="5643" max="5643" width="11" style="6" customWidth="1"/>
    <col min="5644" max="5644" width="9.140625" style="6"/>
    <col min="5645" max="5645" width="5.7109375" style="6" customWidth="1"/>
    <col min="5646" max="5646" width="7.5703125" style="6" customWidth="1"/>
    <col min="5647" max="5647" width="6.42578125" style="6" customWidth="1"/>
    <col min="5648" max="5888" width="9.140625" style="6"/>
    <col min="5889" max="5889" width="16.28515625" style="6" customWidth="1"/>
    <col min="5890" max="5890" width="45.140625" style="6" customWidth="1"/>
    <col min="5891" max="5891" width="15.85546875" style="6" customWidth="1"/>
    <col min="5892" max="5893" width="13.28515625" style="6" customWidth="1"/>
    <col min="5894" max="5894" width="15.85546875" style="6" customWidth="1"/>
    <col min="5895" max="5895" width="12.7109375" style="6" customWidth="1"/>
    <col min="5896" max="5897" width="14.85546875" style="6" customWidth="1"/>
    <col min="5898" max="5898" width="19.5703125" style="6" customWidth="1"/>
    <col min="5899" max="5899" width="11" style="6" customWidth="1"/>
    <col min="5900" max="5900" width="9.140625" style="6"/>
    <col min="5901" max="5901" width="5.7109375" style="6" customWidth="1"/>
    <col min="5902" max="5902" width="7.5703125" style="6" customWidth="1"/>
    <col min="5903" max="5903" width="6.42578125" style="6" customWidth="1"/>
    <col min="5904" max="6144" width="9.140625" style="6"/>
    <col min="6145" max="6145" width="16.28515625" style="6" customWidth="1"/>
    <col min="6146" max="6146" width="45.140625" style="6" customWidth="1"/>
    <col min="6147" max="6147" width="15.85546875" style="6" customWidth="1"/>
    <col min="6148" max="6149" width="13.28515625" style="6" customWidth="1"/>
    <col min="6150" max="6150" width="15.85546875" style="6" customWidth="1"/>
    <col min="6151" max="6151" width="12.7109375" style="6" customWidth="1"/>
    <col min="6152" max="6153" width="14.85546875" style="6" customWidth="1"/>
    <col min="6154" max="6154" width="19.5703125" style="6" customWidth="1"/>
    <col min="6155" max="6155" width="11" style="6" customWidth="1"/>
    <col min="6156" max="6156" width="9.140625" style="6"/>
    <col min="6157" max="6157" width="5.7109375" style="6" customWidth="1"/>
    <col min="6158" max="6158" width="7.5703125" style="6" customWidth="1"/>
    <col min="6159" max="6159" width="6.42578125" style="6" customWidth="1"/>
    <col min="6160" max="6400" width="9.140625" style="6"/>
    <col min="6401" max="6401" width="16.28515625" style="6" customWidth="1"/>
    <col min="6402" max="6402" width="45.140625" style="6" customWidth="1"/>
    <col min="6403" max="6403" width="15.85546875" style="6" customWidth="1"/>
    <col min="6404" max="6405" width="13.28515625" style="6" customWidth="1"/>
    <col min="6406" max="6406" width="15.85546875" style="6" customWidth="1"/>
    <col min="6407" max="6407" width="12.7109375" style="6" customWidth="1"/>
    <col min="6408" max="6409" width="14.85546875" style="6" customWidth="1"/>
    <col min="6410" max="6410" width="19.5703125" style="6" customWidth="1"/>
    <col min="6411" max="6411" width="11" style="6" customWidth="1"/>
    <col min="6412" max="6412" width="9.140625" style="6"/>
    <col min="6413" max="6413" width="5.7109375" style="6" customWidth="1"/>
    <col min="6414" max="6414" width="7.5703125" style="6" customWidth="1"/>
    <col min="6415" max="6415" width="6.42578125" style="6" customWidth="1"/>
    <col min="6416" max="6656" width="9.140625" style="6"/>
    <col min="6657" max="6657" width="16.28515625" style="6" customWidth="1"/>
    <col min="6658" max="6658" width="45.140625" style="6" customWidth="1"/>
    <col min="6659" max="6659" width="15.85546875" style="6" customWidth="1"/>
    <col min="6660" max="6661" width="13.28515625" style="6" customWidth="1"/>
    <col min="6662" max="6662" width="15.85546875" style="6" customWidth="1"/>
    <col min="6663" max="6663" width="12.7109375" style="6" customWidth="1"/>
    <col min="6664" max="6665" width="14.85546875" style="6" customWidth="1"/>
    <col min="6666" max="6666" width="19.5703125" style="6" customWidth="1"/>
    <col min="6667" max="6667" width="11" style="6" customWidth="1"/>
    <col min="6668" max="6668" width="9.140625" style="6"/>
    <col min="6669" max="6669" width="5.7109375" style="6" customWidth="1"/>
    <col min="6670" max="6670" width="7.5703125" style="6" customWidth="1"/>
    <col min="6671" max="6671" width="6.42578125" style="6" customWidth="1"/>
    <col min="6672" max="6912" width="9.140625" style="6"/>
    <col min="6913" max="6913" width="16.28515625" style="6" customWidth="1"/>
    <col min="6914" max="6914" width="45.140625" style="6" customWidth="1"/>
    <col min="6915" max="6915" width="15.85546875" style="6" customWidth="1"/>
    <col min="6916" max="6917" width="13.28515625" style="6" customWidth="1"/>
    <col min="6918" max="6918" width="15.85546875" style="6" customWidth="1"/>
    <col min="6919" max="6919" width="12.7109375" style="6" customWidth="1"/>
    <col min="6920" max="6921" width="14.85546875" style="6" customWidth="1"/>
    <col min="6922" max="6922" width="19.5703125" style="6" customWidth="1"/>
    <col min="6923" max="6923" width="11" style="6" customWidth="1"/>
    <col min="6924" max="6924" width="9.140625" style="6"/>
    <col min="6925" max="6925" width="5.7109375" style="6" customWidth="1"/>
    <col min="6926" max="6926" width="7.5703125" style="6" customWidth="1"/>
    <col min="6927" max="6927" width="6.42578125" style="6" customWidth="1"/>
    <col min="6928" max="7168" width="9.140625" style="6"/>
    <col min="7169" max="7169" width="16.28515625" style="6" customWidth="1"/>
    <col min="7170" max="7170" width="45.140625" style="6" customWidth="1"/>
    <col min="7171" max="7171" width="15.85546875" style="6" customWidth="1"/>
    <col min="7172" max="7173" width="13.28515625" style="6" customWidth="1"/>
    <col min="7174" max="7174" width="15.85546875" style="6" customWidth="1"/>
    <col min="7175" max="7175" width="12.7109375" style="6" customWidth="1"/>
    <col min="7176" max="7177" width="14.85546875" style="6" customWidth="1"/>
    <col min="7178" max="7178" width="19.5703125" style="6" customWidth="1"/>
    <col min="7179" max="7179" width="11" style="6" customWidth="1"/>
    <col min="7180" max="7180" width="9.140625" style="6"/>
    <col min="7181" max="7181" width="5.7109375" style="6" customWidth="1"/>
    <col min="7182" max="7182" width="7.5703125" style="6" customWidth="1"/>
    <col min="7183" max="7183" width="6.42578125" style="6" customWidth="1"/>
    <col min="7184" max="7424" width="9.140625" style="6"/>
    <col min="7425" max="7425" width="16.28515625" style="6" customWidth="1"/>
    <col min="7426" max="7426" width="45.140625" style="6" customWidth="1"/>
    <col min="7427" max="7427" width="15.85546875" style="6" customWidth="1"/>
    <col min="7428" max="7429" width="13.28515625" style="6" customWidth="1"/>
    <col min="7430" max="7430" width="15.85546875" style="6" customWidth="1"/>
    <col min="7431" max="7431" width="12.7109375" style="6" customWidth="1"/>
    <col min="7432" max="7433" width="14.85546875" style="6" customWidth="1"/>
    <col min="7434" max="7434" width="19.5703125" style="6" customWidth="1"/>
    <col min="7435" max="7435" width="11" style="6" customWidth="1"/>
    <col min="7436" max="7436" width="9.140625" style="6"/>
    <col min="7437" max="7437" width="5.7109375" style="6" customWidth="1"/>
    <col min="7438" max="7438" width="7.5703125" style="6" customWidth="1"/>
    <col min="7439" max="7439" width="6.42578125" style="6" customWidth="1"/>
    <col min="7440" max="7680" width="9.140625" style="6"/>
    <col min="7681" max="7681" width="16.28515625" style="6" customWidth="1"/>
    <col min="7682" max="7682" width="45.140625" style="6" customWidth="1"/>
    <col min="7683" max="7683" width="15.85546875" style="6" customWidth="1"/>
    <col min="7684" max="7685" width="13.28515625" style="6" customWidth="1"/>
    <col min="7686" max="7686" width="15.85546875" style="6" customWidth="1"/>
    <col min="7687" max="7687" width="12.7109375" style="6" customWidth="1"/>
    <col min="7688" max="7689" width="14.85546875" style="6" customWidth="1"/>
    <col min="7690" max="7690" width="19.5703125" style="6" customWidth="1"/>
    <col min="7691" max="7691" width="11" style="6" customWidth="1"/>
    <col min="7692" max="7692" width="9.140625" style="6"/>
    <col min="7693" max="7693" width="5.7109375" style="6" customWidth="1"/>
    <col min="7694" max="7694" width="7.5703125" style="6" customWidth="1"/>
    <col min="7695" max="7695" width="6.42578125" style="6" customWidth="1"/>
    <col min="7696" max="7936" width="9.140625" style="6"/>
    <col min="7937" max="7937" width="16.28515625" style="6" customWidth="1"/>
    <col min="7938" max="7938" width="45.140625" style="6" customWidth="1"/>
    <col min="7939" max="7939" width="15.85546875" style="6" customWidth="1"/>
    <col min="7940" max="7941" width="13.28515625" style="6" customWidth="1"/>
    <col min="7942" max="7942" width="15.85546875" style="6" customWidth="1"/>
    <col min="7943" max="7943" width="12.7109375" style="6" customWidth="1"/>
    <col min="7944" max="7945" width="14.85546875" style="6" customWidth="1"/>
    <col min="7946" max="7946" width="19.5703125" style="6" customWidth="1"/>
    <col min="7947" max="7947" width="11" style="6" customWidth="1"/>
    <col min="7948" max="7948" width="9.140625" style="6"/>
    <col min="7949" max="7949" width="5.7109375" style="6" customWidth="1"/>
    <col min="7950" max="7950" width="7.5703125" style="6" customWidth="1"/>
    <col min="7951" max="7951" width="6.42578125" style="6" customWidth="1"/>
    <col min="7952" max="8192" width="9.140625" style="6"/>
    <col min="8193" max="8193" width="16.28515625" style="6" customWidth="1"/>
    <col min="8194" max="8194" width="45.140625" style="6" customWidth="1"/>
    <col min="8195" max="8195" width="15.85546875" style="6" customWidth="1"/>
    <col min="8196" max="8197" width="13.28515625" style="6" customWidth="1"/>
    <col min="8198" max="8198" width="15.85546875" style="6" customWidth="1"/>
    <col min="8199" max="8199" width="12.7109375" style="6" customWidth="1"/>
    <col min="8200" max="8201" width="14.85546875" style="6" customWidth="1"/>
    <col min="8202" max="8202" width="19.5703125" style="6" customWidth="1"/>
    <col min="8203" max="8203" width="11" style="6" customWidth="1"/>
    <col min="8204" max="8204" width="9.140625" style="6"/>
    <col min="8205" max="8205" width="5.7109375" style="6" customWidth="1"/>
    <col min="8206" max="8206" width="7.5703125" style="6" customWidth="1"/>
    <col min="8207" max="8207" width="6.42578125" style="6" customWidth="1"/>
    <col min="8208" max="8448" width="9.140625" style="6"/>
    <col min="8449" max="8449" width="16.28515625" style="6" customWidth="1"/>
    <col min="8450" max="8450" width="45.140625" style="6" customWidth="1"/>
    <col min="8451" max="8451" width="15.85546875" style="6" customWidth="1"/>
    <col min="8452" max="8453" width="13.28515625" style="6" customWidth="1"/>
    <col min="8454" max="8454" width="15.85546875" style="6" customWidth="1"/>
    <col min="8455" max="8455" width="12.7109375" style="6" customWidth="1"/>
    <col min="8456" max="8457" width="14.85546875" style="6" customWidth="1"/>
    <col min="8458" max="8458" width="19.5703125" style="6" customWidth="1"/>
    <col min="8459" max="8459" width="11" style="6" customWidth="1"/>
    <col min="8460" max="8460" width="9.140625" style="6"/>
    <col min="8461" max="8461" width="5.7109375" style="6" customWidth="1"/>
    <col min="8462" max="8462" width="7.5703125" style="6" customWidth="1"/>
    <col min="8463" max="8463" width="6.42578125" style="6" customWidth="1"/>
    <col min="8464" max="8704" width="9.140625" style="6"/>
    <col min="8705" max="8705" width="16.28515625" style="6" customWidth="1"/>
    <col min="8706" max="8706" width="45.140625" style="6" customWidth="1"/>
    <col min="8707" max="8707" width="15.85546875" style="6" customWidth="1"/>
    <col min="8708" max="8709" width="13.28515625" style="6" customWidth="1"/>
    <col min="8710" max="8710" width="15.85546875" style="6" customWidth="1"/>
    <col min="8711" max="8711" width="12.7109375" style="6" customWidth="1"/>
    <col min="8712" max="8713" width="14.85546875" style="6" customWidth="1"/>
    <col min="8714" max="8714" width="19.5703125" style="6" customWidth="1"/>
    <col min="8715" max="8715" width="11" style="6" customWidth="1"/>
    <col min="8716" max="8716" width="9.140625" style="6"/>
    <col min="8717" max="8717" width="5.7109375" style="6" customWidth="1"/>
    <col min="8718" max="8718" width="7.5703125" style="6" customWidth="1"/>
    <col min="8719" max="8719" width="6.42578125" style="6" customWidth="1"/>
    <col min="8720" max="8960" width="9.140625" style="6"/>
    <col min="8961" max="8961" width="16.28515625" style="6" customWidth="1"/>
    <col min="8962" max="8962" width="45.140625" style="6" customWidth="1"/>
    <col min="8963" max="8963" width="15.85546875" style="6" customWidth="1"/>
    <col min="8964" max="8965" width="13.28515625" style="6" customWidth="1"/>
    <col min="8966" max="8966" width="15.85546875" style="6" customWidth="1"/>
    <col min="8967" max="8967" width="12.7109375" style="6" customWidth="1"/>
    <col min="8968" max="8969" width="14.85546875" style="6" customWidth="1"/>
    <col min="8970" max="8970" width="19.5703125" style="6" customWidth="1"/>
    <col min="8971" max="8971" width="11" style="6" customWidth="1"/>
    <col min="8972" max="8972" width="9.140625" style="6"/>
    <col min="8973" max="8973" width="5.7109375" style="6" customWidth="1"/>
    <col min="8974" max="8974" width="7.5703125" style="6" customWidth="1"/>
    <col min="8975" max="8975" width="6.42578125" style="6" customWidth="1"/>
    <col min="8976" max="9216" width="9.140625" style="6"/>
    <col min="9217" max="9217" width="16.28515625" style="6" customWidth="1"/>
    <col min="9218" max="9218" width="45.140625" style="6" customWidth="1"/>
    <col min="9219" max="9219" width="15.85546875" style="6" customWidth="1"/>
    <col min="9220" max="9221" width="13.28515625" style="6" customWidth="1"/>
    <col min="9222" max="9222" width="15.85546875" style="6" customWidth="1"/>
    <col min="9223" max="9223" width="12.7109375" style="6" customWidth="1"/>
    <col min="9224" max="9225" width="14.85546875" style="6" customWidth="1"/>
    <col min="9226" max="9226" width="19.5703125" style="6" customWidth="1"/>
    <col min="9227" max="9227" width="11" style="6" customWidth="1"/>
    <col min="9228" max="9228" width="9.140625" style="6"/>
    <col min="9229" max="9229" width="5.7109375" style="6" customWidth="1"/>
    <col min="9230" max="9230" width="7.5703125" style="6" customWidth="1"/>
    <col min="9231" max="9231" width="6.42578125" style="6" customWidth="1"/>
    <col min="9232" max="9472" width="9.140625" style="6"/>
    <col min="9473" max="9473" width="16.28515625" style="6" customWidth="1"/>
    <col min="9474" max="9474" width="45.140625" style="6" customWidth="1"/>
    <col min="9475" max="9475" width="15.85546875" style="6" customWidth="1"/>
    <col min="9476" max="9477" width="13.28515625" style="6" customWidth="1"/>
    <col min="9478" max="9478" width="15.85546875" style="6" customWidth="1"/>
    <col min="9479" max="9479" width="12.7109375" style="6" customWidth="1"/>
    <col min="9480" max="9481" width="14.85546875" style="6" customWidth="1"/>
    <col min="9482" max="9482" width="19.5703125" style="6" customWidth="1"/>
    <col min="9483" max="9483" width="11" style="6" customWidth="1"/>
    <col min="9484" max="9484" width="9.140625" style="6"/>
    <col min="9485" max="9485" width="5.7109375" style="6" customWidth="1"/>
    <col min="9486" max="9486" width="7.5703125" style="6" customWidth="1"/>
    <col min="9487" max="9487" width="6.42578125" style="6" customWidth="1"/>
    <col min="9488" max="9728" width="9.140625" style="6"/>
    <col min="9729" max="9729" width="16.28515625" style="6" customWidth="1"/>
    <col min="9730" max="9730" width="45.140625" style="6" customWidth="1"/>
    <col min="9731" max="9731" width="15.85546875" style="6" customWidth="1"/>
    <col min="9732" max="9733" width="13.28515625" style="6" customWidth="1"/>
    <col min="9734" max="9734" width="15.85546875" style="6" customWidth="1"/>
    <col min="9735" max="9735" width="12.7109375" style="6" customWidth="1"/>
    <col min="9736" max="9737" width="14.85546875" style="6" customWidth="1"/>
    <col min="9738" max="9738" width="19.5703125" style="6" customWidth="1"/>
    <col min="9739" max="9739" width="11" style="6" customWidth="1"/>
    <col min="9740" max="9740" width="9.140625" style="6"/>
    <col min="9741" max="9741" width="5.7109375" style="6" customWidth="1"/>
    <col min="9742" max="9742" width="7.5703125" style="6" customWidth="1"/>
    <col min="9743" max="9743" width="6.42578125" style="6" customWidth="1"/>
    <col min="9744" max="9984" width="9.140625" style="6"/>
    <col min="9985" max="9985" width="16.28515625" style="6" customWidth="1"/>
    <col min="9986" max="9986" width="45.140625" style="6" customWidth="1"/>
    <col min="9987" max="9987" width="15.85546875" style="6" customWidth="1"/>
    <col min="9988" max="9989" width="13.28515625" style="6" customWidth="1"/>
    <col min="9990" max="9990" width="15.85546875" style="6" customWidth="1"/>
    <col min="9991" max="9991" width="12.7109375" style="6" customWidth="1"/>
    <col min="9992" max="9993" width="14.85546875" style="6" customWidth="1"/>
    <col min="9994" max="9994" width="19.5703125" style="6" customWidth="1"/>
    <col min="9995" max="9995" width="11" style="6" customWidth="1"/>
    <col min="9996" max="9996" width="9.140625" style="6"/>
    <col min="9997" max="9997" width="5.7109375" style="6" customWidth="1"/>
    <col min="9998" max="9998" width="7.5703125" style="6" customWidth="1"/>
    <col min="9999" max="9999" width="6.42578125" style="6" customWidth="1"/>
    <col min="10000" max="10240" width="9.140625" style="6"/>
    <col min="10241" max="10241" width="16.28515625" style="6" customWidth="1"/>
    <col min="10242" max="10242" width="45.140625" style="6" customWidth="1"/>
    <col min="10243" max="10243" width="15.85546875" style="6" customWidth="1"/>
    <col min="10244" max="10245" width="13.28515625" style="6" customWidth="1"/>
    <col min="10246" max="10246" width="15.85546875" style="6" customWidth="1"/>
    <col min="10247" max="10247" width="12.7109375" style="6" customWidth="1"/>
    <col min="10248" max="10249" width="14.85546875" style="6" customWidth="1"/>
    <col min="10250" max="10250" width="19.5703125" style="6" customWidth="1"/>
    <col min="10251" max="10251" width="11" style="6" customWidth="1"/>
    <col min="10252" max="10252" width="9.140625" style="6"/>
    <col min="10253" max="10253" width="5.7109375" style="6" customWidth="1"/>
    <col min="10254" max="10254" width="7.5703125" style="6" customWidth="1"/>
    <col min="10255" max="10255" width="6.42578125" style="6" customWidth="1"/>
    <col min="10256" max="10496" width="9.140625" style="6"/>
    <col min="10497" max="10497" width="16.28515625" style="6" customWidth="1"/>
    <col min="10498" max="10498" width="45.140625" style="6" customWidth="1"/>
    <col min="10499" max="10499" width="15.85546875" style="6" customWidth="1"/>
    <col min="10500" max="10501" width="13.28515625" style="6" customWidth="1"/>
    <col min="10502" max="10502" width="15.85546875" style="6" customWidth="1"/>
    <col min="10503" max="10503" width="12.7109375" style="6" customWidth="1"/>
    <col min="10504" max="10505" width="14.85546875" style="6" customWidth="1"/>
    <col min="10506" max="10506" width="19.5703125" style="6" customWidth="1"/>
    <col min="10507" max="10507" width="11" style="6" customWidth="1"/>
    <col min="10508" max="10508" width="9.140625" style="6"/>
    <col min="10509" max="10509" width="5.7109375" style="6" customWidth="1"/>
    <col min="10510" max="10510" width="7.5703125" style="6" customWidth="1"/>
    <col min="10511" max="10511" width="6.42578125" style="6" customWidth="1"/>
    <col min="10512" max="10752" width="9.140625" style="6"/>
    <col min="10753" max="10753" width="16.28515625" style="6" customWidth="1"/>
    <col min="10754" max="10754" width="45.140625" style="6" customWidth="1"/>
    <col min="10755" max="10755" width="15.85546875" style="6" customWidth="1"/>
    <col min="10756" max="10757" width="13.28515625" style="6" customWidth="1"/>
    <col min="10758" max="10758" width="15.85546875" style="6" customWidth="1"/>
    <col min="10759" max="10759" width="12.7109375" style="6" customWidth="1"/>
    <col min="10760" max="10761" width="14.85546875" style="6" customWidth="1"/>
    <col min="10762" max="10762" width="19.5703125" style="6" customWidth="1"/>
    <col min="10763" max="10763" width="11" style="6" customWidth="1"/>
    <col min="10764" max="10764" width="9.140625" style="6"/>
    <col min="10765" max="10765" width="5.7109375" style="6" customWidth="1"/>
    <col min="10766" max="10766" width="7.5703125" style="6" customWidth="1"/>
    <col min="10767" max="10767" width="6.42578125" style="6" customWidth="1"/>
    <col min="10768" max="11008" width="9.140625" style="6"/>
    <col min="11009" max="11009" width="16.28515625" style="6" customWidth="1"/>
    <col min="11010" max="11010" width="45.140625" style="6" customWidth="1"/>
    <col min="11011" max="11011" width="15.85546875" style="6" customWidth="1"/>
    <col min="11012" max="11013" width="13.28515625" style="6" customWidth="1"/>
    <col min="11014" max="11014" width="15.85546875" style="6" customWidth="1"/>
    <col min="11015" max="11015" width="12.7109375" style="6" customWidth="1"/>
    <col min="11016" max="11017" width="14.85546875" style="6" customWidth="1"/>
    <col min="11018" max="11018" width="19.5703125" style="6" customWidth="1"/>
    <col min="11019" max="11019" width="11" style="6" customWidth="1"/>
    <col min="11020" max="11020" width="9.140625" style="6"/>
    <col min="11021" max="11021" width="5.7109375" style="6" customWidth="1"/>
    <col min="11022" max="11022" width="7.5703125" style="6" customWidth="1"/>
    <col min="11023" max="11023" width="6.42578125" style="6" customWidth="1"/>
    <col min="11024" max="11264" width="9.140625" style="6"/>
    <col min="11265" max="11265" width="16.28515625" style="6" customWidth="1"/>
    <col min="11266" max="11266" width="45.140625" style="6" customWidth="1"/>
    <col min="11267" max="11267" width="15.85546875" style="6" customWidth="1"/>
    <col min="11268" max="11269" width="13.28515625" style="6" customWidth="1"/>
    <col min="11270" max="11270" width="15.85546875" style="6" customWidth="1"/>
    <col min="11271" max="11271" width="12.7109375" style="6" customWidth="1"/>
    <col min="11272" max="11273" width="14.85546875" style="6" customWidth="1"/>
    <col min="11274" max="11274" width="19.5703125" style="6" customWidth="1"/>
    <col min="11275" max="11275" width="11" style="6" customWidth="1"/>
    <col min="11276" max="11276" width="9.140625" style="6"/>
    <col min="11277" max="11277" width="5.7109375" style="6" customWidth="1"/>
    <col min="11278" max="11278" width="7.5703125" style="6" customWidth="1"/>
    <col min="11279" max="11279" width="6.42578125" style="6" customWidth="1"/>
    <col min="11280" max="11520" width="9.140625" style="6"/>
    <col min="11521" max="11521" width="16.28515625" style="6" customWidth="1"/>
    <col min="11522" max="11522" width="45.140625" style="6" customWidth="1"/>
    <col min="11523" max="11523" width="15.85546875" style="6" customWidth="1"/>
    <col min="11524" max="11525" width="13.28515625" style="6" customWidth="1"/>
    <col min="11526" max="11526" width="15.85546875" style="6" customWidth="1"/>
    <col min="11527" max="11527" width="12.7109375" style="6" customWidth="1"/>
    <col min="11528" max="11529" width="14.85546875" style="6" customWidth="1"/>
    <col min="11530" max="11530" width="19.5703125" style="6" customWidth="1"/>
    <col min="11531" max="11531" width="11" style="6" customWidth="1"/>
    <col min="11532" max="11532" width="9.140625" style="6"/>
    <col min="11533" max="11533" width="5.7109375" style="6" customWidth="1"/>
    <col min="11534" max="11534" width="7.5703125" style="6" customWidth="1"/>
    <col min="11535" max="11535" width="6.42578125" style="6" customWidth="1"/>
    <col min="11536" max="11776" width="9.140625" style="6"/>
    <col min="11777" max="11777" width="16.28515625" style="6" customWidth="1"/>
    <col min="11778" max="11778" width="45.140625" style="6" customWidth="1"/>
    <col min="11779" max="11779" width="15.85546875" style="6" customWidth="1"/>
    <col min="11780" max="11781" width="13.28515625" style="6" customWidth="1"/>
    <col min="11782" max="11782" width="15.85546875" style="6" customWidth="1"/>
    <col min="11783" max="11783" width="12.7109375" style="6" customWidth="1"/>
    <col min="11784" max="11785" width="14.85546875" style="6" customWidth="1"/>
    <col min="11786" max="11786" width="19.5703125" style="6" customWidth="1"/>
    <col min="11787" max="11787" width="11" style="6" customWidth="1"/>
    <col min="11788" max="11788" width="9.140625" style="6"/>
    <col min="11789" max="11789" width="5.7109375" style="6" customWidth="1"/>
    <col min="11790" max="11790" width="7.5703125" style="6" customWidth="1"/>
    <col min="11791" max="11791" width="6.42578125" style="6" customWidth="1"/>
    <col min="11792" max="12032" width="9.140625" style="6"/>
    <col min="12033" max="12033" width="16.28515625" style="6" customWidth="1"/>
    <col min="12034" max="12034" width="45.140625" style="6" customWidth="1"/>
    <col min="12035" max="12035" width="15.85546875" style="6" customWidth="1"/>
    <col min="12036" max="12037" width="13.28515625" style="6" customWidth="1"/>
    <col min="12038" max="12038" width="15.85546875" style="6" customWidth="1"/>
    <col min="12039" max="12039" width="12.7109375" style="6" customWidth="1"/>
    <col min="12040" max="12041" width="14.85546875" style="6" customWidth="1"/>
    <col min="12042" max="12042" width="19.5703125" style="6" customWidth="1"/>
    <col min="12043" max="12043" width="11" style="6" customWidth="1"/>
    <col min="12044" max="12044" width="9.140625" style="6"/>
    <col min="12045" max="12045" width="5.7109375" style="6" customWidth="1"/>
    <col min="12046" max="12046" width="7.5703125" style="6" customWidth="1"/>
    <col min="12047" max="12047" width="6.42578125" style="6" customWidth="1"/>
    <col min="12048" max="12288" width="9.140625" style="6"/>
    <col min="12289" max="12289" width="16.28515625" style="6" customWidth="1"/>
    <col min="12290" max="12290" width="45.140625" style="6" customWidth="1"/>
    <col min="12291" max="12291" width="15.85546875" style="6" customWidth="1"/>
    <col min="12292" max="12293" width="13.28515625" style="6" customWidth="1"/>
    <col min="12294" max="12294" width="15.85546875" style="6" customWidth="1"/>
    <col min="12295" max="12295" width="12.7109375" style="6" customWidth="1"/>
    <col min="12296" max="12297" width="14.85546875" style="6" customWidth="1"/>
    <col min="12298" max="12298" width="19.5703125" style="6" customWidth="1"/>
    <col min="12299" max="12299" width="11" style="6" customWidth="1"/>
    <col min="12300" max="12300" width="9.140625" style="6"/>
    <col min="12301" max="12301" width="5.7109375" style="6" customWidth="1"/>
    <col min="12302" max="12302" width="7.5703125" style="6" customWidth="1"/>
    <col min="12303" max="12303" width="6.42578125" style="6" customWidth="1"/>
    <col min="12304" max="12544" width="9.140625" style="6"/>
    <col min="12545" max="12545" width="16.28515625" style="6" customWidth="1"/>
    <col min="12546" max="12546" width="45.140625" style="6" customWidth="1"/>
    <col min="12547" max="12547" width="15.85546875" style="6" customWidth="1"/>
    <col min="12548" max="12549" width="13.28515625" style="6" customWidth="1"/>
    <col min="12550" max="12550" width="15.85546875" style="6" customWidth="1"/>
    <col min="12551" max="12551" width="12.7109375" style="6" customWidth="1"/>
    <col min="12552" max="12553" width="14.85546875" style="6" customWidth="1"/>
    <col min="12554" max="12554" width="19.5703125" style="6" customWidth="1"/>
    <col min="12555" max="12555" width="11" style="6" customWidth="1"/>
    <col min="12556" max="12556" width="9.140625" style="6"/>
    <col min="12557" max="12557" width="5.7109375" style="6" customWidth="1"/>
    <col min="12558" max="12558" width="7.5703125" style="6" customWidth="1"/>
    <col min="12559" max="12559" width="6.42578125" style="6" customWidth="1"/>
    <col min="12560" max="12800" width="9.140625" style="6"/>
    <col min="12801" max="12801" width="16.28515625" style="6" customWidth="1"/>
    <col min="12802" max="12802" width="45.140625" style="6" customWidth="1"/>
    <col min="12803" max="12803" width="15.85546875" style="6" customWidth="1"/>
    <col min="12804" max="12805" width="13.28515625" style="6" customWidth="1"/>
    <col min="12806" max="12806" width="15.85546875" style="6" customWidth="1"/>
    <col min="12807" max="12807" width="12.7109375" style="6" customWidth="1"/>
    <col min="12808" max="12809" width="14.85546875" style="6" customWidth="1"/>
    <col min="12810" max="12810" width="19.5703125" style="6" customWidth="1"/>
    <col min="12811" max="12811" width="11" style="6" customWidth="1"/>
    <col min="12812" max="12812" width="9.140625" style="6"/>
    <col min="12813" max="12813" width="5.7109375" style="6" customWidth="1"/>
    <col min="12814" max="12814" width="7.5703125" style="6" customWidth="1"/>
    <col min="12815" max="12815" width="6.42578125" style="6" customWidth="1"/>
    <col min="12816" max="13056" width="9.140625" style="6"/>
    <col min="13057" max="13057" width="16.28515625" style="6" customWidth="1"/>
    <col min="13058" max="13058" width="45.140625" style="6" customWidth="1"/>
    <col min="13059" max="13059" width="15.85546875" style="6" customWidth="1"/>
    <col min="13060" max="13061" width="13.28515625" style="6" customWidth="1"/>
    <col min="13062" max="13062" width="15.85546875" style="6" customWidth="1"/>
    <col min="13063" max="13063" width="12.7109375" style="6" customWidth="1"/>
    <col min="13064" max="13065" width="14.85546875" style="6" customWidth="1"/>
    <col min="13066" max="13066" width="19.5703125" style="6" customWidth="1"/>
    <col min="13067" max="13067" width="11" style="6" customWidth="1"/>
    <col min="13068" max="13068" width="9.140625" style="6"/>
    <col min="13069" max="13069" width="5.7109375" style="6" customWidth="1"/>
    <col min="13070" max="13070" width="7.5703125" style="6" customWidth="1"/>
    <col min="13071" max="13071" width="6.42578125" style="6" customWidth="1"/>
    <col min="13072" max="13312" width="9.140625" style="6"/>
    <col min="13313" max="13313" width="16.28515625" style="6" customWidth="1"/>
    <col min="13314" max="13314" width="45.140625" style="6" customWidth="1"/>
    <col min="13315" max="13315" width="15.85546875" style="6" customWidth="1"/>
    <col min="13316" max="13317" width="13.28515625" style="6" customWidth="1"/>
    <col min="13318" max="13318" width="15.85546875" style="6" customWidth="1"/>
    <col min="13319" max="13319" width="12.7109375" style="6" customWidth="1"/>
    <col min="13320" max="13321" width="14.85546875" style="6" customWidth="1"/>
    <col min="13322" max="13322" width="19.5703125" style="6" customWidth="1"/>
    <col min="13323" max="13323" width="11" style="6" customWidth="1"/>
    <col min="13324" max="13324" width="9.140625" style="6"/>
    <col min="13325" max="13325" width="5.7109375" style="6" customWidth="1"/>
    <col min="13326" max="13326" width="7.5703125" style="6" customWidth="1"/>
    <col min="13327" max="13327" width="6.42578125" style="6" customWidth="1"/>
    <col min="13328" max="13568" width="9.140625" style="6"/>
    <col min="13569" max="13569" width="16.28515625" style="6" customWidth="1"/>
    <col min="13570" max="13570" width="45.140625" style="6" customWidth="1"/>
    <col min="13571" max="13571" width="15.85546875" style="6" customWidth="1"/>
    <col min="13572" max="13573" width="13.28515625" style="6" customWidth="1"/>
    <col min="13574" max="13574" width="15.85546875" style="6" customWidth="1"/>
    <col min="13575" max="13575" width="12.7109375" style="6" customWidth="1"/>
    <col min="13576" max="13577" width="14.85546875" style="6" customWidth="1"/>
    <col min="13578" max="13578" width="19.5703125" style="6" customWidth="1"/>
    <col min="13579" max="13579" width="11" style="6" customWidth="1"/>
    <col min="13580" max="13580" width="9.140625" style="6"/>
    <col min="13581" max="13581" width="5.7109375" style="6" customWidth="1"/>
    <col min="13582" max="13582" width="7.5703125" style="6" customWidth="1"/>
    <col min="13583" max="13583" width="6.42578125" style="6" customWidth="1"/>
    <col min="13584" max="13824" width="9.140625" style="6"/>
    <col min="13825" max="13825" width="16.28515625" style="6" customWidth="1"/>
    <col min="13826" max="13826" width="45.140625" style="6" customWidth="1"/>
    <col min="13827" max="13827" width="15.85546875" style="6" customWidth="1"/>
    <col min="13828" max="13829" width="13.28515625" style="6" customWidth="1"/>
    <col min="13830" max="13830" width="15.85546875" style="6" customWidth="1"/>
    <col min="13831" max="13831" width="12.7109375" style="6" customWidth="1"/>
    <col min="13832" max="13833" width="14.85546875" style="6" customWidth="1"/>
    <col min="13834" max="13834" width="19.5703125" style="6" customWidth="1"/>
    <col min="13835" max="13835" width="11" style="6" customWidth="1"/>
    <col min="13836" max="13836" width="9.140625" style="6"/>
    <col min="13837" max="13837" width="5.7109375" style="6" customWidth="1"/>
    <col min="13838" max="13838" width="7.5703125" style="6" customWidth="1"/>
    <col min="13839" max="13839" width="6.42578125" style="6" customWidth="1"/>
    <col min="13840" max="14080" width="9.140625" style="6"/>
    <col min="14081" max="14081" width="16.28515625" style="6" customWidth="1"/>
    <col min="14082" max="14082" width="45.140625" style="6" customWidth="1"/>
    <col min="14083" max="14083" width="15.85546875" style="6" customWidth="1"/>
    <col min="14084" max="14085" width="13.28515625" style="6" customWidth="1"/>
    <col min="14086" max="14086" width="15.85546875" style="6" customWidth="1"/>
    <col min="14087" max="14087" width="12.7109375" style="6" customWidth="1"/>
    <col min="14088" max="14089" width="14.85546875" style="6" customWidth="1"/>
    <col min="14090" max="14090" width="19.5703125" style="6" customWidth="1"/>
    <col min="14091" max="14091" width="11" style="6" customWidth="1"/>
    <col min="14092" max="14092" width="9.140625" style="6"/>
    <col min="14093" max="14093" width="5.7109375" style="6" customWidth="1"/>
    <col min="14094" max="14094" width="7.5703125" style="6" customWidth="1"/>
    <col min="14095" max="14095" width="6.42578125" style="6" customWidth="1"/>
    <col min="14096" max="14336" width="9.140625" style="6"/>
    <col min="14337" max="14337" width="16.28515625" style="6" customWidth="1"/>
    <col min="14338" max="14338" width="45.140625" style="6" customWidth="1"/>
    <col min="14339" max="14339" width="15.85546875" style="6" customWidth="1"/>
    <col min="14340" max="14341" width="13.28515625" style="6" customWidth="1"/>
    <col min="14342" max="14342" width="15.85546875" style="6" customWidth="1"/>
    <col min="14343" max="14343" width="12.7109375" style="6" customWidth="1"/>
    <col min="14344" max="14345" width="14.85546875" style="6" customWidth="1"/>
    <col min="14346" max="14346" width="19.5703125" style="6" customWidth="1"/>
    <col min="14347" max="14347" width="11" style="6" customWidth="1"/>
    <col min="14348" max="14348" width="9.140625" style="6"/>
    <col min="14349" max="14349" width="5.7109375" style="6" customWidth="1"/>
    <col min="14350" max="14350" width="7.5703125" style="6" customWidth="1"/>
    <col min="14351" max="14351" width="6.42578125" style="6" customWidth="1"/>
    <col min="14352" max="14592" width="9.140625" style="6"/>
    <col min="14593" max="14593" width="16.28515625" style="6" customWidth="1"/>
    <col min="14594" max="14594" width="45.140625" style="6" customWidth="1"/>
    <col min="14595" max="14595" width="15.85546875" style="6" customWidth="1"/>
    <col min="14596" max="14597" width="13.28515625" style="6" customWidth="1"/>
    <col min="14598" max="14598" width="15.85546875" style="6" customWidth="1"/>
    <col min="14599" max="14599" width="12.7109375" style="6" customWidth="1"/>
    <col min="14600" max="14601" width="14.85546875" style="6" customWidth="1"/>
    <col min="14602" max="14602" width="19.5703125" style="6" customWidth="1"/>
    <col min="14603" max="14603" width="11" style="6" customWidth="1"/>
    <col min="14604" max="14604" width="9.140625" style="6"/>
    <col min="14605" max="14605" width="5.7109375" style="6" customWidth="1"/>
    <col min="14606" max="14606" width="7.5703125" style="6" customWidth="1"/>
    <col min="14607" max="14607" width="6.42578125" style="6" customWidth="1"/>
    <col min="14608" max="14848" width="9.140625" style="6"/>
    <col min="14849" max="14849" width="16.28515625" style="6" customWidth="1"/>
    <col min="14850" max="14850" width="45.140625" style="6" customWidth="1"/>
    <col min="14851" max="14851" width="15.85546875" style="6" customWidth="1"/>
    <col min="14852" max="14853" width="13.28515625" style="6" customWidth="1"/>
    <col min="14854" max="14854" width="15.85546875" style="6" customWidth="1"/>
    <col min="14855" max="14855" width="12.7109375" style="6" customWidth="1"/>
    <col min="14856" max="14857" width="14.85546875" style="6" customWidth="1"/>
    <col min="14858" max="14858" width="19.5703125" style="6" customWidth="1"/>
    <col min="14859" max="14859" width="11" style="6" customWidth="1"/>
    <col min="14860" max="14860" width="9.140625" style="6"/>
    <col min="14861" max="14861" width="5.7109375" style="6" customWidth="1"/>
    <col min="14862" max="14862" width="7.5703125" style="6" customWidth="1"/>
    <col min="14863" max="14863" width="6.42578125" style="6" customWidth="1"/>
    <col min="14864" max="15104" width="9.140625" style="6"/>
    <col min="15105" max="15105" width="16.28515625" style="6" customWidth="1"/>
    <col min="15106" max="15106" width="45.140625" style="6" customWidth="1"/>
    <col min="15107" max="15107" width="15.85546875" style="6" customWidth="1"/>
    <col min="15108" max="15109" width="13.28515625" style="6" customWidth="1"/>
    <col min="15110" max="15110" width="15.85546875" style="6" customWidth="1"/>
    <col min="15111" max="15111" width="12.7109375" style="6" customWidth="1"/>
    <col min="15112" max="15113" width="14.85546875" style="6" customWidth="1"/>
    <col min="15114" max="15114" width="19.5703125" style="6" customWidth="1"/>
    <col min="15115" max="15115" width="11" style="6" customWidth="1"/>
    <col min="15116" max="15116" width="9.140625" style="6"/>
    <col min="15117" max="15117" width="5.7109375" style="6" customWidth="1"/>
    <col min="15118" max="15118" width="7.5703125" style="6" customWidth="1"/>
    <col min="15119" max="15119" width="6.42578125" style="6" customWidth="1"/>
    <col min="15120" max="15360" width="9.140625" style="6"/>
    <col min="15361" max="15361" width="16.28515625" style="6" customWidth="1"/>
    <col min="15362" max="15362" width="45.140625" style="6" customWidth="1"/>
    <col min="15363" max="15363" width="15.85546875" style="6" customWidth="1"/>
    <col min="15364" max="15365" width="13.28515625" style="6" customWidth="1"/>
    <col min="15366" max="15366" width="15.85546875" style="6" customWidth="1"/>
    <col min="15367" max="15367" width="12.7109375" style="6" customWidth="1"/>
    <col min="15368" max="15369" width="14.85546875" style="6" customWidth="1"/>
    <col min="15370" max="15370" width="19.5703125" style="6" customWidth="1"/>
    <col min="15371" max="15371" width="11" style="6" customWidth="1"/>
    <col min="15372" max="15372" width="9.140625" style="6"/>
    <col min="15373" max="15373" width="5.7109375" style="6" customWidth="1"/>
    <col min="15374" max="15374" width="7.5703125" style="6" customWidth="1"/>
    <col min="15375" max="15375" width="6.42578125" style="6" customWidth="1"/>
    <col min="15376" max="15616" width="9.140625" style="6"/>
    <col min="15617" max="15617" width="16.28515625" style="6" customWidth="1"/>
    <col min="15618" max="15618" width="45.140625" style="6" customWidth="1"/>
    <col min="15619" max="15619" width="15.85546875" style="6" customWidth="1"/>
    <col min="15620" max="15621" width="13.28515625" style="6" customWidth="1"/>
    <col min="15622" max="15622" width="15.85546875" style="6" customWidth="1"/>
    <col min="15623" max="15623" width="12.7109375" style="6" customWidth="1"/>
    <col min="15624" max="15625" width="14.85546875" style="6" customWidth="1"/>
    <col min="15626" max="15626" width="19.5703125" style="6" customWidth="1"/>
    <col min="15627" max="15627" width="11" style="6" customWidth="1"/>
    <col min="15628" max="15628" width="9.140625" style="6"/>
    <col min="15629" max="15629" width="5.7109375" style="6" customWidth="1"/>
    <col min="15630" max="15630" width="7.5703125" style="6" customWidth="1"/>
    <col min="15631" max="15631" width="6.42578125" style="6" customWidth="1"/>
    <col min="15632" max="15872" width="9.140625" style="6"/>
    <col min="15873" max="15873" width="16.28515625" style="6" customWidth="1"/>
    <col min="15874" max="15874" width="45.140625" style="6" customWidth="1"/>
    <col min="15875" max="15875" width="15.85546875" style="6" customWidth="1"/>
    <col min="15876" max="15877" width="13.28515625" style="6" customWidth="1"/>
    <col min="15878" max="15878" width="15.85546875" style="6" customWidth="1"/>
    <col min="15879" max="15879" width="12.7109375" style="6" customWidth="1"/>
    <col min="15880" max="15881" width="14.85546875" style="6" customWidth="1"/>
    <col min="15882" max="15882" width="19.5703125" style="6" customWidth="1"/>
    <col min="15883" max="15883" width="11" style="6" customWidth="1"/>
    <col min="15884" max="15884" width="9.140625" style="6"/>
    <col min="15885" max="15885" width="5.7109375" style="6" customWidth="1"/>
    <col min="15886" max="15886" width="7.5703125" style="6" customWidth="1"/>
    <col min="15887" max="15887" width="6.42578125" style="6" customWidth="1"/>
    <col min="15888" max="16128" width="9.140625" style="6"/>
    <col min="16129" max="16129" width="16.28515625" style="6" customWidth="1"/>
    <col min="16130" max="16130" width="45.140625" style="6" customWidth="1"/>
    <col min="16131" max="16131" width="15.85546875" style="6" customWidth="1"/>
    <col min="16132" max="16133" width="13.28515625" style="6" customWidth="1"/>
    <col min="16134" max="16134" width="15.85546875" style="6" customWidth="1"/>
    <col min="16135" max="16135" width="12.7109375" style="6" customWidth="1"/>
    <col min="16136" max="16137" width="14.85546875" style="6" customWidth="1"/>
    <col min="16138" max="16138" width="19.5703125" style="6" customWidth="1"/>
    <col min="16139" max="16139" width="11" style="6" customWidth="1"/>
    <col min="16140" max="16140" width="9.140625" style="6"/>
    <col min="16141" max="16141" width="5.7109375" style="6" customWidth="1"/>
    <col min="16142" max="16142" width="7.5703125" style="6" customWidth="1"/>
    <col min="16143" max="16143" width="6.42578125" style="6" customWidth="1"/>
    <col min="16144" max="16384" width="9.140625" style="6"/>
  </cols>
  <sheetData>
    <row r="1" spans="1:14" ht="15" customHeight="1" x14ac:dyDescent="0.25">
      <c r="B1" s="2" t="s">
        <v>0</v>
      </c>
      <c r="C1" s="2"/>
      <c r="D1" s="3"/>
      <c r="E1" s="4"/>
      <c r="F1" s="4"/>
      <c r="G1" s="4"/>
      <c r="H1" s="4"/>
      <c r="I1" s="5"/>
      <c r="J1" s="4"/>
      <c r="K1" s="4"/>
      <c r="N1" s="6"/>
    </row>
    <row r="2" spans="1:14" ht="14.25" customHeight="1" thickBot="1" x14ac:dyDescent="0.25">
      <c r="D2" s="3"/>
      <c r="E2" s="4"/>
      <c r="F2" s="4"/>
      <c r="G2" s="4"/>
      <c r="H2" s="4"/>
      <c r="I2" s="5"/>
      <c r="J2" s="7"/>
      <c r="K2" s="7"/>
      <c r="N2" s="6"/>
    </row>
    <row r="3" spans="1:14" ht="35.25" customHeight="1" thickBot="1" x14ac:dyDescent="0.25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  <c r="K3" s="13"/>
      <c r="N3" s="6"/>
    </row>
    <row r="4" spans="1:14" ht="15" customHeight="1" thickTop="1" x14ac:dyDescent="0.2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N4" s="6"/>
    </row>
    <row r="5" spans="1:14" ht="16.149999999999999" customHeight="1" x14ac:dyDescent="0.2">
      <c r="A5" s="16">
        <v>201</v>
      </c>
      <c r="B5" s="17" t="s">
        <v>11</v>
      </c>
      <c r="C5" s="18" t="s">
        <v>12</v>
      </c>
      <c r="D5" s="19">
        <v>2</v>
      </c>
      <c r="E5" s="20">
        <v>0</v>
      </c>
      <c r="F5" s="21">
        <f t="shared" ref="F5:F38" si="0">SUM(D5*E5)</f>
        <v>0</v>
      </c>
      <c r="G5" s="22">
        <v>0</v>
      </c>
      <c r="H5" s="19">
        <f t="shared" ref="H5:H38" si="1">SUM(D5*G5)</f>
        <v>0</v>
      </c>
      <c r="I5" s="23">
        <v>2</v>
      </c>
      <c r="J5" s="23" t="s">
        <v>13</v>
      </c>
      <c r="K5" s="24" t="s">
        <v>14</v>
      </c>
      <c r="N5" s="6"/>
    </row>
    <row r="6" spans="1:14" ht="16.149999999999999" customHeight="1" x14ac:dyDescent="0.2">
      <c r="A6" s="16">
        <f>SUM(A5+1)</f>
        <v>202</v>
      </c>
      <c r="B6" s="17" t="s">
        <v>15</v>
      </c>
      <c r="C6" s="18" t="s">
        <v>12</v>
      </c>
      <c r="D6" s="19">
        <v>1</v>
      </c>
      <c r="E6" s="20">
        <v>0</v>
      </c>
      <c r="F6" s="21">
        <f t="shared" si="0"/>
        <v>0</v>
      </c>
      <c r="G6" s="22">
        <v>0</v>
      </c>
      <c r="H6" s="19">
        <f t="shared" si="1"/>
        <v>0</v>
      </c>
      <c r="I6" s="23">
        <v>1</v>
      </c>
      <c r="J6" s="23" t="s">
        <v>13</v>
      </c>
      <c r="K6" s="24" t="s">
        <v>14</v>
      </c>
      <c r="N6" s="6"/>
    </row>
    <row r="7" spans="1:14" ht="16.149999999999999" customHeight="1" x14ac:dyDescent="0.2">
      <c r="A7" s="16">
        <f>SUM(A6+1)</f>
        <v>203</v>
      </c>
      <c r="B7" s="18" t="s">
        <v>16</v>
      </c>
      <c r="C7" s="18" t="s">
        <v>12</v>
      </c>
      <c r="D7" s="19">
        <v>1</v>
      </c>
      <c r="E7" s="20">
        <v>0</v>
      </c>
      <c r="F7" s="21">
        <f t="shared" si="0"/>
        <v>0</v>
      </c>
      <c r="G7" s="22">
        <v>0</v>
      </c>
      <c r="H7" s="19">
        <f t="shared" si="1"/>
        <v>0</v>
      </c>
      <c r="I7" s="23">
        <v>1</v>
      </c>
      <c r="J7" s="23" t="s">
        <v>17</v>
      </c>
      <c r="K7" s="24" t="s">
        <v>14</v>
      </c>
      <c r="N7" s="6"/>
    </row>
    <row r="8" spans="1:14" ht="16.149999999999999" customHeight="1" x14ac:dyDescent="0.2">
      <c r="A8" s="16">
        <f>SUM(A7+1)</f>
        <v>204</v>
      </c>
      <c r="B8" s="18" t="s">
        <v>18</v>
      </c>
      <c r="C8" s="18" t="s">
        <v>12</v>
      </c>
      <c r="D8" s="19">
        <v>8</v>
      </c>
      <c r="E8" s="20">
        <v>0</v>
      </c>
      <c r="F8" s="21">
        <f t="shared" si="0"/>
        <v>0</v>
      </c>
      <c r="G8" s="22">
        <v>0</v>
      </c>
      <c r="H8" s="19">
        <f t="shared" si="1"/>
        <v>0</v>
      </c>
      <c r="I8" s="23" t="s">
        <v>19</v>
      </c>
      <c r="J8" s="23" t="s">
        <v>17</v>
      </c>
      <c r="K8" s="24" t="s">
        <v>20</v>
      </c>
      <c r="N8" s="6"/>
    </row>
    <row r="9" spans="1:14" ht="16.149999999999999" customHeight="1" x14ac:dyDescent="0.2">
      <c r="A9" s="16">
        <f>SUM(A8+1)</f>
        <v>205</v>
      </c>
      <c r="B9" s="18" t="s">
        <v>21</v>
      </c>
      <c r="C9" s="18" t="s">
        <v>12</v>
      </c>
      <c r="D9" s="19">
        <v>9</v>
      </c>
      <c r="E9" s="20">
        <v>0</v>
      </c>
      <c r="F9" s="21">
        <f t="shared" si="0"/>
        <v>0</v>
      </c>
      <c r="G9" s="22">
        <v>0</v>
      </c>
      <c r="H9" s="19">
        <f t="shared" si="1"/>
        <v>0</v>
      </c>
      <c r="I9" s="23" t="s">
        <v>22</v>
      </c>
      <c r="J9" s="23" t="s">
        <v>17</v>
      </c>
      <c r="K9" s="24" t="s">
        <v>20</v>
      </c>
      <c r="N9" s="6"/>
    </row>
    <row r="10" spans="1:14" ht="16.149999999999999" customHeight="1" x14ac:dyDescent="0.2">
      <c r="A10" s="16">
        <f>SUM(A8+1)</f>
        <v>205</v>
      </c>
      <c r="B10" s="18" t="s">
        <v>23</v>
      </c>
      <c r="C10" s="18" t="s">
        <v>12</v>
      </c>
      <c r="D10" s="19">
        <v>7</v>
      </c>
      <c r="E10" s="20">
        <v>0</v>
      </c>
      <c r="F10" s="21">
        <f t="shared" si="0"/>
        <v>0</v>
      </c>
      <c r="G10" s="22">
        <v>0</v>
      </c>
      <c r="H10" s="19">
        <f t="shared" si="1"/>
        <v>0</v>
      </c>
      <c r="I10" s="23" t="s">
        <v>24</v>
      </c>
      <c r="J10" s="23" t="s">
        <v>17</v>
      </c>
      <c r="K10" s="24" t="s">
        <v>25</v>
      </c>
      <c r="N10" s="6"/>
    </row>
    <row r="11" spans="1:14" ht="16.149999999999999" customHeight="1" x14ac:dyDescent="0.2">
      <c r="A11" s="16">
        <f t="shared" ref="A11:A30" si="2">SUM(A10+1)</f>
        <v>206</v>
      </c>
      <c r="B11" s="18" t="s">
        <v>26</v>
      </c>
      <c r="C11" s="18" t="s">
        <v>12</v>
      </c>
      <c r="D11" s="19">
        <v>7</v>
      </c>
      <c r="E11" s="20">
        <v>0</v>
      </c>
      <c r="F11" s="21">
        <f t="shared" si="0"/>
        <v>0</v>
      </c>
      <c r="G11" s="22">
        <v>0</v>
      </c>
      <c r="H11" s="19">
        <f t="shared" si="1"/>
        <v>0</v>
      </c>
      <c r="I11" s="25" t="s">
        <v>27</v>
      </c>
      <c r="J11" s="23" t="s">
        <v>17</v>
      </c>
      <c r="K11" s="24" t="s">
        <v>20</v>
      </c>
      <c r="N11" s="6"/>
    </row>
    <row r="12" spans="1:14" ht="16.149999999999999" customHeight="1" x14ac:dyDescent="0.2">
      <c r="A12" s="16">
        <f t="shared" si="2"/>
        <v>207</v>
      </c>
      <c r="B12" s="18" t="s">
        <v>28</v>
      </c>
      <c r="C12" s="18" t="s">
        <v>12</v>
      </c>
      <c r="D12" s="19">
        <v>1</v>
      </c>
      <c r="E12" s="20">
        <v>0</v>
      </c>
      <c r="F12" s="21">
        <f t="shared" si="0"/>
        <v>0</v>
      </c>
      <c r="G12" s="22">
        <v>0</v>
      </c>
      <c r="H12" s="19">
        <f t="shared" si="1"/>
        <v>0</v>
      </c>
      <c r="I12" s="23">
        <v>1</v>
      </c>
      <c r="J12" s="23" t="s">
        <v>17</v>
      </c>
      <c r="K12" s="24" t="s">
        <v>14</v>
      </c>
      <c r="N12" s="6"/>
    </row>
    <row r="13" spans="1:14" ht="16.149999999999999" customHeight="1" x14ac:dyDescent="0.2">
      <c r="A13" s="16">
        <f t="shared" si="2"/>
        <v>208</v>
      </c>
      <c r="B13" s="18" t="s">
        <v>29</v>
      </c>
      <c r="C13" s="18" t="s">
        <v>12</v>
      </c>
      <c r="D13" s="19">
        <v>4</v>
      </c>
      <c r="E13" s="20">
        <v>0</v>
      </c>
      <c r="F13" s="21">
        <f t="shared" si="0"/>
        <v>0</v>
      </c>
      <c r="G13" s="22">
        <v>0</v>
      </c>
      <c r="H13" s="19">
        <f t="shared" si="1"/>
        <v>0</v>
      </c>
      <c r="I13" s="23" t="s">
        <v>30</v>
      </c>
      <c r="J13" s="26" t="s">
        <v>17</v>
      </c>
      <c r="K13" s="27" t="s">
        <v>31</v>
      </c>
      <c r="N13" s="6"/>
    </row>
    <row r="14" spans="1:14" ht="16.149999999999999" customHeight="1" x14ac:dyDescent="0.2">
      <c r="A14" s="16">
        <f t="shared" si="2"/>
        <v>209</v>
      </c>
      <c r="B14" s="18" t="s">
        <v>32</v>
      </c>
      <c r="C14" s="18" t="s">
        <v>12</v>
      </c>
      <c r="D14" s="19">
        <v>1</v>
      </c>
      <c r="E14" s="20">
        <v>0</v>
      </c>
      <c r="F14" s="21">
        <f t="shared" si="0"/>
        <v>0</v>
      </c>
      <c r="G14" s="22">
        <v>0</v>
      </c>
      <c r="H14" s="19">
        <f t="shared" si="1"/>
        <v>0</v>
      </c>
      <c r="I14" s="23">
        <v>1</v>
      </c>
      <c r="J14" s="23" t="s">
        <v>17</v>
      </c>
      <c r="K14" s="24" t="s">
        <v>33</v>
      </c>
      <c r="N14" s="6"/>
    </row>
    <row r="15" spans="1:14" ht="16.149999999999999" customHeight="1" x14ac:dyDescent="0.2">
      <c r="A15" s="16">
        <f t="shared" si="2"/>
        <v>210</v>
      </c>
      <c r="B15" s="18" t="s">
        <v>34</v>
      </c>
      <c r="C15" s="18" t="s">
        <v>12</v>
      </c>
      <c r="D15" s="19">
        <v>1</v>
      </c>
      <c r="E15" s="20">
        <v>0</v>
      </c>
      <c r="F15" s="21">
        <f t="shared" si="0"/>
        <v>0</v>
      </c>
      <c r="G15" s="22">
        <v>0</v>
      </c>
      <c r="H15" s="19">
        <f t="shared" si="1"/>
        <v>0</v>
      </c>
      <c r="I15" s="23">
        <v>1</v>
      </c>
      <c r="J15" s="23" t="s">
        <v>17</v>
      </c>
      <c r="K15" s="24" t="s">
        <v>35</v>
      </c>
      <c r="N15" s="6"/>
    </row>
    <row r="16" spans="1:14" ht="16.149999999999999" customHeight="1" x14ac:dyDescent="0.2">
      <c r="A16" s="16">
        <f t="shared" si="2"/>
        <v>211</v>
      </c>
      <c r="B16" s="18" t="s">
        <v>36</v>
      </c>
      <c r="C16" s="18" t="s">
        <v>12</v>
      </c>
      <c r="D16" s="19">
        <v>1</v>
      </c>
      <c r="E16" s="20">
        <v>0</v>
      </c>
      <c r="F16" s="21">
        <f t="shared" si="0"/>
        <v>0</v>
      </c>
      <c r="G16" s="22">
        <v>0</v>
      </c>
      <c r="H16" s="19">
        <f t="shared" si="1"/>
        <v>0</v>
      </c>
      <c r="I16" s="23">
        <v>1</v>
      </c>
      <c r="J16" s="23" t="s">
        <v>17</v>
      </c>
      <c r="K16" s="24" t="s">
        <v>33</v>
      </c>
      <c r="N16" s="6"/>
    </row>
    <row r="17" spans="1:14" ht="16.149999999999999" customHeight="1" x14ac:dyDescent="0.2">
      <c r="A17" s="16">
        <f t="shared" si="2"/>
        <v>212</v>
      </c>
      <c r="B17" s="18" t="s">
        <v>37</v>
      </c>
      <c r="C17" s="18" t="s">
        <v>12</v>
      </c>
      <c r="D17" s="19">
        <v>3</v>
      </c>
      <c r="E17" s="20">
        <v>0</v>
      </c>
      <c r="F17" s="21">
        <f t="shared" si="0"/>
        <v>0</v>
      </c>
      <c r="G17" s="22">
        <v>0</v>
      </c>
      <c r="H17" s="19">
        <f t="shared" si="1"/>
        <v>0</v>
      </c>
      <c r="I17" s="28">
        <v>3</v>
      </c>
      <c r="J17" s="26" t="s">
        <v>17</v>
      </c>
      <c r="K17" s="29" t="s">
        <v>33</v>
      </c>
      <c r="N17" s="6"/>
    </row>
    <row r="18" spans="1:14" ht="16.149999999999999" customHeight="1" x14ac:dyDescent="0.2">
      <c r="A18" s="16">
        <f t="shared" si="2"/>
        <v>213</v>
      </c>
      <c r="B18" s="18" t="s">
        <v>38</v>
      </c>
      <c r="C18" s="18" t="s">
        <v>12</v>
      </c>
      <c r="D18" s="19">
        <v>4</v>
      </c>
      <c r="E18" s="20">
        <v>0</v>
      </c>
      <c r="F18" s="21">
        <f t="shared" si="0"/>
        <v>0</v>
      </c>
      <c r="G18" s="22">
        <v>0</v>
      </c>
      <c r="H18" s="19">
        <f t="shared" si="1"/>
        <v>0</v>
      </c>
      <c r="I18" s="28" t="s">
        <v>30</v>
      </c>
      <c r="J18" s="23" t="s">
        <v>17</v>
      </c>
      <c r="K18" s="24" t="s">
        <v>31</v>
      </c>
      <c r="N18" s="6"/>
    </row>
    <row r="19" spans="1:14" ht="16.149999999999999" customHeight="1" x14ac:dyDescent="0.2">
      <c r="A19" s="16">
        <f t="shared" si="2"/>
        <v>214</v>
      </c>
      <c r="B19" s="18" t="s">
        <v>39</v>
      </c>
      <c r="C19" s="18" t="s">
        <v>12</v>
      </c>
      <c r="D19" s="19">
        <v>22</v>
      </c>
      <c r="E19" s="20">
        <v>0</v>
      </c>
      <c r="F19" s="21">
        <f t="shared" si="0"/>
        <v>0</v>
      </c>
      <c r="G19" s="22">
        <v>0</v>
      </c>
      <c r="H19" s="19">
        <f t="shared" si="1"/>
        <v>0</v>
      </c>
      <c r="I19" s="28">
        <v>22</v>
      </c>
      <c r="J19" s="23" t="s">
        <v>17</v>
      </c>
      <c r="K19" s="24" t="s">
        <v>40</v>
      </c>
      <c r="N19" s="6"/>
    </row>
    <row r="20" spans="1:14" ht="16.149999999999999" customHeight="1" x14ac:dyDescent="0.2">
      <c r="A20" s="16">
        <f t="shared" si="2"/>
        <v>215</v>
      </c>
      <c r="B20" s="18" t="s">
        <v>41</v>
      </c>
      <c r="C20" s="18" t="s">
        <v>12</v>
      </c>
      <c r="D20" s="19">
        <v>30</v>
      </c>
      <c r="E20" s="20">
        <v>0</v>
      </c>
      <c r="F20" s="21">
        <f t="shared" si="0"/>
        <v>0</v>
      </c>
      <c r="G20" s="22">
        <v>0</v>
      </c>
      <c r="H20" s="19">
        <f t="shared" si="1"/>
        <v>0</v>
      </c>
      <c r="I20" s="28" t="s">
        <v>42</v>
      </c>
      <c r="J20" s="23" t="s">
        <v>17</v>
      </c>
      <c r="K20" s="24" t="s">
        <v>43</v>
      </c>
      <c r="N20" s="6"/>
    </row>
    <row r="21" spans="1:14" ht="16.149999999999999" customHeight="1" x14ac:dyDescent="0.2">
      <c r="A21" s="16">
        <f t="shared" si="2"/>
        <v>216</v>
      </c>
      <c r="B21" s="18" t="s">
        <v>44</v>
      </c>
      <c r="C21" s="18" t="s">
        <v>12</v>
      </c>
      <c r="D21" s="19">
        <v>1</v>
      </c>
      <c r="E21" s="20">
        <v>0</v>
      </c>
      <c r="F21" s="21">
        <f t="shared" si="0"/>
        <v>0</v>
      </c>
      <c r="G21" s="22">
        <v>0</v>
      </c>
      <c r="H21" s="19">
        <f t="shared" si="1"/>
        <v>0</v>
      </c>
      <c r="I21" s="28">
        <v>1</v>
      </c>
      <c r="J21" s="23" t="s">
        <v>17</v>
      </c>
      <c r="K21" s="24" t="s">
        <v>45</v>
      </c>
      <c r="N21" s="6"/>
    </row>
    <row r="22" spans="1:14" ht="16.149999999999999" customHeight="1" x14ac:dyDescent="0.2">
      <c r="A22" s="16">
        <f t="shared" si="2"/>
        <v>217</v>
      </c>
      <c r="B22" s="18" t="s">
        <v>46</v>
      </c>
      <c r="C22" s="18" t="s">
        <v>12</v>
      </c>
      <c r="D22" s="19">
        <v>11</v>
      </c>
      <c r="E22" s="20">
        <v>0</v>
      </c>
      <c r="F22" s="21">
        <f t="shared" si="0"/>
        <v>0</v>
      </c>
      <c r="G22" s="22">
        <v>0</v>
      </c>
      <c r="H22" s="19">
        <f t="shared" si="1"/>
        <v>0</v>
      </c>
      <c r="I22" s="28" t="s">
        <v>47</v>
      </c>
      <c r="J22" s="23" t="s">
        <v>17</v>
      </c>
      <c r="K22" s="24" t="s">
        <v>48</v>
      </c>
      <c r="N22" s="6"/>
    </row>
    <row r="23" spans="1:14" ht="16.149999999999999" customHeight="1" x14ac:dyDescent="0.2">
      <c r="A23" s="16">
        <f t="shared" si="2"/>
        <v>218</v>
      </c>
      <c r="B23" s="18" t="s">
        <v>49</v>
      </c>
      <c r="C23" s="18" t="s">
        <v>12</v>
      </c>
      <c r="D23" s="19">
        <v>7</v>
      </c>
      <c r="E23" s="20">
        <v>0</v>
      </c>
      <c r="F23" s="21">
        <f t="shared" si="0"/>
        <v>0</v>
      </c>
      <c r="G23" s="22">
        <v>0</v>
      </c>
      <c r="H23" s="19">
        <f t="shared" si="1"/>
        <v>0</v>
      </c>
      <c r="I23" s="30" t="s">
        <v>50</v>
      </c>
      <c r="J23" s="23" t="s">
        <v>17</v>
      </c>
      <c r="K23" s="24" t="s">
        <v>51</v>
      </c>
      <c r="N23" s="6"/>
    </row>
    <row r="24" spans="1:14" ht="16.149999999999999" customHeight="1" x14ac:dyDescent="0.2">
      <c r="A24" s="16">
        <f t="shared" si="2"/>
        <v>219</v>
      </c>
      <c r="B24" s="18" t="s">
        <v>52</v>
      </c>
      <c r="C24" s="18" t="s">
        <v>12</v>
      </c>
      <c r="D24" s="19">
        <v>1</v>
      </c>
      <c r="E24" s="20">
        <v>0</v>
      </c>
      <c r="F24" s="21">
        <f t="shared" si="0"/>
        <v>0</v>
      </c>
      <c r="G24" s="22">
        <v>0</v>
      </c>
      <c r="H24" s="19">
        <f t="shared" si="1"/>
        <v>0</v>
      </c>
      <c r="I24" s="30">
        <v>1</v>
      </c>
      <c r="J24" s="23" t="s">
        <v>17</v>
      </c>
      <c r="K24" s="24" t="s">
        <v>33</v>
      </c>
      <c r="N24" s="6"/>
    </row>
    <row r="25" spans="1:14" ht="16.149999999999999" customHeight="1" x14ac:dyDescent="0.2">
      <c r="A25" s="16">
        <f t="shared" si="2"/>
        <v>220</v>
      </c>
      <c r="B25" s="18" t="s">
        <v>53</v>
      </c>
      <c r="C25" s="18" t="s">
        <v>12</v>
      </c>
      <c r="D25" s="19">
        <v>2</v>
      </c>
      <c r="E25" s="20">
        <v>0</v>
      </c>
      <c r="F25" s="21">
        <f t="shared" si="0"/>
        <v>0</v>
      </c>
      <c r="G25" s="22">
        <v>0</v>
      </c>
      <c r="H25" s="19">
        <f t="shared" si="1"/>
        <v>0</v>
      </c>
      <c r="I25" s="30">
        <v>2</v>
      </c>
      <c r="J25" s="23" t="s">
        <v>17</v>
      </c>
      <c r="K25" s="24" t="s">
        <v>35</v>
      </c>
      <c r="N25" s="6"/>
    </row>
    <row r="26" spans="1:14" ht="16.149999999999999" customHeight="1" x14ac:dyDescent="0.2">
      <c r="A26" s="16">
        <f t="shared" si="2"/>
        <v>221</v>
      </c>
      <c r="B26" s="18" t="s">
        <v>54</v>
      </c>
      <c r="C26" s="18" t="s">
        <v>12</v>
      </c>
      <c r="D26" s="19">
        <v>6</v>
      </c>
      <c r="E26" s="20">
        <v>0</v>
      </c>
      <c r="F26" s="21">
        <f t="shared" si="0"/>
        <v>0</v>
      </c>
      <c r="G26" s="22">
        <v>0</v>
      </c>
      <c r="H26" s="19">
        <f t="shared" si="1"/>
        <v>0</v>
      </c>
      <c r="I26" s="28" t="s">
        <v>55</v>
      </c>
      <c r="J26" s="23" t="s">
        <v>17</v>
      </c>
      <c r="K26" s="24" t="s">
        <v>56</v>
      </c>
      <c r="N26" s="6"/>
    </row>
    <row r="27" spans="1:14" ht="16.149999999999999" customHeight="1" x14ac:dyDescent="0.2">
      <c r="A27" s="16">
        <f t="shared" si="2"/>
        <v>222</v>
      </c>
      <c r="B27" s="18" t="s">
        <v>57</v>
      </c>
      <c r="C27" s="18" t="s">
        <v>12</v>
      </c>
      <c r="D27" s="19">
        <v>1</v>
      </c>
      <c r="E27" s="20">
        <v>0</v>
      </c>
      <c r="F27" s="21">
        <f t="shared" si="0"/>
        <v>0</v>
      </c>
      <c r="G27" s="22">
        <v>0</v>
      </c>
      <c r="H27" s="19">
        <f t="shared" si="1"/>
        <v>0</v>
      </c>
      <c r="I27" s="28">
        <v>1</v>
      </c>
      <c r="J27" s="23" t="s">
        <v>17</v>
      </c>
      <c r="K27" s="24" t="s">
        <v>58</v>
      </c>
      <c r="N27" s="6"/>
    </row>
    <row r="28" spans="1:14" ht="16.149999999999999" customHeight="1" x14ac:dyDescent="0.2">
      <c r="A28" s="16">
        <f t="shared" si="2"/>
        <v>223</v>
      </c>
      <c r="B28" s="18" t="s">
        <v>59</v>
      </c>
      <c r="C28" s="18" t="s">
        <v>12</v>
      </c>
      <c r="D28" s="19">
        <v>12</v>
      </c>
      <c r="E28" s="20">
        <v>0</v>
      </c>
      <c r="F28" s="21">
        <f t="shared" si="0"/>
        <v>0</v>
      </c>
      <c r="G28" s="22">
        <v>0</v>
      </c>
      <c r="H28" s="19">
        <f t="shared" si="1"/>
        <v>0</v>
      </c>
      <c r="I28" s="28" t="s">
        <v>60</v>
      </c>
      <c r="J28" s="23" t="s">
        <v>17</v>
      </c>
      <c r="K28" s="24" t="s">
        <v>61</v>
      </c>
      <c r="N28" s="6"/>
    </row>
    <row r="29" spans="1:14" ht="16.149999999999999" customHeight="1" x14ac:dyDescent="0.2">
      <c r="A29" s="16">
        <f t="shared" si="2"/>
        <v>224</v>
      </c>
      <c r="B29" s="18" t="s">
        <v>62</v>
      </c>
      <c r="C29" s="18" t="s">
        <v>12</v>
      </c>
      <c r="D29" s="19">
        <v>4</v>
      </c>
      <c r="E29" s="20">
        <v>0</v>
      </c>
      <c r="F29" s="21">
        <f t="shared" si="0"/>
        <v>0</v>
      </c>
      <c r="G29" s="22">
        <v>0</v>
      </c>
      <c r="H29" s="19">
        <f t="shared" si="1"/>
        <v>0</v>
      </c>
      <c r="I29" s="28" t="s">
        <v>63</v>
      </c>
      <c r="J29" s="23" t="s">
        <v>17</v>
      </c>
      <c r="K29" s="24" t="s">
        <v>43</v>
      </c>
      <c r="N29" s="6"/>
    </row>
    <row r="30" spans="1:14" ht="16.149999999999999" customHeight="1" x14ac:dyDescent="0.2">
      <c r="A30" s="16">
        <f t="shared" si="2"/>
        <v>225</v>
      </c>
      <c r="B30" s="18" t="s">
        <v>64</v>
      </c>
      <c r="C30" s="18" t="s">
        <v>12</v>
      </c>
      <c r="D30" s="19">
        <v>3</v>
      </c>
      <c r="E30" s="20">
        <v>0</v>
      </c>
      <c r="F30" s="21">
        <f t="shared" si="0"/>
        <v>0</v>
      </c>
      <c r="G30" s="22">
        <v>0</v>
      </c>
      <c r="H30" s="19">
        <f t="shared" si="1"/>
        <v>0</v>
      </c>
      <c r="I30" s="28">
        <v>3</v>
      </c>
      <c r="J30" s="23" t="s">
        <v>17</v>
      </c>
      <c r="K30" s="24" t="s">
        <v>65</v>
      </c>
      <c r="N30" s="6"/>
    </row>
    <row r="31" spans="1:14" ht="16.149999999999999" customHeight="1" x14ac:dyDescent="0.2">
      <c r="A31" s="16">
        <f>SUM(A29+1)</f>
        <v>225</v>
      </c>
      <c r="B31" s="18" t="s">
        <v>66</v>
      </c>
      <c r="C31" s="18" t="s">
        <v>12</v>
      </c>
      <c r="D31" s="19">
        <v>2</v>
      </c>
      <c r="E31" s="20">
        <v>0</v>
      </c>
      <c r="F31" s="21">
        <f t="shared" si="0"/>
        <v>0</v>
      </c>
      <c r="G31" s="22">
        <v>0</v>
      </c>
      <c r="H31" s="19">
        <f t="shared" si="1"/>
        <v>0</v>
      </c>
      <c r="I31" s="28">
        <v>2</v>
      </c>
      <c r="J31" s="23" t="s">
        <v>17</v>
      </c>
      <c r="K31" s="24" t="s">
        <v>45</v>
      </c>
      <c r="N31" s="6"/>
    </row>
    <row r="32" spans="1:14" ht="16.149999999999999" customHeight="1" x14ac:dyDescent="0.2">
      <c r="A32" s="16">
        <f t="shared" ref="A32:A38" si="3">SUM(A31+1)</f>
        <v>226</v>
      </c>
      <c r="B32" s="18" t="s">
        <v>67</v>
      </c>
      <c r="C32" s="18" t="s">
        <v>12</v>
      </c>
      <c r="D32" s="19">
        <v>2</v>
      </c>
      <c r="E32" s="20">
        <v>0</v>
      </c>
      <c r="F32" s="21">
        <f t="shared" si="0"/>
        <v>0</v>
      </c>
      <c r="G32" s="22">
        <v>0</v>
      </c>
      <c r="H32" s="19">
        <f t="shared" si="1"/>
        <v>0</v>
      </c>
      <c r="I32" s="28" t="s">
        <v>68</v>
      </c>
      <c r="J32" s="23" t="s">
        <v>17</v>
      </c>
      <c r="K32" s="24" t="s">
        <v>31</v>
      </c>
      <c r="N32" s="6"/>
    </row>
    <row r="33" spans="1:21" ht="16.149999999999999" customHeight="1" x14ac:dyDescent="0.2">
      <c r="A33" s="16">
        <f t="shared" si="3"/>
        <v>227</v>
      </c>
      <c r="B33" s="18" t="s">
        <v>69</v>
      </c>
      <c r="C33" s="18" t="s">
        <v>12</v>
      </c>
      <c r="D33" s="19">
        <v>2</v>
      </c>
      <c r="E33" s="20">
        <v>0</v>
      </c>
      <c r="F33" s="21">
        <f t="shared" si="0"/>
        <v>0</v>
      </c>
      <c r="G33" s="22">
        <v>0</v>
      </c>
      <c r="H33" s="19">
        <f t="shared" si="1"/>
        <v>0</v>
      </c>
      <c r="I33" s="28">
        <v>2</v>
      </c>
      <c r="J33" s="23" t="s">
        <v>17</v>
      </c>
      <c r="K33" s="24" t="s">
        <v>33</v>
      </c>
      <c r="N33" s="6"/>
    </row>
    <row r="34" spans="1:21" ht="16.149999999999999" customHeight="1" x14ac:dyDescent="0.2">
      <c r="A34" s="16">
        <f t="shared" si="3"/>
        <v>228</v>
      </c>
      <c r="B34" s="18" t="s">
        <v>70</v>
      </c>
      <c r="C34" s="18" t="s">
        <v>12</v>
      </c>
      <c r="D34" s="19">
        <v>3</v>
      </c>
      <c r="E34" s="20">
        <v>0</v>
      </c>
      <c r="F34" s="21">
        <f t="shared" si="0"/>
        <v>0</v>
      </c>
      <c r="G34" s="22">
        <v>0</v>
      </c>
      <c r="H34" s="19">
        <f t="shared" si="1"/>
        <v>0</v>
      </c>
      <c r="I34" s="28">
        <v>3</v>
      </c>
      <c r="J34" s="23" t="s">
        <v>17</v>
      </c>
      <c r="K34" s="24" t="s">
        <v>45</v>
      </c>
      <c r="N34" s="6"/>
    </row>
    <row r="35" spans="1:21" ht="16.149999999999999" customHeight="1" x14ac:dyDescent="0.2">
      <c r="A35" s="16">
        <f t="shared" si="3"/>
        <v>229</v>
      </c>
      <c r="B35" s="18" t="s">
        <v>71</v>
      </c>
      <c r="C35" s="18" t="s">
        <v>12</v>
      </c>
      <c r="D35" s="19">
        <v>1</v>
      </c>
      <c r="E35" s="20">
        <v>0</v>
      </c>
      <c r="F35" s="21">
        <f t="shared" si="0"/>
        <v>0</v>
      </c>
      <c r="G35" s="22">
        <v>0</v>
      </c>
      <c r="H35" s="19">
        <f t="shared" si="1"/>
        <v>0</v>
      </c>
      <c r="I35" s="28">
        <v>1</v>
      </c>
      <c r="J35" s="23" t="s">
        <v>17</v>
      </c>
      <c r="K35" s="24" t="s">
        <v>72</v>
      </c>
      <c r="N35" s="6"/>
    </row>
    <row r="36" spans="1:21" ht="22.15" customHeight="1" x14ac:dyDescent="0.2">
      <c r="A36" s="16">
        <f t="shared" si="3"/>
        <v>230</v>
      </c>
      <c r="B36" s="18" t="s">
        <v>73</v>
      </c>
      <c r="C36" s="18" t="s">
        <v>12</v>
      </c>
      <c r="D36" s="19">
        <v>115</v>
      </c>
      <c r="E36" s="20">
        <v>0</v>
      </c>
      <c r="F36" s="21">
        <f t="shared" si="0"/>
        <v>0</v>
      </c>
      <c r="G36" s="22">
        <v>0</v>
      </c>
      <c r="H36" s="19">
        <f t="shared" si="1"/>
        <v>0</v>
      </c>
      <c r="I36" s="31" t="s">
        <v>74</v>
      </c>
      <c r="J36" s="23" t="s">
        <v>17</v>
      </c>
      <c r="K36" s="24" t="s">
        <v>75</v>
      </c>
      <c r="N36" s="6"/>
    </row>
    <row r="37" spans="1:21" ht="16.149999999999999" customHeight="1" x14ac:dyDescent="0.2">
      <c r="A37" s="16">
        <f t="shared" si="3"/>
        <v>231</v>
      </c>
      <c r="B37" s="18" t="s">
        <v>76</v>
      </c>
      <c r="C37" s="18" t="s">
        <v>12</v>
      </c>
      <c r="D37" s="19">
        <v>24</v>
      </c>
      <c r="E37" s="20">
        <v>0</v>
      </c>
      <c r="F37" s="21">
        <f t="shared" si="0"/>
        <v>0</v>
      </c>
      <c r="G37" s="22">
        <v>0</v>
      </c>
      <c r="H37" s="19">
        <f t="shared" si="1"/>
        <v>0</v>
      </c>
      <c r="I37" s="28" t="s">
        <v>77</v>
      </c>
      <c r="J37" s="23" t="s">
        <v>17</v>
      </c>
      <c r="K37" s="24" t="s">
        <v>51</v>
      </c>
      <c r="N37" s="6"/>
    </row>
    <row r="38" spans="1:21" ht="16.149999999999999" customHeight="1" x14ac:dyDescent="0.2">
      <c r="A38" s="16">
        <f t="shared" si="3"/>
        <v>232</v>
      </c>
      <c r="B38" s="18" t="s">
        <v>78</v>
      </c>
      <c r="C38" s="18" t="s">
        <v>12</v>
      </c>
      <c r="D38" s="19">
        <v>3</v>
      </c>
      <c r="E38" s="20">
        <v>0</v>
      </c>
      <c r="F38" s="21">
        <f t="shared" si="0"/>
        <v>0</v>
      </c>
      <c r="G38" s="22">
        <v>0</v>
      </c>
      <c r="H38" s="19">
        <f t="shared" si="1"/>
        <v>0</v>
      </c>
      <c r="I38" s="28">
        <v>3</v>
      </c>
      <c r="J38" s="23" t="s">
        <v>17</v>
      </c>
      <c r="K38" s="24" t="s">
        <v>33</v>
      </c>
      <c r="N38" s="6"/>
    </row>
    <row r="39" spans="1:21" ht="14.25" customHeight="1" thickBot="1" x14ac:dyDescent="0.25">
      <c r="A39" s="32"/>
      <c r="B39" s="33"/>
      <c r="C39" s="33"/>
      <c r="D39" s="34"/>
      <c r="E39" s="7"/>
      <c r="F39" s="7"/>
      <c r="G39" s="34"/>
      <c r="H39" s="34"/>
      <c r="I39" s="35"/>
      <c r="J39" s="35"/>
      <c r="K39" s="36"/>
      <c r="N39" s="6"/>
    </row>
    <row r="40" spans="1:21" ht="14.25" customHeight="1" x14ac:dyDescent="0.2">
      <c r="A40" s="37"/>
      <c r="D40" s="3"/>
      <c r="E40" s="4"/>
      <c r="F40" s="3"/>
      <c r="G40" s="3"/>
      <c r="H40" s="3"/>
      <c r="I40" s="38"/>
      <c r="J40" s="38"/>
      <c r="N40" s="6"/>
    </row>
    <row r="41" spans="1:21" ht="13.5" customHeight="1" x14ac:dyDescent="0.25">
      <c r="A41" s="37"/>
      <c r="B41" s="2" t="s">
        <v>79</v>
      </c>
      <c r="C41" s="2"/>
      <c r="D41" s="40"/>
      <c r="E41" s="41"/>
      <c r="F41" s="40">
        <f>SUM(F4:F39)</f>
        <v>0</v>
      </c>
      <c r="G41" s="40"/>
      <c r="H41" s="40">
        <f>SUM(H4:H39)</f>
        <v>0</v>
      </c>
      <c r="I41" s="42"/>
      <c r="J41" s="42"/>
      <c r="K41" s="43"/>
      <c r="N41" s="6"/>
    </row>
    <row r="42" spans="1:21" ht="15" customHeight="1" x14ac:dyDescent="0.25">
      <c r="A42" s="37"/>
      <c r="B42" s="2" t="s">
        <v>80</v>
      </c>
      <c r="D42" s="3"/>
      <c r="E42" s="4"/>
      <c r="F42" s="40">
        <f>SUM(F41+H41)</f>
        <v>0</v>
      </c>
      <c r="G42" s="3"/>
      <c r="H42" s="3"/>
      <c r="I42" s="38"/>
      <c r="J42" s="38"/>
      <c r="N42" s="6"/>
    </row>
    <row r="43" spans="1:21" ht="15" customHeight="1" x14ac:dyDescent="0.25">
      <c r="A43" s="37"/>
      <c r="B43" s="6" t="s">
        <v>81</v>
      </c>
      <c r="C43" s="6" t="s">
        <v>82</v>
      </c>
      <c r="D43" s="44">
        <v>0</v>
      </c>
      <c r="E43" s="45">
        <f>SUM(F42)</f>
        <v>0</v>
      </c>
      <c r="F43" s="3">
        <f>SUM(D43*E43/100)</f>
        <v>0</v>
      </c>
      <c r="G43" s="3"/>
      <c r="H43" s="40" t="s">
        <v>83</v>
      </c>
      <c r="I43" s="42"/>
      <c r="J43" s="42"/>
      <c r="K43" s="43"/>
      <c r="N43" s="6"/>
    </row>
    <row r="44" spans="1:21" ht="14.25" customHeight="1" x14ac:dyDescent="0.2">
      <c r="A44" s="37"/>
      <c r="B44" s="6" t="s">
        <v>84</v>
      </c>
      <c r="C44" s="6" t="s">
        <v>82</v>
      </c>
      <c r="D44" s="44">
        <v>0</v>
      </c>
      <c r="E44" s="45">
        <f>SUM(F42)</f>
        <v>0</v>
      </c>
      <c r="F44" s="3">
        <f>SUM(D44*E44/100)</f>
        <v>0</v>
      </c>
      <c r="G44" s="3"/>
      <c r="H44" s="3"/>
      <c r="I44" s="38"/>
      <c r="J44" s="38"/>
      <c r="N44" s="6"/>
    </row>
    <row r="45" spans="1:21" s="2" customFormat="1" ht="15" customHeight="1" thickBot="1" x14ac:dyDescent="0.3">
      <c r="A45" s="46"/>
      <c r="B45" s="47" t="s">
        <v>85</v>
      </c>
      <c r="C45" s="47"/>
      <c r="D45" s="48"/>
      <c r="E45" s="49"/>
      <c r="F45" s="48">
        <f>SUM(F42:F44)</f>
        <v>0</v>
      </c>
      <c r="G45" s="48"/>
      <c r="H45" s="48"/>
      <c r="I45" s="50"/>
      <c r="J45" s="50"/>
      <c r="K45" s="51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4.25" customHeight="1" x14ac:dyDescent="0.2">
      <c r="A46" s="37"/>
      <c r="N46" s="6"/>
    </row>
    <row r="47" spans="1:21" ht="14.25" customHeight="1" x14ac:dyDescent="0.2">
      <c r="A47" s="37"/>
      <c r="N47" s="6"/>
    </row>
    <row r="48" spans="1:21" ht="14.25" customHeight="1" x14ac:dyDescent="0.2">
      <c r="A48" s="37"/>
      <c r="N48" s="6"/>
    </row>
    <row r="49" spans="1:14" ht="15" customHeight="1" x14ac:dyDescent="0.25">
      <c r="A49" s="37"/>
      <c r="B49" s="2" t="s">
        <v>86</v>
      </c>
      <c r="C49" s="2"/>
      <c r="D49" s="3"/>
      <c r="E49" s="4"/>
      <c r="F49" s="4"/>
      <c r="G49" s="4"/>
      <c r="H49" s="4"/>
      <c r="I49" s="5"/>
      <c r="J49" s="5"/>
      <c r="N49" s="6"/>
    </row>
    <row r="50" spans="1:14" ht="14.25" customHeight="1" thickBot="1" x14ac:dyDescent="0.25">
      <c r="A50" s="37"/>
      <c r="D50" s="3"/>
      <c r="E50" s="4"/>
      <c r="F50" s="4"/>
      <c r="G50" s="4"/>
      <c r="H50" s="4"/>
      <c r="I50" s="5"/>
      <c r="J50" s="52"/>
      <c r="K50" s="36"/>
      <c r="N50" s="6"/>
    </row>
    <row r="51" spans="1:14" ht="47.25" customHeight="1" thickBot="1" x14ac:dyDescent="0.25">
      <c r="A51" s="8" t="s">
        <v>1</v>
      </c>
      <c r="B51" s="9" t="s">
        <v>2</v>
      </c>
      <c r="C51" s="10" t="s">
        <v>3</v>
      </c>
      <c r="D51" s="11" t="s">
        <v>4</v>
      </c>
      <c r="E51" s="12" t="s">
        <v>5</v>
      </c>
      <c r="F51" s="12" t="s">
        <v>6</v>
      </c>
      <c r="G51" s="12" t="s">
        <v>7</v>
      </c>
      <c r="H51" s="12" t="s">
        <v>8</v>
      </c>
      <c r="I51" s="12" t="s">
        <v>9</v>
      </c>
      <c r="J51" s="13" t="s">
        <v>10</v>
      </c>
      <c r="K51" s="13"/>
      <c r="N51" s="6"/>
    </row>
    <row r="52" spans="1:14" ht="15" customHeight="1" thickTop="1" x14ac:dyDescent="0.2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N52" s="6"/>
    </row>
    <row r="53" spans="1:14" ht="16.149999999999999" customHeight="1" x14ac:dyDescent="0.2">
      <c r="A53" s="16">
        <v>233</v>
      </c>
      <c r="B53" s="17" t="s">
        <v>87</v>
      </c>
      <c r="C53" s="18" t="s">
        <v>12</v>
      </c>
      <c r="D53" s="19">
        <v>1</v>
      </c>
      <c r="E53" s="20">
        <v>0</v>
      </c>
      <c r="F53" s="21">
        <f t="shared" ref="F53:F73" si="4">SUM(D53*E53)</f>
        <v>0</v>
      </c>
      <c r="G53" s="22">
        <v>0</v>
      </c>
      <c r="H53" s="19">
        <f t="shared" ref="H53:H73" si="5">SUM(D53*G53)</f>
        <v>0</v>
      </c>
      <c r="I53" s="23">
        <v>1</v>
      </c>
      <c r="J53" s="23" t="s">
        <v>17</v>
      </c>
      <c r="K53" s="24" t="s">
        <v>88</v>
      </c>
      <c r="N53" s="6"/>
    </row>
    <row r="54" spans="1:14" ht="16.149999999999999" customHeight="1" x14ac:dyDescent="0.2">
      <c r="A54" s="16">
        <f t="shared" ref="A54:A73" si="6">SUM(A53+1)</f>
        <v>234</v>
      </c>
      <c r="B54" s="18" t="s">
        <v>16</v>
      </c>
      <c r="C54" s="18" t="s">
        <v>12</v>
      </c>
      <c r="D54" s="19">
        <v>1</v>
      </c>
      <c r="E54" s="20">
        <v>0</v>
      </c>
      <c r="F54" s="21">
        <f t="shared" si="4"/>
        <v>0</v>
      </c>
      <c r="G54" s="22">
        <v>0</v>
      </c>
      <c r="H54" s="19">
        <f t="shared" si="5"/>
        <v>0</v>
      </c>
      <c r="I54" s="23">
        <v>1</v>
      </c>
      <c r="J54" s="23" t="s">
        <v>17</v>
      </c>
      <c r="K54" s="24" t="s">
        <v>88</v>
      </c>
      <c r="N54" s="6"/>
    </row>
    <row r="55" spans="1:14" ht="16.149999999999999" customHeight="1" x14ac:dyDescent="0.2">
      <c r="A55" s="16">
        <f t="shared" si="6"/>
        <v>235</v>
      </c>
      <c r="B55" s="18" t="s">
        <v>18</v>
      </c>
      <c r="C55" s="18" t="s">
        <v>12</v>
      </c>
      <c r="D55" s="19">
        <v>3</v>
      </c>
      <c r="E55" s="20">
        <v>0</v>
      </c>
      <c r="F55" s="21">
        <f t="shared" si="4"/>
        <v>0</v>
      </c>
      <c r="G55" s="22">
        <v>0</v>
      </c>
      <c r="H55" s="19">
        <f t="shared" si="5"/>
        <v>0</v>
      </c>
      <c r="I55" s="23">
        <v>3</v>
      </c>
      <c r="J55" s="23" t="s">
        <v>17</v>
      </c>
      <c r="K55" s="24" t="s">
        <v>89</v>
      </c>
      <c r="N55" s="6"/>
    </row>
    <row r="56" spans="1:14" ht="16.149999999999999" customHeight="1" x14ac:dyDescent="0.2">
      <c r="A56" s="16">
        <f t="shared" si="6"/>
        <v>236</v>
      </c>
      <c r="B56" s="18" t="s">
        <v>23</v>
      </c>
      <c r="C56" s="18" t="s">
        <v>12</v>
      </c>
      <c r="D56" s="19">
        <v>3</v>
      </c>
      <c r="E56" s="20">
        <v>0</v>
      </c>
      <c r="F56" s="21">
        <f t="shared" si="4"/>
        <v>0</v>
      </c>
      <c r="G56" s="22">
        <v>0</v>
      </c>
      <c r="H56" s="19">
        <f t="shared" si="5"/>
        <v>0</v>
      </c>
      <c r="I56" s="23">
        <v>2</v>
      </c>
      <c r="J56" s="23" t="s">
        <v>17</v>
      </c>
      <c r="K56" s="24" t="s">
        <v>90</v>
      </c>
      <c r="N56" s="6"/>
    </row>
    <row r="57" spans="1:14" ht="16.149999999999999" customHeight="1" x14ac:dyDescent="0.2">
      <c r="A57" s="16">
        <f t="shared" si="6"/>
        <v>237</v>
      </c>
      <c r="B57" s="18" t="s">
        <v>26</v>
      </c>
      <c r="C57" s="18" t="s">
        <v>12</v>
      </c>
      <c r="D57" s="19">
        <v>4</v>
      </c>
      <c r="E57" s="20">
        <v>0</v>
      </c>
      <c r="F57" s="21">
        <f t="shared" si="4"/>
        <v>0</v>
      </c>
      <c r="G57" s="22">
        <v>0</v>
      </c>
      <c r="H57" s="19">
        <f t="shared" si="5"/>
        <v>0</v>
      </c>
      <c r="I57" s="25" t="s">
        <v>91</v>
      </c>
      <c r="J57" s="23" t="s">
        <v>17</v>
      </c>
      <c r="K57" s="24" t="s">
        <v>92</v>
      </c>
      <c r="N57" s="6"/>
    </row>
    <row r="58" spans="1:14" ht="16.149999999999999" customHeight="1" x14ac:dyDescent="0.2">
      <c r="A58" s="16">
        <f t="shared" si="6"/>
        <v>238</v>
      </c>
      <c r="B58" s="18" t="s">
        <v>28</v>
      </c>
      <c r="C58" s="18" t="s">
        <v>12</v>
      </c>
      <c r="D58" s="19">
        <v>2</v>
      </c>
      <c r="E58" s="20">
        <v>0</v>
      </c>
      <c r="F58" s="21">
        <f t="shared" si="4"/>
        <v>0</v>
      </c>
      <c r="G58" s="22">
        <v>0</v>
      </c>
      <c r="H58" s="19">
        <f t="shared" si="5"/>
        <v>0</v>
      </c>
      <c r="I58" s="25">
        <v>2</v>
      </c>
      <c r="J58" s="23" t="s">
        <v>17</v>
      </c>
      <c r="K58" s="24" t="s">
        <v>88</v>
      </c>
      <c r="N58" s="6"/>
    </row>
    <row r="59" spans="1:14" ht="16.149999999999999" customHeight="1" x14ac:dyDescent="0.2">
      <c r="A59" s="16">
        <f t="shared" si="6"/>
        <v>239</v>
      </c>
      <c r="B59" s="18" t="s">
        <v>29</v>
      </c>
      <c r="C59" s="18" t="s">
        <v>12</v>
      </c>
      <c r="D59" s="19">
        <v>1</v>
      </c>
      <c r="E59" s="20">
        <v>0</v>
      </c>
      <c r="F59" s="21">
        <f t="shared" si="4"/>
        <v>0</v>
      </c>
      <c r="G59" s="22">
        <v>0</v>
      </c>
      <c r="H59" s="19">
        <f t="shared" si="5"/>
        <v>0</v>
      </c>
      <c r="I59" s="23">
        <v>1</v>
      </c>
      <c r="J59" s="26" t="s">
        <v>17</v>
      </c>
      <c r="K59" s="27" t="s">
        <v>93</v>
      </c>
      <c r="N59" s="6"/>
    </row>
    <row r="60" spans="1:14" ht="15.75" customHeight="1" x14ac:dyDescent="0.2">
      <c r="A60" s="16">
        <f t="shared" si="6"/>
        <v>240</v>
      </c>
      <c r="B60" s="18" t="s">
        <v>94</v>
      </c>
      <c r="C60" s="18" t="s">
        <v>12</v>
      </c>
      <c r="D60" s="19">
        <v>2</v>
      </c>
      <c r="E60" s="20">
        <v>0</v>
      </c>
      <c r="F60" s="21">
        <f t="shared" si="4"/>
        <v>0</v>
      </c>
      <c r="G60" s="22">
        <v>0</v>
      </c>
      <c r="H60" s="19">
        <f t="shared" si="5"/>
        <v>0</v>
      </c>
      <c r="I60" s="23" t="s">
        <v>68</v>
      </c>
      <c r="J60" s="23" t="s">
        <v>17</v>
      </c>
      <c r="K60" s="24" t="s">
        <v>95</v>
      </c>
      <c r="N60" s="6"/>
    </row>
    <row r="61" spans="1:14" ht="16.149999999999999" customHeight="1" x14ac:dyDescent="0.2">
      <c r="A61" s="16">
        <f t="shared" si="6"/>
        <v>241</v>
      </c>
      <c r="B61" s="18" t="s">
        <v>96</v>
      </c>
      <c r="C61" s="18" t="s">
        <v>12</v>
      </c>
      <c r="D61" s="19">
        <v>1</v>
      </c>
      <c r="E61" s="20">
        <v>0</v>
      </c>
      <c r="F61" s="21">
        <f t="shared" si="4"/>
        <v>0</v>
      </c>
      <c r="G61" s="22">
        <v>0</v>
      </c>
      <c r="H61" s="19">
        <f t="shared" si="5"/>
        <v>0</v>
      </c>
      <c r="I61" s="23">
        <v>1</v>
      </c>
      <c r="J61" s="23" t="s">
        <v>17</v>
      </c>
      <c r="K61" s="24" t="s">
        <v>97</v>
      </c>
      <c r="N61" s="6"/>
    </row>
    <row r="62" spans="1:14" ht="16.149999999999999" customHeight="1" x14ac:dyDescent="0.2">
      <c r="A62" s="16">
        <f t="shared" si="6"/>
        <v>242</v>
      </c>
      <c r="B62" s="18" t="s">
        <v>98</v>
      </c>
      <c r="C62" s="18" t="s">
        <v>12</v>
      </c>
      <c r="D62" s="19">
        <v>4</v>
      </c>
      <c r="E62" s="20">
        <v>0</v>
      </c>
      <c r="F62" s="21">
        <f t="shared" si="4"/>
        <v>0</v>
      </c>
      <c r="G62" s="22">
        <v>0</v>
      </c>
      <c r="H62" s="19">
        <f t="shared" si="5"/>
        <v>0</v>
      </c>
      <c r="I62" s="30">
        <v>4</v>
      </c>
      <c r="J62" s="26" t="s">
        <v>17</v>
      </c>
      <c r="K62" s="29" t="s">
        <v>97</v>
      </c>
      <c r="N62" s="6"/>
    </row>
    <row r="63" spans="1:14" ht="16.149999999999999" customHeight="1" x14ac:dyDescent="0.2">
      <c r="A63" s="16">
        <f t="shared" si="6"/>
        <v>243</v>
      </c>
      <c r="B63" s="18" t="s">
        <v>38</v>
      </c>
      <c r="C63" s="18" t="s">
        <v>12</v>
      </c>
      <c r="D63" s="19">
        <v>1</v>
      </c>
      <c r="E63" s="20">
        <v>0</v>
      </c>
      <c r="F63" s="21">
        <f t="shared" si="4"/>
        <v>0</v>
      </c>
      <c r="G63" s="22">
        <v>0</v>
      </c>
      <c r="H63" s="19">
        <f t="shared" si="5"/>
        <v>0</v>
      </c>
      <c r="I63" s="28">
        <v>1</v>
      </c>
      <c r="J63" s="23" t="s">
        <v>17</v>
      </c>
      <c r="K63" s="24" t="s">
        <v>93</v>
      </c>
      <c r="N63" s="6"/>
    </row>
    <row r="64" spans="1:14" ht="16.149999999999999" customHeight="1" x14ac:dyDescent="0.2">
      <c r="A64" s="16">
        <f t="shared" si="6"/>
        <v>244</v>
      </c>
      <c r="B64" s="18" t="s">
        <v>39</v>
      </c>
      <c r="C64" s="18" t="s">
        <v>12</v>
      </c>
      <c r="D64" s="19">
        <v>21</v>
      </c>
      <c r="E64" s="20">
        <v>0</v>
      </c>
      <c r="F64" s="21">
        <f t="shared" si="4"/>
        <v>0</v>
      </c>
      <c r="G64" s="22">
        <v>0</v>
      </c>
      <c r="H64" s="19">
        <f t="shared" si="5"/>
        <v>0</v>
      </c>
      <c r="I64" s="28" t="s">
        <v>99</v>
      </c>
      <c r="J64" s="23" t="s">
        <v>17</v>
      </c>
      <c r="K64" s="24" t="s">
        <v>100</v>
      </c>
      <c r="N64" s="6"/>
    </row>
    <row r="65" spans="1:21" ht="16.149999999999999" customHeight="1" x14ac:dyDescent="0.2">
      <c r="A65" s="16">
        <f t="shared" si="6"/>
        <v>245</v>
      </c>
      <c r="B65" s="18" t="s">
        <v>41</v>
      </c>
      <c r="C65" s="18" t="s">
        <v>12</v>
      </c>
      <c r="D65" s="19">
        <v>20</v>
      </c>
      <c r="E65" s="20">
        <v>0</v>
      </c>
      <c r="F65" s="21">
        <f t="shared" si="4"/>
        <v>0</v>
      </c>
      <c r="G65" s="22">
        <v>0</v>
      </c>
      <c r="H65" s="19">
        <f t="shared" si="5"/>
        <v>0</v>
      </c>
      <c r="I65" s="30" t="s">
        <v>101</v>
      </c>
      <c r="J65" s="23" t="s">
        <v>17</v>
      </c>
      <c r="K65" s="24" t="s">
        <v>102</v>
      </c>
      <c r="N65" s="6"/>
    </row>
    <row r="66" spans="1:21" ht="16.149999999999999" customHeight="1" x14ac:dyDescent="0.2">
      <c r="A66" s="16">
        <f t="shared" si="6"/>
        <v>246</v>
      </c>
      <c r="B66" s="18" t="s">
        <v>46</v>
      </c>
      <c r="C66" s="18" t="s">
        <v>12</v>
      </c>
      <c r="D66" s="19">
        <v>2</v>
      </c>
      <c r="E66" s="20">
        <v>0</v>
      </c>
      <c r="F66" s="21">
        <f t="shared" si="4"/>
        <v>0</v>
      </c>
      <c r="G66" s="22">
        <v>0</v>
      </c>
      <c r="H66" s="19">
        <f t="shared" si="5"/>
        <v>0</v>
      </c>
      <c r="I66" s="28">
        <v>2</v>
      </c>
      <c r="J66" s="23" t="s">
        <v>17</v>
      </c>
      <c r="K66" s="24" t="s">
        <v>103</v>
      </c>
      <c r="N66" s="6"/>
    </row>
    <row r="67" spans="1:21" ht="16.149999999999999" customHeight="1" x14ac:dyDescent="0.2">
      <c r="A67" s="16">
        <f t="shared" si="6"/>
        <v>247</v>
      </c>
      <c r="B67" s="18" t="s">
        <v>104</v>
      </c>
      <c r="C67" s="18" t="s">
        <v>12</v>
      </c>
      <c r="D67" s="19">
        <v>3</v>
      </c>
      <c r="E67" s="20">
        <v>0</v>
      </c>
      <c r="F67" s="21">
        <f t="shared" si="4"/>
        <v>0</v>
      </c>
      <c r="G67" s="22">
        <v>0</v>
      </c>
      <c r="H67" s="19">
        <f t="shared" si="5"/>
        <v>0</v>
      </c>
      <c r="I67" s="28">
        <v>3</v>
      </c>
      <c r="J67" s="23" t="s">
        <v>17</v>
      </c>
      <c r="K67" s="24" t="s">
        <v>97</v>
      </c>
      <c r="N67" s="6"/>
    </row>
    <row r="68" spans="1:21" ht="16.149999999999999" customHeight="1" x14ac:dyDescent="0.2">
      <c r="A68" s="16">
        <f t="shared" si="6"/>
        <v>248</v>
      </c>
      <c r="B68" s="18" t="s">
        <v>59</v>
      </c>
      <c r="C68" s="18" t="s">
        <v>12</v>
      </c>
      <c r="D68" s="19">
        <v>12</v>
      </c>
      <c r="E68" s="20">
        <v>0</v>
      </c>
      <c r="F68" s="21">
        <f t="shared" si="4"/>
        <v>0</v>
      </c>
      <c r="G68" s="22">
        <v>0</v>
      </c>
      <c r="H68" s="19">
        <f t="shared" si="5"/>
        <v>0</v>
      </c>
      <c r="I68" s="28" t="s">
        <v>60</v>
      </c>
      <c r="J68" s="23" t="s">
        <v>17</v>
      </c>
      <c r="K68" s="24" t="s">
        <v>105</v>
      </c>
      <c r="N68" s="6"/>
    </row>
    <row r="69" spans="1:21" ht="16.149999999999999" customHeight="1" x14ac:dyDescent="0.2">
      <c r="A69" s="16">
        <f t="shared" si="6"/>
        <v>249</v>
      </c>
      <c r="B69" s="18" t="s">
        <v>62</v>
      </c>
      <c r="C69" s="18" t="s">
        <v>12</v>
      </c>
      <c r="D69" s="19">
        <v>3</v>
      </c>
      <c r="E69" s="20">
        <v>0</v>
      </c>
      <c r="F69" s="21">
        <f t="shared" si="4"/>
        <v>0</v>
      </c>
      <c r="G69" s="22">
        <v>0</v>
      </c>
      <c r="H69" s="19">
        <f t="shared" si="5"/>
        <v>0</v>
      </c>
      <c r="I69" s="28" t="s">
        <v>68</v>
      </c>
      <c r="J69" s="23" t="s">
        <v>17</v>
      </c>
      <c r="K69" s="24" t="s">
        <v>106</v>
      </c>
      <c r="N69" s="6"/>
    </row>
    <row r="70" spans="1:21" ht="16.149999999999999" customHeight="1" x14ac:dyDescent="0.2">
      <c r="A70" s="16">
        <f t="shared" si="6"/>
        <v>250</v>
      </c>
      <c r="B70" s="18" t="s">
        <v>66</v>
      </c>
      <c r="C70" s="18" t="s">
        <v>12</v>
      </c>
      <c r="D70" s="19">
        <v>1</v>
      </c>
      <c r="E70" s="20">
        <v>0</v>
      </c>
      <c r="F70" s="21">
        <f t="shared" si="4"/>
        <v>0</v>
      </c>
      <c r="G70" s="22">
        <v>0</v>
      </c>
      <c r="H70" s="19">
        <f t="shared" si="5"/>
        <v>0</v>
      </c>
      <c r="I70" s="28">
        <v>1</v>
      </c>
      <c r="J70" s="23" t="s">
        <v>17</v>
      </c>
      <c r="K70" s="24" t="s">
        <v>93</v>
      </c>
      <c r="N70" s="6"/>
    </row>
    <row r="71" spans="1:21" ht="16.149999999999999" customHeight="1" x14ac:dyDescent="0.2">
      <c r="A71" s="16">
        <f t="shared" si="6"/>
        <v>251</v>
      </c>
      <c r="B71" s="18" t="s">
        <v>70</v>
      </c>
      <c r="C71" s="18" t="s">
        <v>12</v>
      </c>
      <c r="D71" s="19">
        <v>1</v>
      </c>
      <c r="E71" s="20">
        <v>0</v>
      </c>
      <c r="F71" s="21">
        <f t="shared" si="4"/>
        <v>0</v>
      </c>
      <c r="G71" s="22">
        <v>0</v>
      </c>
      <c r="H71" s="19">
        <f t="shared" si="5"/>
        <v>0</v>
      </c>
      <c r="I71" s="28">
        <v>1</v>
      </c>
      <c r="J71" s="23" t="s">
        <v>17</v>
      </c>
      <c r="K71" s="24" t="s">
        <v>93</v>
      </c>
      <c r="N71" s="6"/>
    </row>
    <row r="72" spans="1:21" ht="16.149999999999999" customHeight="1" x14ac:dyDescent="0.2">
      <c r="A72" s="16">
        <f t="shared" si="6"/>
        <v>252</v>
      </c>
      <c r="B72" s="18" t="s">
        <v>73</v>
      </c>
      <c r="C72" s="18" t="s">
        <v>12</v>
      </c>
      <c r="D72" s="19">
        <v>80</v>
      </c>
      <c r="E72" s="20">
        <v>0</v>
      </c>
      <c r="F72" s="21">
        <f t="shared" si="4"/>
        <v>0</v>
      </c>
      <c r="G72" s="22">
        <v>0</v>
      </c>
      <c r="H72" s="19">
        <f t="shared" si="5"/>
        <v>0</v>
      </c>
      <c r="I72" s="28" t="s">
        <v>107</v>
      </c>
      <c r="J72" s="23" t="s">
        <v>17</v>
      </c>
      <c r="K72" s="24" t="s">
        <v>89</v>
      </c>
      <c r="N72" s="6"/>
    </row>
    <row r="73" spans="1:21" ht="16.149999999999999" customHeight="1" x14ac:dyDescent="0.2">
      <c r="A73" s="16">
        <f t="shared" si="6"/>
        <v>253</v>
      </c>
      <c r="B73" s="18" t="s">
        <v>76</v>
      </c>
      <c r="C73" s="18" t="s">
        <v>12</v>
      </c>
      <c r="D73" s="19">
        <v>6</v>
      </c>
      <c r="E73" s="20">
        <v>0</v>
      </c>
      <c r="F73" s="21">
        <f t="shared" si="4"/>
        <v>0</v>
      </c>
      <c r="G73" s="22">
        <v>0</v>
      </c>
      <c r="H73" s="19">
        <f t="shared" si="5"/>
        <v>0</v>
      </c>
      <c r="I73" s="28" t="s">
        <v>108</v>
      </c>
      <c r="J73" s="23" t="s">
        <v>17</v>
      </c>
      <c r="K73" s="24" t="s">
        <v>95</v>
      </c>
      <c r="N73" s="6"/>
    </row>
    <row r="74" spans="1:21" ht="14.25" customHeight="1" thickBot="1" x14ac:dyDescent="0.25">
      <c r="A74" s="32"/>
      <c r="B74" s="33"/>
      <c r="C74" s="33"/>
      <c r="D74" s="34"/>
      <c r="E74" s="7"/>
      <c r="F74" s="7"/>
      <c r="G74" s="34"/>
      <c r="H74" s="34"/>
      <c r="I74" s="35"/>
      <c r="J74" s="35"/>
      <c r="K74" s="36"/>
      <c r="N74" s="6"/>
    </row>
    <row r="75" spans="1:21" ht="14.25" customHeight="1" x14ac:dyDescent="0.2">
      <c r="A75" s="37"/>
      <c r="D75" s="3"/>
      <c r="E75" s="4"/>
      <c r="F75" s="3"/>
      <c r="G75" s="3"/>
      <c r="H75" s="3"/>
      <c r="I75" s="38"/>
      <c r="J75" s="38"/>
      <c r="N75" s="6"/>
    </row>
    <row r="76" spans="1:21" ht="13.5" customHeight="1" x14ac:dyDescent="0.25">
      <c r="A76" s="37"/>
      <c r="B76" s="2" t="s">
        <v>79</v>
      </c>
      <c r="C76" s="2"/>
      <c r="D76" s="40"/>
      <c r="E76" s="41"/>
      <c r="F76" s="40">
        <f>SUM(F52:F74)</f>
        <v>0</v>
      </c>
      <c r="G76" s="40"/>
      <c r="H76" s="40">
        <f>SUM(H52:H74)</f>
        <v>0</v>
      </c>
      <c r="I76" s="42"/>
      <c r="J76" s="42"/>
      <c r="K76" s="43"/>
      <c r="N76" s="6"/>
    </row>
    <row r="77" spans="1:21" ht="15" customHeight="1" x14ac:dyDescent="0.25">
      <c r="A77" s="37"/>
      <c r="B77" s="2" t="s">
        <v>80</v>
      </c>
      <c r="D77" s="3"/>
      <c r="E77" s="4"/>
      <c r="F77" s="40">
        <f>SUM(F76+H76)</f>
        <v>0</v>
      </c>
      <c r="G77" s="3"/>
      <c r="H77" s="3"/>
      <c r="I77" s="38"/>
      <c r="J77" s="38"/>
      <c r="N77" s="6"/>
    </row>
    <row r="78" spans="1:21" ht="15" customHeight="1" x14ac:dyDescent="0.25">
      <c r="A78" s="37"/>
      <c r="B78" s="6" t="s">
        <v>81</v>
      </c>
      <c r="C78" s="6" t="s">
        <v>82</v>
      </c>
      <c r="D78" s="44">
        <v>0</v>
      </c>
      <c r="E78" s="45">
        <f>SUM(F77)</f>
        <v>0</v>
      </c>
      <c r="F78" s="3">
        <f>SUM(D78*E78/100)</f>
        <v>0</v>
      </c>
      <c r="G78" s="3"/>
      <c r="H78" s="40" t="s">
        <v>83</v>
      </c>
      <c r="I78" s="42"/>
      <c r="J78" s="42"/>
      <c r="K78" s="43"/>
      <c r="N78" s="6"/>
    </row>
    <row r="79" spans="1:21" ht="14.25" customHeight="1" x14ac:dyDescent="0.2">
      <c r="A79" s="37"/>
      <c r="B79" s="6" t="s">
        <v>84</v>
      </c>
      <c r="C79" s="6" t="s">
        <v>82</v>
      </c>
      <c r="D79" s="44">
        <v>0</v>
      </c>
      <c r="E79" s="45">
        <f>SUM(F77)</f>
        <v>0</v>
      </c>
      <c r="F79" s="3">
        <f>SUM(D79*E79/100)</f>
        <v>0</v>
      </c>
      <c r="G79" s="3"/>
      <c r="H79" s="3"/>
      <c r="I79" s="38"/>
      <c r="J79" s="38"/>
      <c r="N79" s="6"/>
    </row>
    <row r="80" spans="1:21" s="2" customFormat="1" ht="15" customHeight="1" thickBot="1" x14ac:dyDescent="0.3">
      <c r="A80" s="46"/>
      <c r="B80" s="47" t="s">
        <v>109</v>
      </c>
      <c r="C80" s="47"/>
      <c r="D80" s="48"/>
      <c r="E80" s="49"/>
      <c r="F80" s="48">
        <f>SUM(F77:F79)</f>
        <v>0</v>
      </c>
      <c r="G80" s="48"/>
      <c r="H80" s="48"/>
      <c r="I80" s="50"/>
      <c r="J80" s="50"/>
      <c r="K80" s="51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s="2" customFormat="1" ht="15" customHeight="1" x14ac:dyDescent="0.25">
      <c r="A81" s="53"/>
      <c r="B81" s="54"/>
      <c r="C81" s="54"/>
      <c r="D81" s="55"/>
      <c r="E81" s="56"/>
      <c r="F81" s="55"/>
      <c r="G81" s="55"/>
      <c r="H81" s="55"/>
      <c r="I81" s="57"/>
      <c r="J81" s="57"/>
      <c r="K81" s="58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4.25" customHeight="1" x14ac:dyDescent="0.2">
      <c r="A82" s="37"/>
      <c r="N82" s="6"/>
    </row>
    <row r="83" spans="1:21" ht="14.25" customHeight="1" x14ac:dyDescent="0.2">
      <c r="A83" s="37"/>
      <c r="N83" s="6"/>
    </row>
    <row r="84" spans="1:21" ht="15" customHeight="1" x14ac:dyDescent="0.25">
      <c r="A84" s="37"/>
      <c r="B84" s="2" t="s">
        <v>110</v>
      </c>
      <c r="C84" s="2"/>
      <c r="D84" s="3"/>
      <c r="E84" s="4"/>
      <c r="F84" s="4"/>
      <c r="G84" s="4"/>
      <c r="H84" s="4"/>
      <c r="I84" s="5"/>
      <c r="J84" s="5"/>
      <c r="N84" s="6"/>
    </row>
    <row r="85" spans="1:21" ht="14.25" customHeight="1" thickBot="1" x14ac:dyDescent="0.25">
      <c r="A85" s="37"/>
      <c r="D85" s="3"/>
      <c r="E85" s="4"/>
      <c r="F85" s="4"/>
      <c r="G85" s="4"/>
      <c r="H85" s="4"/>
      <c r="I85" s="5"/>
      <c r="J85" s="52"/>
      <c r="K85" s="36"/>
      <c r="N85" s="6"/>
    </row>
    <row r="86" spans="1:21" ht="28.5" customHeight="1" thickBot="1" x14ac:dyDescent="0.25">
      <c r="A86" s="8" t="s">
        <v>1</v>
      </c>
      <c r="B86" s="9" t="s">
        <v>2</v>
      </c>
      <c r="C86" s="10" t="s">
        <v>3</v>
      </c>
      <c r="D86" s="11" t="s">
        <v>4</v>
      </c>
      <c r="E86" s="12" t="s">
        <v>5</v>
      </c>
      <c r="F86" s="12" t="s">
        <v>6</v>
      </c>
      <c r="G86" s="12" t="s">
        <v>7</v>
      </c>
      <c r="H86" s="12" t="s">
        <v>8</v>
      </c>
      <c r="I86" s="12" t="s">
        <v>9</v>
      </c>
      <c r="J86" s="13" t="s">
        <v>10</v>
      </c>
      <c r="K86" s="13"/>
      <c r="N86" s="6"/>
    </row>
    <row r="87" spans="1:21" ht="15" customHeight="1" thickTop="1" x14ac:dyDescent="0.25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N87" s="6"/>
    </row>
    <row r="88" spans="1:21" ht="16.149999999999999" customHeight="1" x14ac:dyDescent="0.2">
      <c r="A88" s="16">
        <v>254</v>
      </c>
      <c r="B88" s="17" t="s">
        <v>87</v>
      </c>
      <c r="C88" s="18" t="s">
        <v>12</v>
      </c>
      <c r="D88" s="19">
        <v>1</v>
      </c>
      <c r="E88" s="22">
        <v>0</v>
      </c>
      <c r="F88" s="21">
        <f t="shared" ref="F88:F108" si="7">SUM(D88*E88)</f>
        <v>0</v>
      </c>
      <c r="G88" s="22">
        <v>0</v>
      </c>
      <c r="H88" s="19">
        <f t="shared" ref="H88:H108" si="8">SUM(D88*G88)</f>
        <v>0</v>
      </c>
      <c r="I88" s="23">
        <v>1</v>
      </c>
      <c r="J88" s="23" t="s">
        <v>111</v>
      </c>
      <c r="K88" s="24" t="s">
        <v>88</v>
      </c>
      <c r="N88" s="6"/>
    </row>
    <row r="89" spans="1:21" ht="16.149999999999999" customHeight="1" x14ac:dyDescent="0.2">
      <c r="A89" s="16">
        <f t="shared" ref="A89:A108" si="9">SUM(A88+1)</f>
        <v>255</v>
      </c>
      <c r="B89" s="18" t="s">
        <v>16</v>
      </c>
      <c r="C89" s="18" t="s">
        <v>12</v>
      </c>
      <c r="D89" s="19">
        <v>1</v>
      </c>
      <c r="E89" s="22">
        <v>0</v>
      </c>
      <c r="F89" s="21">
        <f t="shared" si="7"/>
        <v>0</v>
      </c>
      <c r="G89" s="22">
        <v>0</v>
      </c>
      <c r="H89" s="19">
        <f t="shared" si="8"/>
        <v>0</v>
      </c>
      <c r="I89" s="23">
        <v>1</v>
      </c>
      <c r="J89" s="23" t="s">
        <v>111</v>
      </c>
      <c r="K89" s="24" t="s">
        <v>88</v>
      </c>
      <c r="N89" s="6"/>
    </row>
    <row r="90" spans="1:21" ht="16.149999999999999" customHeight="1" x14ac:dyDescent="0.2">
      <c r="A90" s="16">
        <f t="shared" si="9"/>
        <v>256</v>
      </c>
      <c r="B90" s="18" t="s">
        <v>18</v>
      </c>
      <c r="C90" s="18" t="s">
        <v>12</v>
      </c>
      <c r="D90" s="19">
        <v>3</v>
      </c>
      <c r="E90" s="22">
        <v>0</v>
      </c>
      <c r="F90" s="21">
        <f t="shared" si="7"/>
        <v>0</v>
      </c>
      <c r="G90" s="22">
        <v>0</v>
      </c>
      <c r="H90" s="19">
        <f t="shared" si="8"/>
        <v>0</v>
      </c>
      <c r="I90" s="23">
        <v>3</v>
      </c>
      <c r="J90" s="23" t="s">
        <v>111</v>
      </c>
      <c r="K90" s="24" t="s">
        <v>97</v>
      </c>
      <c r="N90" s="6"/>
    </row>
    <row r="91" spans="1:21" ht="16.149999999999999" customHeight="1" x14ac:dyDescent="0.2">
      <c r="A91" s="16">
        <f t="shared" si="9"/>
        <v>257</v>
      </c>
      <c r="B91" s="18" t="s">
        <v>23</v>
      </c>
      <c r="C91" s="18" t="s">
        <v>12</v>
      </c>
      <c r="D91" s="19">
        <v>3</v>
      </c>
      <c r="E91" s="22">
        <v>0</v>
      </c>
      <c r="F91" s="21">
        <f t="shared" si="7"/>
        <v>0</v>
      </c>
      <c r="G91" s="22">
        <v>0</v>
      </c>
      <c r="H91" s="19">
        <f t="shared" si="8"/>
        <v>0</v>
      </c>
      <c r="I91" s="23" t="s">
        <v>112</v>
      </c>
      <c r="J91" s="23" t="s">
        <v>111</v>
      </c>
      <c r="K91" s="24" t="s">
        <v>113</v>
      </c>
      <c r="N91" s="6"/>
    </row>
    <row r="92" spans="1:21" ht="16.149999999999999" customHeight="1" x14ac:dyDescent="0.2">
      <c r="A92" s="16">
        <f t="shared" si="9"/>
        <v>258</v>
      </c>
      <c r="B92" s="18" t="s">
        <v>26</v>
      </c>
      <c r="C92" s="18" t="s">
        <v>12</v>
      </c>
      <c r="D92" s="19">
        <v>4</v>
      </c>
      <c r="E92" s="22">
        <v>0</v>
      </c>
      <c r="F92" s="21">
        <f t="shared" si="7"/>
        <v>0</v>
      </c>
      <c r="G92" s="22">
        <v>0</v>
      </c>
      <c r="H92" s="19">
        <f t="shared" si="8"/>
        <v>0</v>
      </c>
      <c r="I92" s="25" t="s">
        <v>91</v>
      </c>
      <c r="J92" s="23" t="s">
        <v>111</v>
      </c>
      <c r="K92" s="24" t="s">
        <v>114</v>
      </c>
      <c r="N92" s="6"/>
    </row>
    <row r="93" spans="1:21" ht="16.149999999999999" customHeight="1" x14ac:dyDescent="0.2">
      <c r="A93" s="16">
        <f t="shared" si="9"/>
        <v>259</v>
      </c>
      <c r="B93" s="18" t="s">
        <v>28</v>
      </c>
      <c r="C93" s="18" t="s">
        <v>12</v>
      </c>
      <c r="D93" s="19">
        <v>2</v>
      </c>
      <c r="E93" s="22">
        <v>0</v>
      </c>
      <c r="F93" s="21">
        <f t="shared" si="7"/>
        <v>0</v>
      </c>
      <c r="G93" s="22">
        <v>0</v>
      </c>
      <c r="H93" s="19">
        <f t="shared" si="8"/>
        <v>0</v>
      </c>
      <c r="I93" s="25">
        <v>2</v>
      </c>
      <c r="J93" s="23" t="s">
        <v>111</v>
      </c>
      <c r="K93" s="24" t="s">
        <v>88</v>
      </c>
      <c r="N93" s="6"/>
    </row>
    <row r="94" spans="1:21" ht="16.149999999999999" customHeight="1" x14ac:dyDescent="0.2">
      <c r="A94" s="16">
        <f t="shared" si="9"/>
        <v>260</v>
      </c>
      <c r="B94" s="18" t="s">
        <v>29</v>
      </c>
      <c r="C94" s="18" t="s">
        <v>12</v>
      </c>
      <c r="D94" s="19">
        <v>1</v>
      </c>
      <c r="E94" s="22">
        <v>0</v>
      </c>
      <c r="F94" s="21">
        <f t="shared" si="7"/>
        <v>0</v>
      </c>
      <c r="G94" s="22">
        <v>0</v>
      </c>
      <c r="H94" s="19">
        <f t="shared" si="8"/>
        <v>0</v>
      </c>
      <c r="I94" s="23">
        <v>1</v>
      </c>
      <c r="J94" s="23" t="s">
        <v>111</v>
      </c>
      <c r="K94" s="27" t="s">
        <v>93</v>
      </c>
      <c r="N94" s="6"/>
    </row>
    <row r="95" spans="1:21" ht="16.149999999999999" customHeight="1" x14ac:dyDescent="0.2">
      <c r="A95" s="16">
        <f t="shared" si="9"/>
        <v>261</v>
      </c>
      <c r="B95" s="18" t="s">
        <v>94</v>
      </c>
      <c r="C95" s="18" t="s">
        <v>12</v>
      </c>
      <c r="D95" s="19">
        <v>2</v>
      </c>
      <c r="E95" s="22">
        <v>0</v>
      </c>
      <c r="F95" s="21">
        <f t="shared" si="7"/>
        <v>0</v>
      </c>
      <c r="G95" s="22">
        <v>0</v>
      </c>
      <c r="H95" s="19">
        <f t="shared" si="8"/>
        <v>0</v>
      </c>
      <c r="I95" s="23" t="s">
        <v>68</v>
      </c>
      <c r="J95" s="23" t="s">
        <v>111</v>
      </c>
      <c r="K95" s="24" t="s">
        <v>95</v>
      </c>
      <c r="N95" s="6"/>
    </row>
    <row r="96" spans="1:21" ht="16.149999999999999" customHeight="1" x14ac:dyDescent="0.2">
      <c r="A96" s="16">
        <f t="shared" si="9"/>
        <v>262</v>
      </c>
      <c r="B96" s="18" t="s">
        <v>115</v>
      </c>
      <c r="C96" s="18" t="s">
        <v>12</v>
      </c>
      <c r="D96" s="19">
        <v>1</v>
      </c>
      <c r="E96" s="22">
        <v>0</v>
      </c>
      <c r="F96" s="21">
        <f t="shared" si="7"/>
        <v>0</v>
      </c>
      <c r="G96" s="22">
        <v>0</v>
      </c>
      <c r="H96" s="19">
        <f t="shared" si="8"/>
        <v>0</v>
      </c>
      <c r="I96" s="23">
        <v>1</v>
      </c>
      <c r="J96" s="23" t="s">
        <v>111</v>
      </c>
      <c r="K96" s="24" t="s">
        <v>97</v>
      </c>
      <c r="N96" s="6"/>
    </row>
    <row r="97" spans="1:14" ht="16.149999999999999" customHeight="1" x14ac:dyDescent="0.2">
      <c r="A97" s="16">
        <f t="shared" si="9"/>
        <v>263</v>
      </c>
      <c r="B97" s="18" t="s">
        <v>98</v>
      </c>
      <c r="C97" s="18" t="s">
        <v>12</v>
      </c>
      <c r="D97" s="19">
        <v>4</v>
      </c>
      <c r="E97" s="22">
        <v>0</v>
      </c>
      <c r="F97" s="21">
        <f t="shared" si="7"/>
        <v>0</v>
      </c>
      <c r="G97" s="22">
        <v>0</v>
      </c>
      <c r="H97" s="19">
        <f t="shared" si="8"/>
        <v>0</v>
      </c>
      <c r="I97" s="30">
        <v>4</v>
      </c>
      <c r="J97" s="23" t="s">
        <v>111</v>
      </c>
      <c r="K97" s="29" t="s">
        <v>97</v>
      </c>
      <c r="N97" s="6"/>
    </row>
    <row r="98" spans="1:14" ht="16.149999999999999" customHeight="1" x14ac:dyDescent="0.2">
      <c r="A98" s="16">
        <f t="shared" si="9"/>
        <v>264</v>
      </c>
      <c r="B98" s="18" t="s">
        <v>38</v>
      </c>
      <c r="C98" s="18" t="s">
        <v>12</v>
      </c>
      <c r="D98" s="19">
        <v>1</v>
      </c>
      <c r="E98" s="22">
        <v>0</v>
      </c>
      <c r="F98" s="21">
        <f t="shared" si="7"/>
        <v>0</v>
      </c>
      <c r="G98" s="22">
        <v>0</v>
      </c>
      <c r="H98" s="19">
        <f t="shared" si="8"/>
        <v>0</v>
      </c>
      <c r="I98" s="28"/>
      <c r="J98" s="23" t="s">
        <v>111</v>
      </c>
      <c r="K98" s="24" t="s">
        <v>93</v>
      </c>
      <c r="N98" s="6"/>
    </row>
    <row r="99" spans="1:14" ht="16.149999999999999" customHeight="1" x14ac:dyDescent="0.2">
      <c r="A99" s="16">
        <f t="shared" si="9"/>
        <v>265</v>
      </c>
      <c r="B99" s="18" t="s">
        <v>39</v>
      </c>
      <c r="C99" s="18" t="s">
        <v>12</v>
      </c>
      <c r="D99" s="19">
        <v>21</v>
      </c>
      <c r="E99" s="22">
        <v>0</v>
      </c>
      <c r="F99" s="21">
        <f t="shared" si="7"/>
        <v>0</v>
      </c>
      <c r="G99" s="22">
        <v>0</v>
      </c>
      <c r="H99" s="19">
        <f t="shared" si="8"/>
        <v>0</v>
      </c>
      <c r="I99" s="28" t="s">
        <v>99</v>
      </c>
      <c r="J99" s="23" t="s">
        <v>111</v>
      </c>
      <c r="K99" s="24" t="s">
        <v>100</v>
      </c>
      <c r="N99" s="6"/>
    </row>
    <row r="100" spans="1:14" ht="16.149999999999999" customHeight="1" x14ac:dyDescent="0.2">
      <c r="A100" s="16">
        <f t="shared" si="9"/>
        <v>266</v>
      </c>
      <c r="B100" s="18" t="s">
        <v>41</v>
      </c>
      <c r="C100" s="18" t="s">
        <v>12</v>
      </c>
      <c r="D100" s="19">
        <v>20</v>
      </c>
      <c r="E100" s="22">
        <v>0</v>
      </c>
      <c r="F100" s="21">
        <f t="shared" si="7"/>
        <v>0</v>
      </c>
      <c r="G100" s="22">
        <v>0</v>
      </c>
      <c r="H100" s="19">
        <f t="shared" si="8"/>
        <v>0</v>
      </c>
      <c r="I100" s="28" t="s">
        <v>101</v>
      </c>
      <c r="J100" s="23" t="s">
        <v>111</v>
      </c>
      <c r="K100" s="24" t="s">
        <v>102</v>
      </c>
      <c r="N100" s="6"/>
    </row>
    <row r="101" spans="1:14" ht="16.149999999999999" customHeight="1" x14ac:dyDescent="0.2">
      <c r="A101" s="16">
        <f t="shared" si="9"/>
        <v>267</v>
      </c>
      <c r="B101" s="18" t="s">
        <v>46</v>
      </c>
      <c r="C101" s="18" t="s">
        <v>12</v>
      </c>
      <c r="D101" s="19">
        <v>2</v>
      </c>
      <c r="E101" s="22">
        <v>0</v>
      </c>
      <c r="F101" s="21">
        <f t="shared" si="7"/>
        <v>0</v>
      </c>
      <c r="G101" s="22">
        <v>0</v>
      </c>
      <c r="H101" s="19">
        <f t="shared" si="8"/>
        <v>0</v>
      </c>
      <c r="I101" s="28">
        <v>2</v>
      </c>
      <c r="J101" s="23" t="s">
        <v>111</v>
      </c>
      <c r="K101" s="24" t="s">
        <v>103</v>
      </c>
      <c r="N101" s="6"/>
    </row>
    <row r="102" spans="1:14" ht="16.149999999999999" customHeight="1" x14ac:dyDescent="0.2">
      <c r="A102" s="16">
        <f t="shared" si="9"/>
        <v>268</v>
      </c>
      <c r="B102" s="18" t="s">
        <v>104</v>
      </c>
      <c r="C102" s="18" t="s">
        <v>12</v>
      </c>
      <c r="D102" s="19">
        <v>3</v>
      </c>
      <c r="E102" s="22">
        <v>0</v>
      </c>
      <c r="F102" s="21">
        <f t="shared" si="7"/>
        <v>0</v>
      </c>
      <c r="G102" s="22">
        <v>0</v>
      </c>
      <c r="H102" s="19">
        <f t="shared" si="8"/>
        <v>0</v>
      </c>
      <c r="I102" s="28">
        <v>3</v>
      </c>
      <c r="J102" s="23" t="s">
        <v>111</v>
      </c>
      <c r="K102" s="24" t="s">
        <v>93</v>
      </c>
      <c r="N102" s="6"/>
    </row>
    <row r="103" spans="1:14" ht="16.149999999999999" customHeight="1" x14ac:dyDescent="0.2">
      <c r="A103" s="16">
        <f t="shared" si="9"/>
        <v>269</v>
      </c>
      <c r="B103" s="18" t="s">
        <v>59</v>
      </c>
      <c r="C103" s="18" t="s">
        <v>12</v>
      </c>
      <c r="D103" s="19">
        <v>12</v>
      </c>
      <c r="E103" s="22">
        <v>0</v>
      </c>
      <c r="F103" s="21">
        <f t="shared" si="7"/>
        <v>0</v>
      </c>
      <c r="G103" s="22">
        <v>0</v>
      </c>
      <c r="H103" s="19">
        <f t="shared" si="8"/>
        <v>0</v>
      </c>
      <c r="I103" s="28" t="s">
        <v>60</v>
      </c>
      <c r="J103" s="23" t="s">
        <v>111</v>
      </c>
      <c r="K103" s="24" t="s">
        <v>105</v>
      </c>
      <c r="N103" s="6"/>
    </row>
    <row r="104" spans="1:14" ht="16.149999999999999" customHeight="1" x14ac:dyDescent="0.2">
      <c r="A104" s="16">
        <f t="shared" si="9"/>
        <v>270</v>
      </c>
      <c r="B104" s="18" t="s">
        <v>62</v>
      </c>
      <c r="C104" s="18" t="s">
        <v>12</v>
      </c>
      <c r="D104" s="19">
        <v>3</v>
      </c>
      <c r="E104" s="22">
        <v>0</v>
      </c>
      <c r="F104" s="21">
        <f t="shared" si="7"/>
        <v>0</v>
      </c>
      <c r="G104" s="22">
        <v>0</v>
      </c>
      <c r="H104" s="19">
        <f t="shared" si="8"/>
        <v>0</v>
      </c>
      <c r="I104" s="28" t="s">
        <v>116</v>
      </c>
      <c r="J104" s="23" t="s">
        <v>111</v>
      </c>
      <c r="K104" s="24" t="s">
        <v>106</v>
      </c>
      <c r="N104" s="6"/>
    </row>
    <row r="105" spans="1:14" ht="16.149999999999999" customHeight="1" x14ac:dyDescent="0.2">
      <c r="A105" s="16">
        <f t="shared" si="9"/>
        <v>271</v>
      </c>
      <c r="B105" s="18" t="s">
        <v>66</v>
      </c>
      <c r="C105" s="18" t="s">
        <v>12</v>
      </c>
      <c r="D105" s="19">
        <v>1</v>
      </c>
      <c r="E105" s="22">
        <v>0</v>
      </c>
      <c r="F105" s="21">
        <f t="shared" si="7"/>
        <v>0</v>
      </c>
      <c r="G105" s="22">
        <v>0</v>
      </c>
      <c r="H105" s="19">
        <f t="shared" si="8"/>
        <v>0</v>
      </c>
      <c r="I105" s="28">
        <v>1</v>
      </c>
      <c r="J105" s="23" t="s">
        <v>111</v>
      </c>
      <c r="K105" s="24" t="s">
        <v>93</v>
      </c>
      <c r="N105" s="6"/>
    </row>
    <row r="106" spans="1:14" ht="16.149999999999999" customHeight="1" x14ac:dyDescent="0.2">
      <c r="A106" s="16">
        <f t="shared" si="9"/>
        <v>272</v>
      </c>
      <c r="B106" s="18" t="s">
        <v>70</v>
      </c>
      <c r="C106" s="18" t="s">
        <v>12</v>
      </c>
      <c r="D106" s="19">
        <v>1</v>
      </c>
      <c r="E106" s="22">
        <v>0</v>
      </c>
      <c r="F106" s="21">
        <f t="shared" si="7"/>
        <v>0</v>
      </c>
      <c r="G106" s="22">
        <v>0</v>
      </c>
      <c r="H106" s="19">
        <f t="shared" si="8"/>
        <v>0</v>
      </c>
      <c r="I106" s="28">
        <v>1</v>
      </c>
      <c r="J106" s="23" t="s">
        <v>111</v>
      </c>
      <c r="K106" s="24" t="s">
        <v>93</v>
      </c>
      <c r="N106" s="6"/>
    </row>
    <row r="107" spans="1:14" ht="16.149999999999999" customHeight="1" x14ac:dyDescent="0.2">
      <c r="A107" s="16">
        <f t="shared" si="9"/>
        <v>273</v>
      </c>
      <c r="B107" s="18" t="s">
        <v>73</v>
      </c>
      <c r="C107" s="18" t="s">
        <v>12</v>
      </c>
      <c r="D107" s="19">
        <v>80</v>
      </c>
      <c r="E107" s="22">
        <v>0</v>
      </c>
      <c r="F107" s="21">
        <f t="shared" si="7"/>
        <v>0</v>
      </c>
      <c r="G107" s="22">
        <v>0</v>
      </c>
      <c r="H107" s="19">
        <f t="shared" si="8"/>
        <v>0</v>
      </c>
      <c r="I107" s="28" t="s">
        <v>107</v>
      </c>
      <c r="J107" s="23" t="s">
        <v>111</v>
      </c>
      <c r="K107" s="24" t="s">
        <v>114</v>
      </c>
      <c r="N107" s="6"/>
    </row>
    <row r="108" spans="1:14" ht="16.149999999999999" customHeight="1" x14ac:dyDescent="0.2">
      <c r="A108" s="16">
        <f t="shared" si="9"/>
        <v>274</v>
      </c>
      <c r="B108" s="18" t="s">
        <v>76</v>
      </c>
      <c r="C108" s="18" t="s">
        <v>12</v>
      </c>
      <c r="D108" s="19">
        <v>6</v>
      </c>
      <c r="E108" s="22">
        <v>0</v>
      </c>
      <c r="F108" s="21">
        <f t="shared" si="7"/>
        <v>0</v>
      </c>
      <c r="G108" s="22">
        <v>0</v>
      </c>
      <c r="H108" s="19">
        <f t="shared" si="8"/>
        <v>0</v>
      </c>
      <c r="I108" s="28" t="s">
        <v>108</v>
      </c>
      <c r="J108" s="23" t="s">
        <v>111</v>
      </c>
      <c r="K108" s="24" t="s">
        <v>95</v>
      </c>
      <c r="N108" s="6"/>
    </row>
    <row r="109" spans="1:14" ht="14.25" customHeight="1" thickBot="1" x14ac:dyDescent="0.25">
      <c r="A109" s="32"/>
      <c r="B109" s="33"/>
      <c r="C109" s="33"/>
      <c r="D109" s="34"/>
      <c r="E109" s="7"/>
      <c r="F109" s="7"/>
      <c r="G109" s="34"/>
      <c r="H109" s="34"/>
      <c r="I109" s="35"/>
      <c r="J109" s="35"/>
      <c r="K109" s="36"/>
      <c r="N109" s="6"/>
    </row>
    <row r="110" spans="1:14" ht="14.25" customHeight="1" x14ac:dyDescent="0.2">
      <c r="A110" s="37"/>
      <c r="D110" s="3"/>
      <c r="E110" s="4"/>
      <c r="F110" s="3"/>
      <c r="G110" s="3"/>
      <c r="H110" s="3"/>
      <c r="I110" s="38"/>
      <c r="J110" s="38"/>
      <c r="N110" s="6"/>
    </row>
    <row r="111" spans="1:14" ht="13.5" customHeight="1" x14ac:dyDescent="0.25">
      <c r="A111" s="37"/>
      <c r="B111" s="2" t="s">
        <v>79</v>
      </c>
      <c r="C111" s="2"/>
      <c r="D111" s="40"/>
      <c r="E111" s="41"/>
      <c r="F111" s="40">
        <f>SUM(F87:F109)</f>
        <v>0</v>
      </c>
      <c r="G111" s="40"/>
      <c r="H111" s="40">
        <f>SUM(H87:H109)</f>
        <v>0</v>
      </c>
      <c r="I111" s="42"/>
      <c r="J111" s="42"/>
      <c r="K111" s="43"/>
      <c r="N111" s="6"/>
    </row>
    <row r="112" spans="1:14" ht="15" customHeight="1" x14ac:dyDescent="0.25">
      <c r="A112" s="37"/>
      <c r="B112" s="2" t="s">
        <v>80</v>
      </c>
      <c r="D112" s="3"/>
      <c r="E112" s="4"/>
      <c r="F112" s="40">
        <f>SUM(F111+H111)</f>
        <v>0</v>
      </c>
      <c r="G112" s="3"/>
      <c r="H112" s="3"/>
      <c r="I112" s="38"/>
      <c r="J112" s="38"/>
      <c r="N112" s="6"/>
    </row>
    <row r="113" spans="1:21" ht="15" customHeight="1" x14ac:dyDescent="0.25">
      <c r="A113" s="37"/>
      <c r="B113" s="6" t="s">
        <v>81</v>
      </c>
      <c r="C113" s="6" t="s">
        <v>82</v>
      </c>
      <c r="D113" s="44">
        <v>0</v>
      </c>
      <c r="E113" s="45">
        <f>SUM(F112)</f>
        <v>0</v>
      </c>
      <c r="F113" s="3">
        <f>SUM(D113*E113/100)</f>
        <v>0</v>
      </c>
      <c r="G113" s="3"/>
      <c r="H113" s="40" t="s">
        <v>83</v>
      </c>
      <c r="I113" s="42"/>
      <c r="J113" s="42"/>
      <c r="K113" s="43"/>
      <c r="N113" s="6"/>
    </row>
    <row r="114" spans="1:21" ht="14.25" customHeight="1" x14ac:dyDescent="0.2">
      <c r="A114" s="37"/>
      <c r="B114" s="6" t="s">
        <v>84</v>
      </c>
      <c r="C114" s="6" t="s">
        <v>82</v>
      </c>
      <c r="D114" s="44">
        <v>0</v>
      </c>
      <c r="E114" s="45">
        <f>SUM(F112)</f>
        <v>0</v>
      </c>
      <c r="F114" s="3">
        <f>SUM(D114*E114/100)</f>
        <v>0</v>
      </c>
      <c r="G114" s="3"/>
      <c r="H114" s="3"/>
      <c r="I114" s="38"/>
      <c r="J114" s="38"/>
      <c r="N114" s="6"/>
    </row>
    <row r="115" spans="1:21" s="2" customFormat="1" ht="15" customHeight="1" thickBot="1" x14ac:dyDescent="0.3">
      <c r="A115" s="46"/>
      <c r="B115" s="47" t="s">
        <v>117</v>
      </c>
      <c r="C115" s="47"/>
      <c r="D115" s="48"/>
      <c r="E115" s="49"/>
      <c r="F115" s="48">
        <f>SUM(F112:F114)</f>
        <v>0</v>
      </c>
      <c r="G115" s="48"/>
      <c r="H115" s="48"/>
      <c r="I115" s="50"/>
      <c r="J115" s="50"/>
      <c r="K115" s="51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ht="14.25" customHeight="1" x14ac:dyDescent="0.2">
      <c r="A116" s="37"/>
      <c r="N116" s="6"/>
    </row>
    <row r="117" spans="1:21" ht="14.25" customHeight="1" x14ac:dyDescent="0.2">
      <c r="A117" s="37"/>
      <c r="N117" s="6"/>
    </row>
    <row r="118" spans="1:21" ht="14.25" customHeight="1" x14ac:dyDescent="0.2">
      <c r="A118" s="37"/>
      <c r="N118" s="6"/>
    </row>
    <row r="119" spans="1:21" ht="14.25" customHeight="1" x14ac:dyDescent="0.25">
      <c r="A119" s="37"/>
      <c r="B119" s="2" t="s">
        <v>118</v>
      </c>
      <c r="C119" s="2"/>
      <c r="D119" s="3"/>
      <c r="E119" s="4"/>
      <c r="F119" s="4"/>
      <c r="G119" s="4"/>
      <c r="H119" s="4"/>
      <c r="I119" s="5"/>
      <c r="J119" s="5"/>
      <c r="N119" s="6"/>
    </row>
    <row r="120" spans="1:21" ht="14.25" customHeight="1" thickBot="1" x14ac:dyDescent="0.25">
      <c r="A120" s="37"/>
      <c r="D120" s="3"/>
      <c r="E120" s="4"/>
      <c r="F120" s="4"/>
      <c r="G120" s="4"/>
      <c r="H120" s="4"/>
      <c r="I120" s="5"/>
      <c r="J120" s="52"/>
      <c r="K120" s="36"/>
      <c r="N120" s="6"/>
    </row>
    <row r="121" spans="1:21" ht="37.5" customHeight="1" thickBot="1" x14ac:dyDescent="0.25">
      <c r="A121" s="8" t="s">
        <v>1</v>
      </c>
      <c r="B121" s="9" t="s">
        <v>2</v>
      </c>
      <c r="C121" s="10" t="s">
        <v>3</v>
      </c>
      <c r="D121" s="11" t="s">
        <v>4</v>
      </c>
      <c r="E121" s="12" t="s">
        <v>5</v>
      </c>
      <c r="F121" s="12" t="s">
        <v>6</v>
      </c>
      <c r="G121" s="12" t="s">
        <v>7</v>
      </c>
      <c r="H121" s="12" t="s">
        <v>8</v>
      </c>
      <c r="I121" s="12" t="s">
        <v>9</v>
      </c>
      <c r="J121" s="13" t="s">
        <v>10</v>
      </c>
      <c r="K121" s="13"/>
      <c r="N121" s="6"/>
    </row>
    <row r="122" spans="1:21" ht="14.25" customHeight="1" thickTop="1" x14ac:dyDescent="0.25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N122" s="6"/>
    </row>
    <row r="123" spans="1:21" ht="14.25" customHeight="1" x14ac:dyDescent="0.2">
      <c r="A123" s="16">
        <v>275</v>
      </c>
      <c r="B123" s="17" t="s">
        <v>87</v>
      </c>
      <c r="C123" s="18" t="s">
        <v>12</v>
      </c>
      <c r="D123" s="19">
        <v>1</v>
      </c>
      <c r="E123" s="22">
        <v>0</v>
      </c>
      <c r="F123" s="21">
        <f t="shared" ref="F123:F144" si="10">SUM(D123*E123)</f>
        <v>0</v>
      </c>
      <c r="G123" s="22">
        <v>0</v>
      </c>
      <c r="H123" s="19">
        <f t="shared" ref="H123:H144" si="11">SUM(D123*G123)</f>
        <v>0</v>
      </c>
      <c r="I123" s="23">
        <v>1</v>
      </c>
      <c r="J123" s="23" t="s">
        <v>119</v>
      </c>
      <c r="K123" s="24" t="s">
        <v>88</v>
      </c>
      <c r="N123" s="6"/>
    </row>
    <row r="124" spans="1:21" ht="14.25" customHeight="1" x14ac:dyDescent="0.2">
      <c r="A124" s="16">
        <f t="shared" ref="A124:A144" si="12">SUM(A123+1)</f>
        <v>276</v>
      </c>
      <c r="B124" s="18" t="s">
        <v>16</v>
      </c>
      <c r="C124" s="18" t="s">
        <v>12</v>
      </c>
      <c r="D124" s="19">
        <v>1</v>
      </c>
      <c r="E124" s="22">
        <v>0</v>
      </c>
      <c r="F124" s="21">
        <f t="shared" si="10"/>
        <v>0</v>
      </c>
      <c r="G124" s="22">
        <v>0</v>
      </c>
      <c r="H124" s="19">
        <f t="shared" si="11"/>
        <v>0</v>
      </c>
      <c r="I124" s="23">
        <v>1</v>
      </c>
      <c r="J124" s="23" t="s">
        <v>119</v>
      </c>
      <c r="K124" s="24" t="s">
        <v>88</v>
      </c>
      <c r="N124" s="6"/>
    </row>
    <row r="125" spans="1:21" ht="14.25" customHeight="1" x14ac:dyDescent="0.2">
      <c r="A125" s="16">
        <f t="shared" si="12"/>
        <v>277</v>
      </c>
      <c r="B125" s="18" t="s">
        <v>18</v>
      </c>
      <c r="C125" s="18" t="s">
        <v>12</v>
      </c>
      <c r="D125" s="19">
        <v>3</v>
      </c>
      <c r="E125" s="22">
        <v>0</v>
      </c>
      <c r="F125" s="21">
        <f t="shared" si="10"/>
        <v>0</v>
      </c>
      <c r="G125" s="22">
        <v>0</v>
      </c>
      <c r="H125" s="19">
        <f t="shared" si="11"/>
        <v>0</v>
      </c>
      <c r="I125" s="23">
        <v>3</v>
      </c>
      <c r="J125" s="23" t="s">
        <v>119</v>
      </c>
      <c r="K125" s="24" t="s">
        <v>97</v>
      </c>
      <c r="N125" s="6"/>
    </row>
    <row r="126" spans="1:21" ht="14.25" customHeight="1" x14ac:dyDescent="0.2">
      <c r="A126" s="16">
        <f t="shared" si="12"/>
        <v>278</v>
      </c>
      <c r="B126" s="18" t="s">
        <v>23</v>
      </c>
      <c r="C126" s="18" t="s">
        <v>12</v>
      </c>
      <c r="D126" s="19">
        <v>6</v>
      </c>
      <c r="E126" s="22">
        <v>0</v>
      </c>
      <c r="F126" s="21">
        <f t="shared" si="10"/>
        <v>0</v>
      </c>
      <c r="G126" s="22">
        <v>0</v>
      </c>
      <c r="H126" s="19">
        <f t="shared" si="11"/>
        <v>0</v>
      </c>
      <c r="I126" s="23" t="s">
        <v>120</v>
      </c>
      <c r="J126" s="23" t="s">
        <v>119</v>
      </c>
      <c r="K126" s="24" t="s">
        <v>113</v>
      </c>
      <c r="N126" s="6"/>
    </row>
    <row r="127" spans="1:21" ht="14.25" customHeight="1" x14ac:dyDescent="0.2">
      <c r="A127" s="16">
        <f t="shared" si="12"/>
        <v>279</v>
      </c>
      <c r="B127" s="18" t="s">
        <v>26</v>
      </c>
      <c r="C127" s="18" t="s">
        <v>12</v>
      </c>
      <c r="D127" s="19">
        <v>4</v>
      </c>
      <c r="E127" s="22">
        <v>0</v>
      </c>
      <c r="F127" s="21">
        <f t="shared" si="10"/>
        <v>0</v>
      </c>
      <c r="G127" s="22">
        <v>0</v>
      </c>
      <c r="H127" s="19">
        <f t="shared" si="11"/>
        <v>0</v>
      </c>
      <c r="I127" s="25">
        <v>4</v>
      </c>
      <c r="J127" s="23" t="s">
        <v>119</v>
      </c>
      <c r="K127" s="24" t="s">
        <v>114</v>
      </c>
      <c r="N127" s="6"/>
    </row>
    <row r="128" spans="1:21" ht="14.25" customHeight="1" x14ac:dyDescent="0.2">
      <c r="A128" s="16">
        <f t="shared" si="12"/>
        <v>280</v>
      </c>
      <c r="B128" s="18" t="s">
        <v>28</v>
      </c>
      <c r="C128" s="18" t="s">
        <v>12</v>
      </c>
      <c r="D128" s="19">
        <v>2</v>
      </c>
      <c r="E128" s="22">
        <v>0</v>
      </c>
      <c r="F128" s="21">
        <f t="shared" si="10"/>
        <v>0</v>
      </c>
      <c r="G128" s="22">
        <v>0</v>
      </c>
      <c r="H128" s="19">
        <f t="shared" si="11"/>
        <v>0</v>
      </c>
      <c r="I128" s="25">
        <v>2</v>
      </c>
      <c r="J128" s="23" t="s">
        <v>119</v>
      </c>
      <c r="K128" s="24" t="s">
        <v>88</v>
      </c>
      <c r="N128" s="6"/>
    </row>
    <row r="129" spans="1:14" ht="14.25" customHeight="1" x14ac:dyDescent="0.2">
      <c r="A129" s="16">
        <f t="shared" si="12"/>
        <v>281</v>
      </c>
      <c r="B129" s="18" t="s">
        <v>29</v>
      </c>
      <c r="C129" s="18" t="s">
        <v>12</v>
      </c>
      <c r="D129" s="19">
        <v>1</v>
      </c>
      <c r="E129" s="22">
        <v>0</v>
      </c>
      <c r="F129" s="21">
        <f t="shared" si="10"/>
        <v>0</v>
      </c>
      <c r="G129" s="22">
        <v>0</v>
      </c>
      <c r="H129" s="19">
        <f t="shared" si="11"/>
        <v>0</v>
      </c>
      <c r="I129" s="23">
        <v>1</v>
      </c>
      <c r="J129" s="23" t="s">
        <v>119</v>
      </c>
      <c r="K129" s="27" t="s">
        <v>97</v>
      </c>
      <c r="N129" s="6"/>
    </row>
    <row r="130" spans="1:14" ht="14.25" customHeight="1" x14ac:dyDescent="0.2">
      <c r="A130" s="16">
        <f t="shared" si="12"/>
        <v>282</v>
      </c>
      <c r="B130" s="18" t="s">
        <v>94</v>
      </c>
      <c r="C130" s="18" t="s">
        <v>12</v>
      </c>
      <c r="D130" s="19">
        <v>2</v>
      </c>
      <c r="E130" s="22">
        <v>0</v>
      </c>
      <c r="F130" s="21">
        <f t="shared" si="10"/>
        <v>0</v>
      </c>
      <c r="G130" s="22">
        <v>0</v>
      </c>
      <c r="H130" s="19">
        <f t="shared" si="11"/>
        <v>0</v>
      </c>
      <c r="I130" s="23" t="s">
        <v>68</v>
      </c>
      <c r="J130" s="23" t="s">
        <v>119</v>
      </c>
      <c r="K130" s="24" t="s">
        <v>95</v>
      </c>
      <c r="N130" s="6"/>
    </row>
    <row r="131" spans="1:14" ht="14.25" customHeight="1" x14ac:dyDescent="0.2">
      <c r="A131" s="16">
        <f t="shared" si="12"/>
        <v>283</v>
      </c>
      <c r="B131" s="18" t="s">
        <v>115</v>
      </c>
      <c r="C131" s="18" t="s">
        <v>12</v>
      </c>
      <c r="D131" s="19">
        <v>1</v>
      </c>
      <c r="E131" s="22">
        <v>0</v>
      </c>
      <c r="F131" s="21">
        <f t="shared" si="10"/>
        <v>0</v>
      </c>
      <c r="G131" s="22">
        <v>0</v>
      </c>
      <c r="H131" s="19">
        <f t="shared" si="11"/>
        <v>0</v>
      </c>
      <c r="I131" s="23">
        <v>1</v>
      </c>
      <c r="J131" s="23" t="s">
        <v>119</v>
      </c>
      <c r="K131" s="24" t="s">
        <v>97</v>
      </c>
      <c r="N131" s="6"/>
    </row>
    <row r="132" spans="1:14" ht="14.25" customHeight="1" x14ac:dyDescent="0.2">
      <c r="A132" s="16">
        <f t="shared" si="12"/>
        <v>284</v>
      </c>
      <c r="B132" s="18" t="s">
        <v>98</v>
      </c>
      <c r="C132" s="18" t="s">
        <v>12</v>
      </c>
      <c r="D132" s="19">
        <v>4</v>
      </c>
      <c r="E132" s="22">
        <v>0</v>
      </c>
      <c r="F132" s="21">
        <f t="shared" si="10"/>
        <v>0</v>
      </c>
      <c r="G132" s="22">
        <v>0</v>
      </c>
      <c r="H132" s="19">
        <f t="shared" si="11"/>
        <v>0</v>
      </c>
      <c r="I132" s="30">
        <v>4</v>
      </c>
      <c r="J132" s="23" t="s">
        <v>119</v>
      </c>
      <c r="K132" s="29" t="s">
        <v>97</v>
      </c>
      <c r="N132" s="6"/>
    </row>
    <row r="133" spans="1:14" ht="14.25" customHeight="1" x14ac:dyDescent="0.2">
      <c r="A133" s="16">
        <f t="shared" si="12"/>
        <v>285</v>
      </c>
      <c r="B133" s="18" t="s">
        <v>38</v>
      </c>
      <c r="C133" s="18" t="s">
        <v>12</v>
      </c>
      <c r="D133" s="19">
        <v>3</v>
      </c>
      <c r="E133" s="22">
        <v>0</v>
      </c>
      <c r="F133" s="21">
        <f t="shared" si="10"/>
        <v>0</v>
      </c>
      <c r="G133" s="22">
        <v>0</v>
      </c>
      <c r="H133" s="19">
        <f t="shared" si="11"/>
        <v>0</v>
      </c>
      <c r="I133" s="28" t="s">
        <v>30</v>
      </c>
      <c r="J133" s="23" t="s">
        <v>119</v>
      </c>
      <c r="K133" s="24" t="s">
        <v>121</v>
      </c>
      <c r="N133" s="6"/>
    </row>
    <row r="134" spans="1:14" ht="14.25" customHeight="1" x14ac:dyDescent="0.2">
      <c r="A134" s="16">
        <f t="shared" si="12"/>
        <v>286</v>
      </c>
      <c r="B134" s="18" t="s">
        <v>39</v>
      </c>
      <c r="C134" s="18" t="s">
        <v>12</v>
      </c>
      <c r="D134" s="19">
        <v>11</v>
      </c>
      <c r="E134" s="22">
        <v>0</v>
      </c>
      <c r="F134" s="21">
        <f t="shared" si="10"/>
        <v>0</v>
      </c>
      <c r="G134" s="22">
        <v>0</v>
      </c>
      <c r="H134" s="19">
        <f t="shared" si="11"/>
        <v>0</v>
      </c>
      <c r="I134" s="28">
        <v>11</v>
      </c>
      <c r="J134" s="23" t="s">
        <v>119</v>
      </c>
      <c r="K134" s="24" t="s">
        <v>97</v>
      </c>
      <c r="N134" s="6"/>
    </row>
    <row r="135" spans="1:14" ht="14.25" customHeight="1" x14ac:dyDescent="0.2">
      <c r="A135" s="16">
        <f t="shared" si="12"/>
        <v>287</v>
      </c>
      <c r="B135" s="18" t="s">
        <v>41</v>
      </c>
      <c r="C135" s="18" t="s">
        <v>12</v>
      </c>
      <c r="D135" s="19">
        <v>20</v>
      </c>
      <c r="E135" s="22">
        <v>0</v>
      </c>
      <c r="F135" s="21">
        <f t="shared" si="10"/>
        <v>0</v>
      </c>
      <c r="G135" s="22">
        <v>0</v>
      </c>
      <c r="H135" s="19">
        <f t="shared" si="11"/>
        <v>0</v>
      </c>
      <c r="I135" s="28">
        <v>20</v>
      </c>
      <c r="J135" s="23" t="s">
        <v>119</v>
      </c>
      <c r="K135" s="24" t="s">
        <v>93</v>
      </c>
      <c r="N135" s="6"/>
    </row>
    <row r="136" spans="1:14" ht="14.25" customHeight="1" x14ac:dyDescent="0.2">
      <c r="A136" s="16">
        <f t="shared" si="12"/>
        <v>288</v>
      </c>
      <c r="B136" s="18" t="s">
        <v>46</v>
      </c>
      <c r="C136" s="18" t="s">
        <v>12</v>
      </c>
      <c r="D136" s="19">
        <v>2</v>
      </c>
      <c r="E136" s="22">
        <v>0</v>
      </c>
      <c r="F136" s="21">
        <f t="shared" si="10"/>
        <v>0</v>
      </c>
      <c r="G136" s="22">
        <v>0</v>
      </c>
      <c r="H136" s="19">
        <f t="shared" si="11"/>
        <v>0</v>
      </c>
      <c r="I136" s="28">
        <v>2</v>
      </c>
      <c r="J136" s="23" t="s">
        <v>119</v>
      </c>
      <c r="K136" s="24" t="s">
        <v>122</v>
      </c>
      <c r="N136" s="6"/>
    </row>
    <row r="137" spans="1:14" ht="14.25" customHeight="1" x14ac:dyDescent="0.2">
      <c r="A137" s="16">
        <f t="shared" si="12"/>
        <v>289</v>
      </c>
      <c r="B137" s="18" t="s">
        <v>123</v>
      </c>
      <c r="C137" s="18" t="s">
        <v>12</v>
      </c>
      <c r="D137" s="19">
        <v>2</v>
      </c>
      <c r="E137" s="22">
        <v>0</v>
      </c>
      <c r="F137" s="21">
        <f t="shared" si="10"/>
        <v>0</v>
      </c>
      <c r="G137" s="22">
        <v>0</v>
      </c>
      <c r="H137" s="19">
        <f t="shared" si="11"/>
        <v>0</v>
      </c>
      <c r="I137" s="28">
        <v>2</v>
      </c>
      <c r="J137" s="23" t="s">
        <v>119</v>
      </c>
      <c r="K137" s="24" t="s">
        <v>122</v>
      </c>
      <c r="N137" s="6"/>
    </row>
    <row r="138" spans="1:14" ht="14.25" customHeight="1" x14ac:dyDescent="0.2">
      <c r="A138" s="16">
        <f t="shared" si="12"/>
        <v>290</v>
      </c>
      <c r="B138" s="18" t="s">
        <v>104</v>
      </c>
      <c r="C138" s="18" t="s">
        <v>12</v>
      </c>
      <c r="D138" s="19">
        <v>3</v>
      </c>
      <c r="E138" s="22">
        <v>0</v>
      </c>
      <c r="F138" s="21">
        <f t="shared" si="10"/>
        <v>0</v>
      </c>
      <c r="G138" s="22">
        <v>0</v>
      </c>
      <c r="H138" s="19">
        <f t="shared" si="11"/>
        <v>0</v>
      </c>
      <c r="I138" s="28">
        <v>3</v>
      </c>
      <c r="J138" s="23" t="s">
        <v>119</v>
      </c>
      <c r="K138" s="24" t="s">
        <v>97</v>
      </c>
      <c r="N138" s="6"/>
    </row>
    <row r="139" spans="1:14" ht="14.25" customHeight="1" x14ac:dyDescent="0.2">
      <c r="A139" s="16">
        <f t="shared" si="12"/>
        <v>291</v>
      </c>
      <c r="B139" s="18" t="s">
        <v>59</v>
      </c>
      <c r="C139" s="18" t="s">
        <v>12</v>
      </c>
      <c r="D139" s="19">
        <v>14</v>
      </c>
      <c r="E139" s="22">
        <v>0</v>
      </c>
      <c r="F139" s="21">
        <f t="shared" si="10"/>
        <v>0</v>
      </c>
      <c r="G139" s="22">
        <v>0</v>
      </c>
      <c r="H139" s="19">
        <f t="shared" si="11"/>
        <v>0</v>
      </c>
      <c r="I139" s="28" t="s">
        <v>124</v>
      </c>
      <c r="J139" s="23" t="s">
        <v>119</v>
      </c>
      <c r="K139" s="24" t="s">
        <v>105</v>
      </c>
      <c r="N139" s="6"/>
    </row>
    <row r="140" spans="1:14" ht="14.25" customHeight="1" x14ac:dyDescent="0.2">
      <c r="A140" s="16">
        <f t="shared" si="12"/>
        <v>292</v>
      </c>
      <c r="B140" s="18" t="s">
        <v>62</v>
      </c>
      <c r="C140" s="18" t="s">
        <v>12</v>
      </c>
      <c r="D140" s="19">
        <v>3</v>
      </c>
      <c r="E140" s="22">
        <v>0</v>
      </c>
      <c r="F140" s="21">
        <f t="shared" si="10"/>
        <v>0</v>
      </c>
      <c r="G140" s="22">
        <v>0</v>
      </c>
      <c r="H140" s="19">
        <f t="shared" si="11"/>
        <v>0</v>
      </c>
      <c r="I140" s="28" t="s">
        <v>125</v>
      </c>
      <c r="J140" s="23" t="s">
        <v>119</v>
      </c>
      <c r="K140" s="24" t="s">
        <v>102</v>
      </c>
      <c r="N140" s="6"/>
    </row>
    <row r="141" spans="1:14" ht="14.25" customHeight="1" x14ac:dyDescent="0.2">
      <c r="A141" s="16">
        <f t="shared" si="12"/>
        <v>293</v>
      </c>
      <c r="B141" s="18" t="s">
        <v>66</v>
      </c>
      <c r="C141" s="18" t="s">
        <v>12</v>
      </c>
      <c r="D141" s="19">
        <v>3</v>
      </c>
      <c r="E141" s="22">
        <v>0</v>
      </c>
      <c r="F141" s="21">
        <f t="shared" si="10"/>
        <v>0</v>
      </c>
      <c r="G141" s="22">
        <v>0</v>
      </c>
      <c r="H141" s="19">
        <f t="shared" si="11"/>
        <v>0</v>
      </c>
      <c r="I141" s="28" t="s">
        <v>126</v>
      </c>
      <c r="J141" s="23" t="s">
        <v>119</v>
      </c>
      <c r="K141" s="24" t="s">
        <v>121</v>
      </c>
      <c r="N141" s="6"/>
    </row>
    <row r="142" spans="1:14" ht="14.25" customHeight="1" x14ac:dyDescent="0.2">
      <c r="A142" s="16">
        <f t="shared" si="12"/>
        <v>294</v>
      </c>
      <c r="B142" s="18" t="s">
        <v>70</v>
      </c>
      <c r="C142" s="18" t="s">
        <v>12</v>
      </c>
      <c r="D142" s="19">
        <v>3</v>
      </c>
      <c r="E142" s="22">
        <v>0</v>
      </c>
      <c r="F142" s="21">
        <f t="shared" si="10"/>
        <v>0</v>
      </c>
      <c r="G142" s="22">
        <v>0</v>
      </c>
      <c r="H142" s="19">
        <f t="shared" si="11"/>
        <v>0</v>
      </c>
      <c r="I142" s="28" t="s">
        <v>126</v>
      </c>
      <c r="J142" s="23" t="s">
        <v>119</v>
      </c>
      <c r="K142" s="24" t="s">
        <v>121</v>
      </c>
      <c r="N142" s="6"/>
    </row>
    <row r="143" spans="1:14" ht="14.25" customHeight="1" x14ac:dyDescent="0.2">
      <c r="A143" s="16">
        <f t="shared" si="12"/>
        <v>295</v>
      </c>
      <c r="B143" s="18" t="s">
        <v>73</v>
      </c>
      <c r="C143" s="18" t="s">
        <v>12</v>
      </c>
      <c r="D143" s="19">
        <v>76</v>
      </c>
      <c r="E143" s="22">
        <v>0</v>
      </c>
      <c r="F143" s="21">
        <f t="shared" si="10"/>
        <v>0</v>
      </c>
      <c r="G143" s="22">
        <v>0</v>
      </c>
      <c r="H143" s="19">
        <f t="shared" si="11"/>
        <v>0</v>
      </c>
      <c r="I143" s="28" t="s">
        <v>127</v>
      </c>
      <c r="J143" s="23" t="s">
        <v>119</v>
      </c>
      <c r="K143" s="24" t="s">
        <v>114</v>
      </c>
      <c r="N143" s="6"/>
    </row>
    <row r="144" spans="1:14" ht="14.25" customHeight="1" x14ac:dyDescent="0.2">
      <c r="A144" s="16">
        <f t="shared" si="12"/>
        <v>296</v>
      </c>
      <c r="B144" s="18" t="s">
        <v>76</v>
      </c>
      <c r="C144" s="18" t="s">
        <v>12</v>
      </c>
      <c r="D144" s="19">
        <v>6</v>
      </c>
      <c r="E144" s="22">
        <v>0</v>
      </c>
      <c r="F144" s="21">
        <f t="shared" si="10"/>
        <v>0</v>
      </c>
      <c r="G144" s="22">
        <v>0</v>
      </c>
      <c r="H144" s="19">
        <f t="shared" si="11"/>
        <v>0</v>
      </c>
      <c r="I144" s="28" t="s">
        <v>108</v>
      </c>
      <c r="J144" s="23" t="s">
        <v>119</v>
      </c>
      <c r="K144" s="24" t="s">
        <v>95</v>
      </c>
      <c r="N144" s="6"/>
    </row>
    <row r="145" spans="1:14" ht="14.25" customHeight="1" thickBot="1" x14ac:dyDescent="0.25">
      <c r="A145" s="32"/>
      <c r="B145" s="33"/>
      <c r="C145" s="33"/>
      <c r="D145" s="34"/>
      <c r="E145" s="7"/>
      <c r="F145" s="7"/>
      <c r="G145" s="34"/>
      <c r="H145" s="34"/>
      <c r="I145" s="35"/>
      <c r="J145" s="35"/>
      <c r="K145" s="36"/>
      <c r="N145" s="6"/>
    </row>
    <row r="146" spans="1:14" ht="14.25" customHeight="1" x14ac:dyDescent="0.2">
      <c r="A146" s="37"/>
      <c r="D146" s="3"/>
      <c r="E146" s="4"/>
      <c r="F146" s="3"/>
      <c r="G146" s="3"/>
      <c r="H146" s="3"/>
      <c r="I146" s="38"/>
      <c r="J146" s="38"/>
      <c r="N146" s="6"/>
    </row>
    <row r="147" spans="1:14" ht="14.25" customHeight="1" x14ac:dyDescent="0.25">
      <c r="A147" s="37"/>
      <c r="B147" s="2" t="s">
        <v>79</v>
      </c>
      <c r="C147" s="2"/>
      <c r="D147" s="40"/>
      <c r="E147" s="41"/>
      <c r="F147" s="40">
        <f>SUM(F122:F145)</f>
        <v>0</v>
      </c>
      <c r="G147" s="40"/>
      <c r="H147" s="40">
        <f>SUM(H122:H145)</f>
        <v>0</v>
      </c>
      <c r="I147" s="42"/>
      <c r="J147" s="42"/>
      <c r="K147" s="43"/>
      <c r="N147" s="6"/>
    </row>
    <row r="148" spans="1:14" ht="14.25" customHeight="1" x14ac:dyDescent="0.25">
      <c r="A148" s="37"/>
      <c r="B148" s="2" t="s">
        <v>80</v>
      </c>
      <c r="D148" s="3"/>
      <c r="E148" s="4"/>
      <c r="F148" s="40">
        <f>SUM(F147+H147)</f>
        <v>0</v>
      </c>
      <c r="G148" s="3"/>
      <c r="H148" s="3"/>
      <c r="I148" s="38"/>
      <c r="J148" s="38"/>
      <c r="N148" s="6"/>
    </row>
    <row r="149" spans="1:14" ht="14.25" customHeight="1" x14ac:dyDescent="0.25">
      <c r="A149" s="37"/>
      <c r="B149" s="6" t="s">
        <v>81</v>
      </c>
      <c r="C149" s="6" t="s">
        <v>82</v>
      </c>
      <c r="D149" s="44">
        <v>0</v>
      </c>
      <c r="E149" s="45">
        <f>SUM(F148)</f>
        <v>0</v>
      </c>
      <c r="F149" s="3">
        <f>SUM(D149*E149/100)</f>
        <v>0</v>
      </c>
      <c r="G149" s="3"/>
      <c r="H149" s="40" t="s">
        <v>83</v>
      </c>
      <c r="I149" s="42"/>
      <c r="J149" s="42"/>
      <c r="K149" s="43"/>
      <c r="N149" s="6"/>
    </row>
    <row r="150" spans="1:14" ht="14.25" customHeight="1" x14ac:dyDescent="0.2">
      <c r="A150" s="37"/>
      <c r="B150" s="6" t="s">
        <v>84</v>
      </c>
      <c r="C150" s="6" t="s">
        <v>82</v>
      </c>
      <c r="D150" s="44">
        <v>0</v>
      </c>
      <c r="E150" s="45">
        <f>SUM(F148)</f>
        <v>0</v>
      </c>
      <c r="F150" s="3">
        <f>SUM(D150*E150/100)</f>
        <v>0</v>
      </c>
      <c r="G150" s="3"/>
      <c r="H150" s="3"/>
      <c r="I150" s="38"/>
      <c r="J150" s="38"/>
      <c r="N150" s="6"/>
    </row>
    <row r="151" spans="1:14" ht="14.25" customHeight="1" thickBot="1" x14ac:dyDescent="0.3">
      <c r="A151" s="46"/>
      <c r="B151" s="47" t="s">
        <v>128</v>
      </c>
      <c r="C151" s="47"/>
      <c r="D151" s="48"/>
      <c r="E151" s="49"/>
      <c r="F151" s="48">
        <f>SUM(F148:F150)</f>
        <v>0</v>
      </c>
      <c r="G151" s="48"/>
      <c r="H151" s="48"/>
      <c r="I151" s="50"/>
      <c r="J151" s="50"/>
      <c r="K151" s="51"/>
      <c r="N151" s="6"/>
    </row>
    <row r="152" spans="1:14" ht="14.25" customHeight="1" x14ac:dyDescent="0.2">
      <c r="A152" s="37"/>
      <c r="N152" s="6"/>
    </row>
    <row r="153" spans="1:14" ht="14.25" customHeight="1" x14ac:dyDescent="0.2">
      <c r="A153" s="37"/>
      <c r="N153" s="6"/>
    </row>
    <row r="154" spans="1:14" ht="14.25" customHeight="1" x14ac:dyDescent="0.2">
      <c r="A154" s="37"/>
      <c r="N154" s="6"/>
    </row>
    <row r="155" spans="1:14" ht="14.25" customHeight="1" x14ac:dyDescent="0.25">
      <c r="A155" s="37"/>
      <c r="B155" s="2" t="s">
        <v>129</v>
      </c>
      <c r="C155" s="2"/>
      <c r="D155" s="3"/>
      <c r="E155" s="4"/>
      <c r="F155" s="4"/>
      <c r="G155" s="4"/>
      <c r="H155" s="4"/>
      <c r="I155" s="5"/>
      <c r="J155" s="5"/>
      <c r="N155" s="6"/>
    </row>
    <row r="156" spans="1:14" ht="14.25" customHeight="1" thickBot="1" x14ac:dyDescent="0.25">
      <c r="A156" s="37"/>
      <c r="D156" s="3"/>
      <c r="E156" s="4"/>
      <c r="F156" s="4"/>
      <c r="G156" s="4"/>
      <c r="H156" s="4"/>
      <c r="I156" s="5"/>
      <c r="J156" s="52"/>
      <c r="K156" s="36"/>
      <c r="N156" s="6"/>
    </row>
    <row r="157" spans="1:14" ht="54.75" customHeight="1" thickBot="1" x14ac:dyDescent="0.25">
      <c r="A157" s="8" t="s">
        <v>1</v>
      </c>
      <c r="B157" s="9" t="s">
        <v>2</v>
      </c>
      <c r="C157" s="10" t="s">
        <v>3</v>
      </c>
      <c r="D157" s="11" t="s">
        <v>4</v>
      </c>
      <c r="E157" s="12" t="s">
        <v>5</v>
      </c>
      <c r="F157" s="12" t="s">
        <v>6</v>
      </c>
      <c r="G157" s="12" t="s">
        <v>7</v>
      </c>
      <c r="H157" s="12" t="s">
        <v>8</v>
      </c>
      <c r="I157" s="12" t="s">
        <v>9</v>
      </c>
      <c r="J157" s="13" t="s">
        <v>10</v>
      </c>
      <c r="K157" s="13"/>
      <c r="N157" s="6"/>
    </row>
    <row r="158" spans="1:14" ht="14.25" customHeight="1" thickTop="1" x14ac:dyDescent="0.25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N158" s="6"/>
    </row>
    <row r="159" spans="1:14" ht="14.25" customHeight="1" x14ac:dyDescent="0.2">
      <c r="A159" s="16">
        <v>297</v>
      </c>
      <c r="B159" s="17" t="s">
        <v>87</v>
      </c>
      <c r="C159" s="18" t="s">
        <v>12</v>
      </c>
      <c r="D159" s="19">
        <v>1</v>
      </c>
      <c r="E159" s="22">
        <v>0</v>
      </c>
      <c r="F159" s="21">
        <f t="shared" ref="F159:F179" si="13">SUM(D159*E159)</f>
        <v>0</v>
      </c>
      <c r="G159" s="22">
        <v>0</v>
      </c>
      <c r="H159" s="19">
        <f t="shared" ref="H159:H179" si="14">SUM(D159*G159)</f>
        <v>0</v>
      </c>
      <c r="I159" s="23">
        <v>1</v>
      </c>
      <c r="J159" s="23" t="s">
        <v>119</v>
      </c>
      <c r="K159" s="24" t="s">
        <v>88</v>
      </c>
      <c r="N159" s="6"/>
    </row>
    <row r="160" spans="1:14" ht="14.25" customHeight="1" x14ac:dyDescent="0.2">
      <c r="A160" s="16">
        <f t="shared" ref="A160:A179" si="15">SUM(A159+1)</f>
        <v>298</v>
      </c>
      <c r="B160" s="18" t="s">
        <v>16</v>
      </c>
      <c r="C160" s="18" t="s">
        <v>12</v>
      </c>
      <c r="D160" s="19">
        <v>1</v>
      </c>
      <c r="E160" s="22">
        <v>0</v>
      </c>
      <c r="F160" s="21">
        <f t="shared" si="13"/>
        <v>0</v>
      </c>
      <c r="G160" s="22">
        <v>0</v>
      </c>
      <c r="H160" s="19">
        <f t="shared" si="14"/>
        <v>0</v>
      </c>
      <c r="I160" s="23">
        <v>1</v>
      </c>
      <c r="J160" s="23" t="s">
        <v>119</v>
      </c>
      <c r="K160" s="24" t="s">
        <v>88</v>
      </c>
      <c r="N160" s="6"/>
    </row>
    <row r="161" spans="1:14" ht="14.25" customHeight="1" x14ac:dyDescent="0.2">
      <c r="A161" s="16">
        <f t="shared" si="15"/>
        <v>299</v>
      </c>
      <c r="B161" s="18" t="s">
        <v>18</v>
      </c>
      <c r="C161" s="18" t="s">
        <v>12</v>
      </c>
      <c r="D161" s="19">
        <v>3</v>
      </c>
      <c r="E161" s="22">
        <v>0</v>
      </c>
      <c r="F161" s="21">
        <f t="shared" si="13"/>
        <v>0</v>
      </c>
      <c r="G161" s="22">
        <v>0</v>
      </c>
      <c r="H161" s="19">
        <f t="shared" si="14"/>
        <v>0</v>
      </c>
      <c r="I161" s="23">
        <v>3</v>
      </c>
      <c r="J161" s="23" t="s">
        <v>119</v>
      </c>
      <c r="K161" s="24" t="s">
        <v>97</v>
      </c>
      <c r="N161" s="6"/>
    </row>
    <row r="162" spans="1:14" ht="14.25" customHeight="1" x14ac:dyDescent="0.2">
      <c r="A162" s="16">
        <f t="shared" si="15"/>
        <v>300</v>
      </c>
      <c r="B162" s="18" t="s">
        <v>23</v>
      </c>
      <c r="C162" s="18" t="s">
        <v>12</v>
      </c>
      <c r="D162" s="19">
        <v>4</v>
      </c>
      <c r="E162" s="22">
        <v>0</v>
      </c>
      <c r="F162" s="21">
        <f t="shared" si="13"/>
        <v>0</v>
      </c>
      <c r="G162" s="22">
        <v>0</v>
      </c>
      <c r="H162" s="19">
        <f t="shared" si="14"/>
        <v>0</v>
      </c>
      <c r="I162" s="23" t="s">
        <v>63</v>
      </c>
      <c r="J162" s="23" t="s">
        <v>119</v>
      </c>
      <c r="K162" s="24" t="s">
        <v>105</v>
      </c>
      <c r="N162" s="6"/>
    </row>
    <row r="163" spans="1:14" ht="14.25" customHeight="1" x14ac:dyDescent="0.2">
      <c r="A163" s="16">
        <f t="shared" si="15"/>
        <v>301</v>
      </c>
      <c r="B163" s="18" t="s">
        <v>26</v>
      </c>
      <c r="C163" s="18" t="s">
        <v>12</v>
      </c>
      <c r="D163" s="19">
        <v>4</v>
      </c>
      <c r="E163" s="22">
        <v>0</v>
      </c>
      <c r="F163" s="21">
        <f t="shared" si="13"/>
        <v>0</v>
      </c>
      <c r="G163" s="22">
        <v>0</v>
      </c>
      <c r="H163" s="19">
        <f t="shared" si="14"/>
        <v>0</v>
      </c>
      <c r="I163" s="25">
        <v>4</v>
      </c>
      <c r="J163" s="23" t="s">
        <v>119</v>
      </c>
      <c r="K163" s="24" t="s">
        <v>114</v>
      </c>
      <c r="N163" s="6"/>
    </row>
    <row r="164" spans="1:14" ht="14.25" customHeight="1" x14ac:dyDescent="0.2">
      <c r="A164" s="16">
        <f t="shared" si="15"/>
        <v>302</v>
      </c>
      <c r="B164" s="18" t="s">
        <v>28</v>
      </c>
      <c r="C164" s="18" t="s">
        <v>12</v>
      </c>
      <c r="D164" s="19">
        <v>2</v>
      </c>
      <c r="E164" s="22">
        <v>0</v>
      </c>
      <c r="F164" s="21">
        <f t="shared" si="13"/>
        <v>0</v>
      </c>
      <c r="G164" s="22">
        <v>0</v>
      </c>
      <c r="H164" s="19">
        <f t="shared" si="14"/>
        <v>0</v>
      </c>
      <c r="I164" s="25">
        <v>2</v>
      </c>
      <c r="J164" s="23" t="s">
        <v>119</v>
      </c>
      <c r="K164" s="24" t="s">
        <v>88</v>
      </c>
      <c r="N164" s="6"/>
    </row>
    <row r="165" spans="1:14" ht="14.25" customHeight="1" x14ac:dyDescent="0.2">
      <c r="A165" s="16">
        <f t="shared" si="15"/>
        <v>303</v>
      </c>
      <c r="B165" s="18" t="s">
        <v>29</v>
      </c>
      <c r="C165" s="18" t="s">
        <v>12</v>
      </c>
      <c r="D165" s="19">
        <v>1</v>
      </c>
      <c r="E165" s="22">
        <v>0</v>
      </c>
      <c r="F165" s="21">
        <f t="shared" si="13"/>
        <v>0</v>
      </c>
      <c r="G165" s="22">
        <v>0</v>
      </c>
      <c r="H165" s="19">
        <f t="shared" si="14"/>
        <v>0</v>
      </c>
      <c r="I165" s="23">
        <v>1</v>
      </c>
      <c r="J165" s="23" t="s">
        <v>119</v>
      </c>
      <c r="K165" s="27" t="s">
        <v>93</v>
      </c>
      <c r="N165" s="6"/>
    </row>
    <row r="166" spans="1:14" ht="14.25" customHeight="1" x14ac:dyDescent="0.2">
      <c r="A166" s="16">
        <f t="shared" si="15"/>
        <v>304</v>
      </c>
      <c r="B166" s="18" t="s">
        <v>94</v>
      </c>
      <c r="C166" s="18" t="s">
        <v>12</v>
      </c>
      <c r="D166" s="19">
        <v>2</v>
      </c>
      <c r="E166" s="22">
        <v>0</v>
      </c>
      <c r="F166" s="21">
        <f t="shared" si="13"/>
        <v>0</v>
      </c>
      <c r="G166" s="22">
        <v>0</v>
      </c>
      <c r="H166" s="19">
        <f t="shared" si="14"/>
        <v>0</v>
      </c>
      <c r="I166" s="23" t="s">
        <v>68</v>
      </c>
      <c r="J166" s="23" t="s">
        <v>119</v>
      </c>
      <c r="K166" s="24" t="s">
        <v>95</v>
      </c>
      <c r="N166" s="6"/>
    </row>
    <row r="167" spans="1:14" ht="14.25" customHeight="1" x14ac:dyDescent="0.2">
      <c r="A167" s="16">
        <f t="shared" si="15"/>
        <v>305</v>
      </c>
      <c r="B167" s="18" t="s">
        <v>115</v>
      </c>
      <c r="C167" s="18" t="s">
        <v>12</v>
      </c>
      <c r="D167" s="19">
        <v>1</v>
      </c>
      <c r="E167" s="22">
        <v>0</v>
      </c>
      <c r="F167" s="21">
        <f t="shared" si="13"/>
        <v>0</v>
      </c>
      <c r="G167" s="22">
        <v>0</v>
      </c>
      <c r="H167" s="19">
        <f t="shared" si="14"/>
        <v>0</v>
      </c>
      <c r="I167" s="23">
        <v>1</v>
      </c>
      <c r="J167" s="23" t="s">
        <v>119</v>
      </c>
      <c r="K167" s="24" t="s">
        <v>97</v>
      </c>
      <c r="N167" s="6"/>
    </row>
    <row r="168" spans="1:14" ht="14.25" customHeight="1" x14ac:dyDescent="0.2">
      <c r="A168" s="16">
        <f t="shared" si="15"/>
        <v>306</v>
      </c>
      <c r="B168" s="18" t="s">
        <v>98</v>
      </c>
      <c r="C168" s="18" t="s">
        <v>12</v>
      </c>
      <c r="D168" s="19">
        <v>4</v>
      </c>
      <c r="E168" s="22">
        <v>0</v>
      </c>
      <c r="F168" s="21">
        <f t="shared" si="13"/>
        <v>0</v>
      </c>
      <c r="G168" s="22">
        <v>0</v>
      </c>
      <c r="H168" s="19">
        <f t="shared" si="14"/>
        <v>0</v>
      </c>
      <c r="I168" s="30">
        <v>4</v>
      </c>
      <c r="J168" s="23" t="s">
        <v>119</v>
      </c>
      <c r="K168" s="29" t="s">
        <v>97</v>
      </c>
      <c r="N168" s="6"/>
    </row>
    <row r="169" spans="1:14" ht="14.25" customHeight="1" x14ac:dyDescent="0.2">
      <c r="A169" s="16">
        <f t="shared" si="15"/>
        <v>307</v>
      </c>
      <c r="B169" s="18" t="s">
        <v>38</v>
      </c>
      <c r="C169" s="18" t="s">
        <v>12</v>
      </c>
      <c r="D169" s="19">
        <v>5</v>
      </c>
      <c r="E169" s="22">
        <v>0</v>
      </c>
      <c r="F169" s="21">
        <f t="shared" si="13"/>
        <v>0</v>
      </c>
      <c r="G169" s="22">
        <v>0</v>
      </c>
      <c r="H169" s="19">
        <f t="shared" si="14"/>
        <v>0</v>
      </c>
      <c r="I169" s="28">
        <v>5</v>
      </c>
      <c r="J169" s="23" t="s">
        <v>119</v>
      </c>
      <c r="K169" s="24" t="s">
        <v>130</v>
      </c>
      <c r="N169" s="6"/>
    </row>
    <row r="170" spans="1:14" ht="14.25" customHeight="1" x14ac:dyDescent="0.2">
      <c r="A170" s="16">
        <f t="shared" si="15"/>
        <v>308</v>
      </c>
      <c r="B170" s="18" t="s">
        <v>39</v>
      </c>
      <c r="C170" s="18" t="s">
        <v>12</v>
      </c>
      <c r="D170" s="19">
        <v>18</v>
      </c>
      <c r="E170" s="22">
        <v>0</v>
      </c>
      <c r="F170" s="21">
        <f t="shared" si="13"/>
        <v>0</v>
      </c>
      <c r="G170" s="22">
        <v>0</v>
      </c>
      <c r="H170" s="19">
        <f t="shared" si="14"/>
        <v>0</v>
      </c>
      <c r="I170" s="28" t="s">
        <v>131</v>
      </c>
      <c r="J170" s="23" t="s">
        <v>119</v>
      </c>
      <c r="K170" s="24" t="s">
        <v>100</v>
      </c>
      <c r="N170" s="6"/>
    </row>
    <row r="171" spans="1:14" ht="14.25" customHeight="1" x14ac:dyDescent="0.2">
      <c r="A171" s="16">
        <f t="shared" si="15"/>
        <v>309</v>
      </c>
      <c r="B171" s="18" t="s">
        <v>41</v>
      </c>
      <c r="C171" s="18" t="s">
        <v>12</v>
      </c>
      <c r="D171" s="19">
        <v>20</v>
      </c>
      <c r="E171" s="22">
        <v>0</v>
      </c>
      <c r="F171" s="21">
        <f t="shared" si="13"/>
        <v>0</v>
      </c>
      <c r="G171" s="22">
        <v>0</v>
      </c>
      <c r="H171" s="19">
        <f t="shared" si="14"/>
        <v>0</v>
      </c>
      <c r="I171" s="28">
        <v>20</v>
      </c>
      <c r="J171" s="23" t="s">
        <v>119</v>
      </c>
      <c r="K171" s="24" t="s">
        <v>122</v>
      </c>
      <c r="N171" s="6"/>
    </row>
    <row r="172" spans="1:14" ht="14.25" customHeight="1" x14ac:dyDescent="0.2">
      <c r="A172" s="16">
        <f t="shared" si="15"/>
        <v>310</v>
      </c>
      <c r="B172" s="18" t="s">
        <v>46</v>
      </c>
      <c r="C172" s="18" t="s">
        <v>12</v>
      </c>
      <c r="D172" s="19">
        <v>2</v>
      </c>
      <c r="E172" s="22">
        <v>0</v>
      </c>
      <c r="F172" s="21">
        <f t="shared" si="13"/>
        <v>0</v>
      </c>
      <c r="G172" s="22">
        <v>0</v>
      </c>
      <c r="H172" s="19">
        <f t="shared" si="14"/>
        <v>0</v>
      </c>
      <c r="I172" s="28">
        <v>2</v>
      </c>
      <c r="J172" s="23" t="s">
        <v>119</v>
      </c>
      <c r="K172" s="24" t="s">
        <v>103</v>
      </c>
      <c r="N172" s="6"/>
    </row>
    <row r="173" spans="1:14" ht="14.25" customHeight="1" x14ac:dyDescent="0.2">
      <c r="A173" s="16">
        <f t="shared" si="15"/>
        <v>311</v>
      </c>
      <c r="B173" s="18" t="s">
        <v>104</v>
      </c>
      <c r="C173" s="18" t="s">
        <v>12</v>
      </c>
      <c r="D173" s="19">
        <v>1</v>
      </c>
      <c r="E173" s="22">
        <v>0</v>
      </c>
      <c r="F173" s="21">
        <f t="shared" si="13"/>
        <v>0</v>
      </c>
      <c r="G173" s="22">
        <v>0</v>
      </c>
      <c r="H173" s="19">
        <f t="shared" si="14"/>
        <v>0</v>
      </c>
      <c r="I173" s="28">
        <v>1</v>
      </c>
      <c r="J173" s="23" t="s">
        <v>119</v>
      </c>
      <c r="K173" s="24" t="s">
        <v>93</v>
      </c>
      <c r="N173" s="6"/>
    </row>
    <row r="174" spans="1:14" ht="14.25" customHeight="1" x14ac:dyDescent="0.2">
      <c r="A174" s="16">
        <f t="shared" si="15"/>
        <v>312</v>
      </c>
      <c r="B174" s="18" t="s">
        <v>59</v>
      </c>
      <c r="C174" s="18" t="s">
        <v>12</v>
      </c>
      <c r="D174" s="19">
        <v>13</v>
      </c>
      <c r="E174" s="22">
        <v>0</v>
      </c>
      <c r="F174" s="21">
        <f t="shared" si="13"/>
        <v>0</v>
      </c>
      <c r="G174" s="22">
        <v>0</v>
      </c>
      <c r="H174" s="19">
        <f t="shared" si="14"/>
        <v>0</v>
      </c>
      <c r="I174" s="28" t="s">
        <v>132</v>
      </c>
      <c r="J174" s="23" t="s">
        <v>119</v>
      </c>
      <c r="K174" s="24" t="s">
        <v>105</v>
      </c>
      <c r="N174" s="6"/>
    </row>
    <row r="175" spans="1:14" ht="14.25" customHeight="1" x14ac:dyDescent="0.2">
      <c r="A175" s="16">
        <f t="shared" si="15"/>
        <v>313</v>
      </c>
      <c r="B175" s="18" t="s">
        <v>62</v>
      </c>
      <c r="C175" s="18" t="s">
        <v>12</v>
      </c>
      <c r="D175" s="19">
        <v>3</v>
      </c>
      <c r="E175" s="22">
        <v>0</v>
      </c>
      <c r="F175" s="21">
        <f t="shared" si="13"/>
        <v>0</v>
      </c>
      <c r="G175" s="22">
        <v>0</v>
      </c>
      <c r="H175" s="19">
        <f t="shared" si="14"/>
        <v>0</v>
      </c>
      <c r="I175" s="28" t="s">
        <v>125</v>
      </c>
      <c r="J175" s="23" t="s">
        <v>119</v>
      </c>
      <c r="K175" s="24" t="s">
        <v>105</v>
      </c>
      <c r="N175" s="6"/>
    </row>
    <row r="176" spans="1:14" ht="14.25" customHeight="1" x14ac:dyDescent="0.2">
      <c r="A176" s="16">
        <f t="shared" si="15"/>
        <v>314</v>
      </c>
      <c r="B176" s="18" t="s">
        <v>66</v>
      </c>
      <c r="C176" s="18" t="s">
        <v>12</v>
      </c>
      <c r="D176" s="19">
        <v>8</v>
      </c>
      <c r="E176" s="22">
        <v>0</v>
      </c>
      <c r="F176" s="21">
        <f t="shared" si="13"/>
        <v>0</v>
      </c>
      <c r="G176" s="22">
        <v>0</v>
      </c>
      <c r="H176" s="19">
        <f t="shared" si="14"/>
        <v>0</v>
      </c>
      <c r="I176" s="28" t="s">
        <v>133</v>
      </c>
      <c r="J176" s="23" t="s">
        <v>119</v>
      </c>
      <c r="K176" s="24" t="s">
        <v>100</v>
      </c>
      <c r="N176" s="6"/>
    </row>
    <row r="177" spans="1:14" ht="14.25" customHeight="1" x14ac:dyDescent="0.2">
      <c r="A177" s="16">
        <f t="shared" si="15"/>
        <v>315</v>
      </c>
      <c r="B177" s="18" t="s">
        <v>70</v>
      </c>
      <c r="C177" s="18" t="s">
        <v>12</v>
      </c>
      <c r="D177" s="19">
        <v>1</v>
      </c>
      <c r="E177" s="22">
        <v>0</v>
      </c>
      <c r="F177" s="21">
        <f t="shared" si="13"/>
        <v>0</v>
      </c>
      <c r="G177" s="22">
        <v>0</v>
      </c>
      <c r="H177" s="19">
        <f t="shared" si="14"/>
        <v>0</v>
      </c>
      <c r="I177" s="28">
        <v>1</v>
      </c>
      <c r="J177" s="23" t="s">
        <v>119</v>
      </c>
      <c r="K177" s="24" t="s">
        <v>93</v>
      </c>
      <c r="N177" s="6"/>
    </row>
    <row r="178" spans="1:14" ht="14.25" customHeight="1" x14ac:dyDescent="0.2">
      <c r="A178" s="16">
        <f t="shared" si="15"/>
        <v>316</v>
      </c>
      <c r="B178" s="18" t="s">
        <v>73</v>
      </c>
      <c r="C178" s="18" t="s">
        <v>12</v>
      </c>
      <c r="D178" s="19">
        <v>86</v>
      </c>
      <c r="E178" s="22">
        <v>0</v>
      </c>
      <c r="F178" s="21">
        <f t="shared" si="13"/>
        <v>0</v>
      </c>
      <c r="G178" s="22">
        <v>0</v>
      </c>
      <c r="H178" s="19">
        <f t="shared" si="14"/>
        <v>0</v>
      </c>
      <c r="I178" s="28" t="s">
        <v>134</v>
      </c>
      <c r="J178" s="23" t="s">
        <v>119</v>
      </c>
      <c r="K178" s="24" t="s">
        <v>114</v>
      </c>
      <c r="N178" s="6"/>
    </row>
    <row r="179" spans="1:14" ht="14.25" customHeight="1" x14ac:dyDescent="0.2">
      <c r="A179" s="16">
        <f t="shared" si="15"/>
        <v>317</v>
      </c>
      <c r="B179" s="18" t="s">
        <v>76</v>
      </c>
      <c r="C179" s="18" t="s">
        <v>12</v>
      </c>
      <c r="D179" s="19">
        <v>6</v>
      </c>
      <c r="E179" s="22">
        <v>0</v>
      </c>
      <c r="F179" s="21">
        <f t="shared" si="13"/>
        <v>0</v>
      </c>
      <c r="G179" s="22">
        <v>0</v>
      </c>
      <c r="H179" s="19">
        <f t="shared" si="14"/>
        <v>0</v>
      </c>
      <c r="I179" s="28" t="s">
        <v>108</v>
      </c>
      <c r="J179" s="23" t="s">
        <v>119</v>
      </c>
      <c r="K179" s="24" t="s">
        <v>95</v>
      </c>
      <c r="N179" s="6"/>
    </row>
    <row r="180" spans="1:14" ht="14.25" customHeight="1" thickBot="1" x14ac:dyDescent="0.25">
      <c r="A180" s="59"/>
      <c r="B180" s="33"/>
      <c r="C180" s="33"/>
      <c r="D180" s="34"/>
      <c r="E180" s="7"/>
      <c r="F180" s="7"/>
      <c r="G180" s="34"/>
      <c r="H180" s="34"/>
      <c r="I180" s="35"/>
      <c r="J180" s="35"/>
      <c r="K180" s="36"/>
      <c r="N180" s="6"/>
    </row>
    <row r="181" spans="1:14" ht="14.25" customHeight="1" x14ac:dyDescent="0.2">
      <c r="D181" s="3"/>
      <c r="E181" s="4"/>
      <c r="F181" s="3"/>
      <c r="G181" s="3"/>
      <c r="H181" s="3"/>
      <c r="I181" s="38"/>
      <c r="J181" s="38"/>
      <c r="N181" s="6"/>
    </row>
    <row r="182" spans="1:14" ht="14.25" customHeight="1" x14ac:dyDescent="0.25">
      <c r="B182" s="2" t="s">
        <v>79</v>
      </c>
      <c r="C182" s="2"/>
      <c r="D182" s="40"/>
      <c r="E182" s="41"/>
      <c r="F182" s="40">
        <f>SUM(F158:F180)</f>
        <v>0</v>
      </c>
      <c r="G182" s="40"/>
      <c r="H182" s="40">
        <f>SUM(H158:H180)</f>
        <v>0</v>
      </c>
      <c r="I182" s="42"/>
      <c r="J182" s="42"/>
      <c r="K182" s="43"/>
      <c r="N182" s="6"/>
    </row>
    <row r="183" spans="1:14" ht="14.25" customHeight="1" x14ac:dyDescent="0.25">
      <c r="B183" s="2" t="s">
        <v>80</v>
      </c>
      <c r="D183" s="3"/>
      <c r="E183" s="4"/>
      <c r="F183" s="40">
        <f>SUM(F182+H182)</f>
        <v>0</v>
      </c>
      <c r="G183" s="3"/>
      <c r="H183" s="3"/>
      <c r="I183" s="38"/>
      <c r="J183" s="38"/>
      <c r="N183" s="6"/>
    </row>
    <row r="184" spans="1:14" ht="14.25" customHeight="1" x14ac:dyDescent="0.25">
      <c r="B184" s="6" t="s">
        <v>81</v>
      </c>
      <c r="C184" s="6" t="s">
        <v>82</v>
      </c>
      <c r="D184" s="44">
        <v>0</v>
      </c>
      <c r="E184" s="45">
        <f>SUM(F183)</f>
        <v>0</v>
      </c>
      <c r="F184" s="3">
        <f>SUM(D184*E184/100)</f>
        <v>0</v>
      </c>
      <c r="G184" s="3"/>
      <c r="H184" s="40" t="s">
        <v>83</v>
      </c>
      <c r="I184" s="42"/>
      <c r="J184" s="42"/>
      <c r="K184" s="43"/>
      <c r="N184" s="6"/>
    </row>
    <row r="185" spans="1:14" ht="14.25" customHeight="1" x14ac:dyDescent="0.2">
      <c r="B185" s="6" t="s">
        <v>84</v>
      </c>
      <c r="C185" s="6" t="s">
        <v>82</v>
      </c>
      <c r="D185" s="44">
        <v>0</v>
      </c>
      <c r="E185" s="45">
        <f>SUM(F183)</f>
        <v>0</v>
      </c>
      <c r="F185" s="3">
        <f>SUM(D185*E185/100)</f>
        <v>0</v>
      </c>
      <c r="G185" s="3"/>
      <c r="H185" s="3"/>
      <c r="I185" s="38"/>
      <c r="J185" s="38"/>
      <c r="N185" s="6"/>
    </row>
    <row r="186" spans="1:14" ht="14.25" customHeight="1" thickBot="1" x14ac:dyDescent="0.3">
      <c r="A186" s="60"/>
      <c r="B186" s="47" t="s">
        <v>135</v>
      </c>
      <c r="C186" s="47"/>
      <c r="D186" s="48"/>
      <c r="E186" s="49"/>
      <c r="F186" s="48">
        <f>SUM(F183:F185)</f>
        <v>0</v>
      </c>
      <c r="G186" s="48"/>
      <c r="H186" s="48"/>
      <c r="I186" s="50"/>
      <c r="J186" s="50"/>
      <c r="K186" s="51"/>
      <c r="N186" s="6"/>
    </row>
  </sheetData>
  <mergeCells count="5">
    <mergeCell ref="J3:K3"/>
    <mergeCell ref="J51:K51"/>
    <mergeCell ref="J86:K86"/>
    <mergeCell ref="J121:K121"/>
    <mergeCell ref="J157:K15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Sedlák</dc:creator>
  <cp:lastModifiedBy>Martin Sedlák</cp:lastModifiedBy>
  <dcterms:created xsi:type="dcterms:W3CDTF">2014-11-21T07:25:31Z</dcterms:created>
  <dcterms:modified xsi:type="dcterms:W3CDTF">2014-11-21T07:26:01Z</dcterms:modified>
</cp:coreProperties>
</file>