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785" yWindow="-15" windowWidth="4770" windowHeight="4800" tabRatio="426" firstSheet="1" activeTab="1"/>
  </bookViews>
  <sheets>
    <sheet name="vypočet" sheetId="1" r:id="rId1"/>
    <sheet name="před okenní rolety" sheetId="4" r:id="rId2"/>
  </sheets>
  <definedNames>
    <definedName name="data1">'před okenní rolety'!#REF!</definedName>
    <definedName name="datum">'před okenní rolety'!#REF!</definedName>
    <definedName name="_xlnm.Print_Area" localSheetId="1">'před okenní rolety'!$A$1:$I$38</definedName>
  </definedNames>
  <calcPr calcId="144525"/>
</workbook>
</file>

<file path=xl/calcChain.xml><?xml version="1.0" encoding="utf-8"?>
<calcChain xmlns="http://schemas.openxmlformats.org/spreadsheetml/2006/main">
  <c r="C6" i="4" l="1"/>
  <c r="D6" i="4"/>
  <c r="C5" i="4"/>
  <c r="D5" i="4"/>
  <c r="C4" i="4"/>
  <c r="D4" i="4"/>
  <c r="B48" i="1"/>
  <c r="B50" i="1"/>
  <c r="D4" i="1"/>
  <c r="B73" i="1"/>
  <c r="B56" i="1"/>
  <c r="B59" i="1"/>
  <c r="I4" i="1"/>
  <c r="H4" i="1"/>
  <c r="J4" i="1" s="1"/>
  <c r="B91" i="1"/>
  <c r="I91" i="1"/>
  <c r="L91" i="1"/>
  <c r="N91" i="1"/>
  <c r="C83" i="1"/>
  <c r="D83" i="1" s="1"/>
  <c r="E83" i="1" s="1"/>
  <c r="F83" i="1" s="1"/>
  <c r="G83" i="1" s="1"/>
  <c r="H83" i="1" s="1"/>
  <c r="I83" i="1" s="1"/>
  <c r="J83" i="1" s="1"/>
  <c r="K83" i="1" s="1"/>
  <c r="L83" i="1" s="1"/>
  <c r="C91" i="1"/>
  <c r="E91" i="1"/>
  <c r="G91" i="1"/>
  <c r="D84" i="1"/>
  <c r="J84" i="1"/>
  <c r="H84" i="1"/>
  <c r="E84" i="1"/>
  <c r="G84" i="1"/>
  <c r="D94" i="1"/>
  <c r="J94" i="1"/>
  <c r="M94" i="1"/>
  <c r="S94" i="1"/>
  <c r="H94" i="1"/>
  <c r="E94" i="1"/>
  <c r="G94" i="1"/>
  <c r="C88" i="1"/>
  <c r="E88" i="1"/>
  <c r="G88" i="1"/>
  <c r="I88" i="1"/>
  <c r="E89" i="1"/>
  <c r="B89" i="1"/>
  <c r="G87" i="1"/>
  <c r="G86" i="1"/>
  <c r="G85" i="1"/>
  <c r="B90" i="1"/>
  <c r="F90" i="1"/>
  <c r="I90" i="1"/>
  <c r="E90" i="1"/>
  <c r="J90" i="1"/>
  <c r="B52" i="1"/>
  <c r="B54" i="1"/>
  <c r="B62" i="1"/>
  <c r="B64" i="1"/>
  <c r="B67" i="1"/>
  <c r="B70" i="1"/>
  <c r="B76" i="1"/>
  <c r="B87" i="1"/>
  <c r="C87" i="1"/>
  <c r="E87" i="1"/>
  <c r="J87" i="1"/>
  <c r="M87" i="1"/>
  <c r="H87" i="1"/>
  <c r="J88" i="1"/>
  <c r="M88" i="1"/>
  <c r="S88" i="1"/>
  <c r="B85" i="1"/>
  <c r="K85" i="1"/>
  <c r="I85" i="1"/>
  <c r="D85" i="1"/>
  <c r="L85" i="1"/>
  <c r="N85" i="1"/>
  <c r="H85" i="1"/>
  <c r="B86" i="1"/>
  <c r="K86" i="1"/>
  <c r="I86" i="1"/>
  <c r="D86" i="1"/>
  <c r="L86" i="1"/>
  <c r="N86" i="1"/>
  <c r="H86" i="1"/>
  <c r="F89" i="1"/>
  <c r="G89" i="1"/>
  <c r="D89" i="1"/>
  <c r="L89" i="1"/>
  <c r="N89" i="1"/>
  <c r="V91" i="1"/>
  <c r="B92" i="1"/>
  <c r="C92" i="1"/>
  <c r="I92" i="1"/>
  <c r="D92" i="1"/>
  <c r="H92" i="1"/>
  <c r="B93" i="1"/>
  <c r="C93" i="1"/>
  <c r="I93" i="1"/>
  <c r="J93" i="1"/>
  <c r="W94" i="1"/>
  <c r="W95" i="1"/>
  <c r="B95" i="1"/>
  <c r="V95" i="1"/>
  <c r="K95" i="1"/>
  <c r="C95" i="1"/>
  <c r="G95" i="1"/>
  <c r="I95" i="1"/>
  <c r="E95" i="1"/>
  <c r="D95" i="1"/>
  <c r="J95" i="1"/>
  <c r="L95" i="1"/>
  <c r="M95" i="1"/>
  <c r="N95" i="1"/>
  <c r="S95" i="1"/>
  <c r="H95" i="1"/>
  <c r="G37" i="1"/>
  <c r="G38" i="1" s="1"/>
  <c r="G39" i="1" s="1"/>
  <c r="G40" i="1" s="1"/>
  <c r="G41" i="1" s="1"/>
  <c r="G42" i="1" s="1"/>
  <c r="G43" i="1" s="1"/>
  <c r="G44" i="1" s="1"/>
  <c r="G45" i="1" s="1"/>
  <c r="G46" i="1" s="1"/>
  <c r="U95" i="1"/>
  <c r="U94" i="1"/>
  <c r="T95" i="1"/>
  <c r="T94" i="1"/>
  <c r="R95" i="1"/>
  <c r="R94" i="1"/>
  <c r="Q95" i="1"/>
  <c r="Q94" i="1"/>
  <c r="P95" i="1"/>
  <c r="P94" i="1"/>
  <c r="O95" i="1"/>
  <c r="O94" i="1"/>
  <c r="U91" i="1"/>
  <c r="T91" i="1"/>
  <c r="R91" i="1"/>
  <c r="Q91" i="1"/>
  <c r="P91" i="1"/>
  <c r="O91" i="1"/>
  <c r="R89" i="1"/>
  <c r="Q89" i="1"/>
  <c r="P89" i="1"/>
  <c r="O89" i="1"/>
  <c r="U88" i="1"/>
  <c r="T88" i="1"/>
  <c r="R88" i="1"/>
  <c r="Q88" i="1"/>
  <c r="P88" i="1"/>
  <c r="O88" i="1"/>
  <c r="U86" i="1"/>
  <c r="T86" i="1"/>
  <c r="R86" i="1"/>
  <c r="Q86" i="1"/>
  <c r="P86" i="1"/>
  <c r="O86" i="1"/>
  <c r="U85" i="1"/>
  <c r="T85" i="1"/>
  <c r="R85" i="1"/>
  <c r="Q85" i="1"/>
  <c r="P85" i="1"/>
  <c r="O85" i="1"/>
  <c r="B30" i="1" l="1"/>
  <c r="B32" i="1"/>
  <c r="B29" i="1"/>
  <c r="B28" i="1"/>
  <c r="M83" i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B25" i="1"/>
  <c r="B35" i="1"/>
  <c r="B31" i="1"/>
  <c r="B36" i="1"/>
  <c r="E4" i="1"/>
  <c r="K91" i="1"/>
  <c r="D91" i="1"/>
  <c r="J91" i="1"/>
  <c r="M91" i="1"/>
  <c r="S91" i="1"/>
  <c r="H91" i="1"/>
  <c r="F91" i="1"/>
  <c r="B84" i="1"/>
  <c r="I84" i="1"/>
  <c r="C84" i="1"/>
  <c r="K84" i="1"/>
  <c r="F84" i="1"/>
  <c r="B94" i="1"/>
  <c r="I94" i="1"/>
  <c r="L94" i="1"/>
  <c r="N94" i="1"/>
  <c r="C94" i="1"/>
  <c r="K94" i="1"/>
  <c r="F94" i="1"/>
  <c r="B88" i="1"/>
  <c r="D88" i="1"/>
  <c r="F88" i="1"/>
  <c r="H88" i="1"/>
  <c r="K88" i="1"/>
  <c r="H89" i="1"/>
  <c r="K89" i="1"/>
  <c r="F87" i="1"/>
  <c r="F86" i="1"/>
  <c r="F85" i="1"/>
  <c r="C90" i="1"/>
  <c r="G90" i="1"/>
  <c r="K90" i="1"/>
  <c r="D90" i="1"/>
  <c r="H90" i="1"/>
  <c r="K87" i="1"/>
  <c r="I87" i="1"/>
  <c r="D87" i="1"/>
  <c r="L87" i="1"/>
  <c r="N87" i="1"/>
  <c r="V88" i="1"/>
  <c r="L88" i="1"/>
  <c r="N88" i="1"/>
  <c r="W85" i="1"/>
  <c r="V85" i="1"/>
  <c r="C85" i="1"/>
  <c r="E85" i="1"/>
  <c r="B26" i="1" s="1"/>
  <c r="J85" i="1"/>
  <c r="M85" i="1"/>
  <c r="S85" i="1"/>
  <c r="W86" i="1"/>
  <c r="V86" i="1"/>
  <c r="C86" i="1"/>
  <c r="E86" i="1"/>
  <c r="B27" i="1" s="1"/>
  <c r="J86" i="1"/>
  <c r="M86" i="1"/>
  <c r="S86" i="1"/>
  <c r="W88" i="1"/>
  <c r="C89" i="1"/>
  <c r="I89" i="1"/>
  <c r="J89" i="1"/>
  <c r="M89" i="1"/>
  <c r="W91" i="1"/>
  <c r="F92" i="1"/>
  <c r="K92" i="1"/>
  <c r="G92" i="1"/>
  <c r="E92" i="1"/>
  <c r="B33" i="1" s="1"/>
  <c r="J92" i="1"/>
  <c r="F93" i="1"/>
  <c r="K93" i="1"/>
  <c r="G93" i="1"/>
  <c r="E93" i="1"/>
  <c r="B34" i="1" s="1"/>
  <c r="D93" i="1"/>
  <c r="H93" i="1"/>
  <c r="V94" i="1"/>
  <c r="F95" i="1"/>
  <c r="A20" i="1"/>
  <c r="B40" i="1"/>
  <c r="K4" i="1" s="1"/>
</calcChain>
</file>

<file path=xl/sharedStrings.xml><?xml version="1.0" encoding="utf-8"?>
<sst xmlns="http://schemas.openxmlformats.org/spreadsheetml/2006/main" count="68" uniqueCount="40">
  <si>
    <t>ceník</t>
  </si>
  <si>
    <t>jištění:</t>
  </si>
  <si>
    <t>CENA</t>
  </si>
  <si>
    <t>c2</t>
  </si>
  <si>
    <t>c1</t>
  </si>
  <si>
    <t>c2a</t>
  </si>
  <si>
    <t>c3</t>
  </si>
  <si>
    <t>c4</t>
  </si>
  <si>
    <t>c4a</t>
  </si>
  <si>
    <t>c5</t>
  </si>
  <si>
    <t>c6</t>
  </si>
  <si>
    <t>c7</t>
  </si>
  <si>
    <t>c7a</t>
  </si>
  <si>
    <t>c8</t>
  </si>
  <si>
    <t>c8a</t>
  </si>
  <si>
    <t>jištění</t>
  </si>
  <si>
    <t>schr.</t>
  </si>
  <si>
    <t>Šířka/ ceník</t>
  </si>
  <si>
    <t>PODLE VÝŠKY</t>
  </si>
  <si>
    <t>PODLE ŠÍŘKY</t>
  </si>
  <si>
    <t>š. r.</t>
  </si>
  <si>
    <t>v.r.</t>
  </si>
  <si>
    <t>š. r. c.</t>
  </si>
  <si>
    <t>v.r.c.</t>
  </si>
  <si>
    <t>Poř.č.</t>
  </si>
  <si>
    <t>Zboží</t>
  </si>
  <si>
    <t>Množství</t>
  </si>
  <si>
    <t>C1</t>
  </si>
  <si>
    <t>výpočet jištění</t>
  </si>
  <si>
    <t>Schránka</t>
  </si>
  <si>
    <t>Geniální výpočty</t>
  </si>
  <si>
    <t>roleta</t>
  </si>
  <si>
    <t>heluz-Batima</t>
  </si>
  <si>
    <t>pohon pro č. 3</t>
  </si>
  <si>
    <t>pohon pro č. 2</t>
  </si>
  <si>
    <t>šíře špalet v cm</t>
  </si>
  <si>
    <t>výška okna v cm</t>
  </si>
  <si>
    <t>Šířka rolety cm</t>
  </si>
  <si>
    <t>Výška rolety cm</t>
  </si>
  <si>
    <t>Reálné míry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</si>
</sst>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8"/>
      <name val="Times New Roman CE"/>
      <family val="1"/>
      <charset val="238"/>
    </font>
    <font>
      <b/>
      <i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Bookman Old Style"/>
      <family val="1"/>
      <charset val="238"/>
    </font>
    <font>
      <b/>
      <i/>
      <sz val="8"/>
      <name val="Courier New CE"/>
      <family val="3"/>
      <charset val="238"/>
    </font>
    <font>
      <sz val="8"/>
      <name val="Terminal"/>
      <family val="2"/>
      <charset val="255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4" fillId="2" borderId="0" xfId="0" applyFont="1" applyFill="1" applyBorder="1"/>
    <xf numFmtId="0" fontId="3" fillId="0" borderId="0" xfId="0" applyFont="1"/>
    <xf numFmtId="1" fontId="3" fillId="3" borderId="0" xfId="0" applyNumberFormat="1" applyFont="1" applyFill="1" applyBorder="1"/>
    <xf numFmtId="1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44" fontId="1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1" fontId="9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4" borderId="3" xfId="0" applyFont="1" applyFill="1" applyBorder="1" applyAlignment="1">
      <alignment horizontal="center"/>
    </xf>
    <xf numFmtId="2" fontId="3" fillId="4" borderId="3" xfId="0" applyNumberFormat="1" applyFont="1" applyFill="1" applyBorder="1"/>
    <xf numFmtId="0" fontId="3" fillId="4" borderId="3" xfId="0" applyFont="1" applyFill="1" applyBorder="1"/>
    <xf numFmtId="0" fontId="12" fillId="5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right"/>
    </xf>
    <xf numFmtId="1" fontId="14" fillId="6" borderId="0" xfId="0" applyNumberFormat="1" applyFont="1" applyFill="1" applyAlignment="1">
      <alignment horizontal="right"/>
    </xf>
    <xf numFmtId="3" fontId="14" fillId="6" borderId="0" xfId="0" applyNumberFormat="1" applyFont="1" applyFill="1" applyAlignment="1">
      <alignment horizontal="right"/>
    </xf>
    <xf numFmtId="0" fontId="14" fillId="6" borderId="0" xfId="0" applyFont="1" applyFill="1" applyAlignment="1">
      <alignment horizontal="right"/>
    </xf>
    <xf numFmtId="0" fontId="3" fillId="7" borderId="3" xfId="0" applyFont="1" applyFill="1" applyBorder="1"/>
    <xf numFmtId="1" fontId="5" fillId="8" borderId="0" xfId="0" applyNumberFormat="1" applyFont="1" applyFill="1" applyBorder="1" applyAlignment="1">
      <alignment horizontal="center"/>
    </xf>
    <xf numFmtId="1" fontId="12" fillId="9" borderId="0" xfId="0" applyNumberFormat="1" applyFont="1" applyFill="1" applyBorder="1" applyAlignment="1">
      <alignment horizontal="center"/>
    </xf>
    <xf numFmtId="0" fontId="3" fillId="10" borderId="0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horizontal="left"/>
    </xf>
    <xf numFmtId="44" fontId="12" fillId="0" borderId="0" xfId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2" fontId="12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5"/>
  <sheetViews>
    <sheetView zoomScaleNormal="100" workbookViewId="0">
      <selection activeCell="K4" sqref="K4"/>
    </sheetView>
  </sheetViews>
  <sheetFormatPr defaultRowHeight="12.75" x14ac:dyDescent="0.2"/>
  <cols>
    <col min="1" max="1" width="8.85546875" customWidth="1"/>
    <col min="2" max="23" width="6.7109375" customWidth="1"/>
  </cols>
  <sheetData>
    <row r="1" spans="1:23" x14ac:dyDescent="0.2">
      <c r="E1" s="58" t="s">
        <v>30</v>
      </c>
      <c r="F1" s="58"/>
      <c r="G1" s="58"/>
      <c r="H1" s="58"/>
      <c r="I1" s="58"/>
      <c r="J1" s="58"/>
    </row>
    <row r="2" spans="1:23" x14ac:dyDescent="0.2">
      <c r="A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">
      <c r="A3" s="1"/>
      <c r="C3" s="30"/>
      <c r="D3" s="30" t="s">
        <v>0</v>
      </c>
      <c r="E3" s="30" t="s">
        <v>16</v>
      </c>
      <c r="F3" s="14" t="s">
        <v>20</v>
      </c>
      <c r="G3" s="14" t="s">
        <v>21</v>
      </c>
      <c r="H3" s="15" t="s">
        <v>22</v>
      </c>
      <c r="I3" s="15" t="s">
        <v>23</v>
      </c>
      <c r="J3" s="16" t="s">
        <v>1</v>
      </c>
      <c r="K3" s="14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">
      <c r="A4" s="1"/>
      <c r="C4" s="31"/>
      <c r="D4" s="32">
        <f>'před okenní rolety'!C21</f>
        <v>0</v>
      </c>
      <c r="E4" s="38" t="e">
        <f>IF(G4&gt;400,"",IF(G4="","",LOOKUP(I4,#REF!,#REF!/10)))</f>
        <v>#REF!</v>
      </c>
      <c r="F4" s="33">
        <v>120</v>
      </c>
      <c r="G4" s="40">
        <v>130</v>
      </c>
      <c r="H4" s="4">
        <f>IF(F4&lt;90,90,IF(F4&lt;300,CEILING(F4,10),0))</f>
        <v>120</v>
      </c>
      <c r="I4" s="4">
        <f>IF(G4&lt;90,90,IF(G4&lt;400,CEILING(G4,10),0))</f>
        <v>130</v>
      </c>
      <c r="J4" s="41">
        <f xml:space="preserve"> IF(H4&lt;&gt;0,LOOKUP(H4,G25:G46,H25:H46),0)</f>
        <v>2</v>
      </c>
      <c r="K4" s="39" t="e">
        <f>IF(F4="",0,IF(F4&gt;300,0,IF(G4&gt;400,0,B40)))</f>
        <v>#N/A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">
      <c r="A5" s="1"/>
      <c r="B5" s="6"/>
      <c r="C5" s="32"/>
      <c r="D5" s="32"/>
      <c r="E5" s="32"/>
      <c r="F5" s="27"/>
      <c r="G5" s="26"/>
      <c r="H5" s="3"/>
      <c r="I5" s="3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">
      <c r="A6" s="1"/>
      <c r="C6" s="32"/>
      <c r="D6" s="32"/>
      <c r="E6" s="32"/>
      <c r="F6" s="27"/>
      <c r="G6" s="26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/>
      <c r="B7" s="2"/>
      <c r="C7" s="1"/>
      <c r="D7" s="1"/>
      <c r="E7" s="1"/>
      <c r="F7" s="27"/>
      <c r="G7" s="26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">
      <c r="A8" s="3"/>
      <c r="B8" s="1"/>
      <c r="C8" s="34">
        <v>1</v>
      </c>
      <c r="D8" s="34">
        <v>2</v>
      </c>
      <c r="E8" s="35">
        <v>3</v>
      </c>
      <c r="F8" s="36">
        <v>4</v>
      </c>
      <c r="G8" s="34">
        <v>5</v>
      </c>
      <c r="H8" s="34">
        <v>6</v>
      </c>
      <c r="I8" s="34">
        <v>7</v>
      </c>
      <c r="J8" s="37">
        <v>8</v>
      </c>
      <c r="K8" s="37">
        <v>9</v>
      </c>
      <c r="L8" s="37">
        <v>10</v>
      </c>
      <c r="M8" s="37">
        <v>11</v>
      </c>
      <c r="N8" s="37">
        <v>12</v>
      </c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t="s">
        <v>28</v>
      </c>
      <c r="C9" s="42">
        <v>3</v>
      </c>
      <c r="D9" s="42">
        <v>2</v>
      </c>
      <c r="E9" s="43">
        <v>3</v>
      </c>
      <c r="F9" s="44">
        <v>2</v>
      </c>
      <c r="G9" s="42">
        <v>2</v>
      </c>
      <c r="H9" s="42">
        <v>4</v>
      </c>
      <c r="I9" s="42">
        <v>2</v>
      </c>
      <c r="J9" s="42">
        <v>4</v>
      </c>
      <c r="K9" s="42">
        <v>2</v>
      </c>
      <c r="L9" s="42">
        <v>4</v>
      </c>
      <c r="M9" s="42">
        <v>2</v>
      </c>
      <c r="N9" s="42">
        <v>2</v>
      </c>
    </row>
    <row r="10" spans="1:23" x14ac:dyDescent="0.2">
      <c r="F10" s="27"/>
      <c r="G10" s="26"/>
    </row>
    <row r="11" spans="1:23" x14ac:dyDescent="0.2">
      <c r="F11" s="27"/>
      <c r="G11" s="26"/>
    </row>
    <row r="12" spans="1:23" x14ac:dyDescent="0.2">
      <c r="F12" s="27"/>
      <c r="G12" s="26"/>
    </row>
    <row r="13" spans="1:23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23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23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23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20" spans="1:23" x14ac:dyDescent="0.2">
      <c r="A20" s="61" t="e">
        <f>LOOKUP(D4,A48:A76,B48:B77)</f>
        <v>#N/A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23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23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4" spans="1:23" x14ac:dyDescent="0.2">
      <c r="A24" s="24" t="s">
        <v>19</v>
      </c>
      <c r="B24" s="1"/>
      <c r="C24" s="1"/>
      <c r="D24" s="1"/>
      <c r="E24" s="1"/>
      <c r="F24" s="1"/>
      <c r="G24" s="1" t="s">
        <v>15</v>
      </c>
      <c r="H24" s="1"/>
      <c r="I24" s="1"/>
      <c r="J24" s="1"/>
      <c r="K24" s="1"/>
      <c r="L24" s="3"/>
      <c r="O24" s="3"/>
      <c r="P24" s="3"/>
    </row>
    <row r="25" spans="1:23" x14ac:dyDescent="0.2">
      <c r="A25" s="8" t="s">
        <v>27</v>
      </c>
      <c r="B25" s="9" t="e">
        <f>LOOKUP(H4,B83:W83,B84:W84)</f>
        <v>#REF!</v>
      </c>
      <c r="C25" s="1"/>
      <c r="D25" s="1"/>
      <c r="E25" s="1"/>
      <c r="F25" s="1"/>
      <c r="G25" s="1">
        <v>90</v>
      </c>
      <c r="H25" s="1">
        <v>2</v>
      </c>
      <c r="I25" s="1"/>
      <c r="J25" s="1"/>
      <c r="K25" s="3"/>
      <c r="L25" s="3"/>
      <c r="O25" s="3"/>
      <c r="P25" s="3"/>
    </row>
    <row r="26" spans="1:23" x14ac:dyDescent="0.2">
      <c r="A26" s="8" t="s">
        <v>3</v>
      </c>
      <c r="B26" s="9" t="e">
        <f>LOOKUP(H4,B83:W83,B85:W85)</f>
        <v>#REF!</v>
      </c>
      <c r="C26" s="1"/>
      <c r="D26" s="1"/>
      <c r="E26" s="1"/>
      <c r="F26" s="1"/>
      <c r="G26" s="1">
        <v>100</v>
      </c>
      <c r="H26" s="1">
        <v>2</v>
      </c>
      <c r="I26" s="1"/>
      <c r="J26" s="1"/>
      <c r="K26" s="3"/>
      <c r="L26" s="3"/>
      <c r="O26" s="3"/>
      <c r="P26" s="3"/>
    </row>
    <row r="27" spans="1:23" x14ac:dyDescent="0.2">
      <c r="A27" s="8" t="s">
        <v>5</v>
      </c>
      <c r="B27" s="9" t="e">
        <f>LOOKUP(H4,B83:W83,B86:W86)</f>
        <v>#REF!</v>
      </c>
      <c r="C27" s="1"/>
      <c r="D27" s="1"/>
      <c r="E27" s="1"/>
      <c r="F27" s="1"/>
      <c r="G27" s="1">
        <v>110</v>
      </c>
      <c r="H27" s="1">
        <v>2</v>
      </c>
      <c r="I27" s="1"/>
      <c r="J27" s="1"/>
      <c r="K27" s="3"/>
      <c r="L27" s="3"/>
      <c r="O27" s="3"/>
      <c r="P27" s="3"/>
    </row>
    <row r="28" spans="1:23" x14ac:dyDescent="0.2">
      <c r="A28" s="8" t="s">
        <v>6</v>
      </c>
      <c r="B28" s="9" t="e">
        <f>LOOKUP(H4,B83:W83,B87:W87)</f>
        <v>#REF!</v>
      </c>
      <c r="C28" s="1"/>
      <c r="D28" s="1"/>
      <c r="E28" s="1"/>
      <c r="F28" s="1"/>
      <c r="G28" s="1">
        <v>120</v>
      </c>
      <c r="H28" s="1">
        <v>2</v>
      </c>
      <c r="I28" s="1"/>
      <c r="J28" s="1"/>
      <c r="K28" s="3"/>
      <c r="L28" s="3"/>
      <c r="O28" s="3"/>
      <c r="P28" s="3"/>
    </row>
    <row r="29" spans="1:23" x14ac:dyDescent="0.2">
      <c r="A29" s="8" t="s">
        <v>7</v>
      </c>
      <c r="B29" s="9" t="e">
        <f>LOOKUP(H4,B83:W83,B88:W88)</f>
        <v>#REF!</v>
      </c>
      <c r="C29" s="1"/>
      <c r="D29" s="1"/>
      <c r="E29" s="1"/>
      <c r="F29" s="1"/>
      <c r="G29" s="3">
        <v>130</v>
      </c>
      <c r="H29" s="3">
        <v>3</v>
      </c>
      <c r="I29" s="1"/>
      <c r="J29" s="1"/>
      <c r="K29" s="3"/>
      <c r="L29" s="3"/>
      <c r="O29" s="3"/>
      <c r="P29" s="3"/>
    </row>
    <row r="30" spans="1:23" x14ac:dyDescent="0.2">
      <c r="A30" s="8" t="s">
        <v>8</v>
      </c>
      <c r="B30" s="9" t="e">
        <f>LOOKUP(H4,B83:W83,B89:W89)</f>
        <v>#REF!</v>
      </c>
      <c r="C30" s="1"/>
      <c r="D30" s="1"/>
      <c r="E30" s="1"/>
      <c r="F30" s="1"/>
      <c r="G30" s="3">
        <v>140</v>
      </c>
      <c r="H30" s="3">
        <v>3</v>
      </c>
      <c r="I30" s="1"/>
      <c r="J30" s="1"/>
      <c r="K30" s="3"/>
      <c r="L30" s="3"/>
      <c r="O30" s="3"/>
      <c r="P30" s="3"/>
    </row>
    <row r="31" spans="1:23" x14ac:dyDescent="0.2">
      <c r="A31" s="8" t="s">
        <v>9</v>
      </c>
      <c r="B31" s="10" t="e">
        <f>LOOKUP(H4,B83:W83,B90:W90)</f>
        <v>#REF!</v>
      </c>
      <c r="C31" s="1"/>
      <c r="D31" s="1"/>
      <c r="E31" s="1"/>
      <c r="F31" s="1"/>
      <c r="G31" s="3">
        <v>150</v>
      </c>
      <c r="H31" s="3">
        <v>3</v>
      </c>
      <c r="I31" s="1"/>
      <c r="J31" s="1"/>
      <c r="K31" s="3"/>
      <c r="L31" s="3"/>
      <c r="O31" s="3"/>
      <c r="P31" s="3"/>
    </row>
    <row r="32" spans="1:23" x14ac:dyDescent="0.2">
      <c r="A32" s="8" t="s">
        <v>10</v>
      </c>
      <c r="B32" s="9" t="e">
        <f>LOOKUP(H4,B83:W83,B91:W91)</f>
        <v>#REF!</v>
      </c>
      <c r="C32" s="1"/>
      <c r="D32" s="1"/>
      <c r="E32" s="1"/>
      <c r="F32" s="1"/>
      <c r="G32" s="3">
        <v>160</v>
      </c>
      <c r="H32" s="3">
        <v>4</v>
      </c>
      <c r="I32" s="1"/>
      <c r="J32" s="1"/>
      <c r="K32" s="3"/>
      <c r="L32" s="3"/>
      <c r="O32" s="3"/>
      <c r="P32" s="3"/>
    </row>
    <row r="33" spans="1:16" x14ac:dyDescent="0.2">
      <c r="A33" s="8" t="s">
        <v>11</v>
      </c>
      <c r="B33" s="9" t="e">
        <f>LOOKUP(H4,B83:W83,B92:W92)</f>
        <v>#REF!</v>
      </c>
      <c r="C33" s="1"/>
      <c r="D33" s="1"/>
      <c r="E33" s="1"/>
      <c r="F33" s="1"/>
      <c r="G33" s="1">
        <v>170</v>
      </c>
      <c r="H33" s="1">
        <v>4</v>
      </c>
      <c r="I33" s="1"/>
      <c r="J33" s="3"/>
      <c r="K33" s="3"/>
      <c r="L33" s="3"/>
      <c r="O33" s="3"/>
      <c r="P33" s="3"/>
    </row>
    <row r="34" spans="1:16" x14ac:dyDescent="0.2">
      <c r="A34" s="8" t="s">
        <v>12</v>
      </c>
      <c r="B34" s="10" t="e">
        <f>LOOKUP(H4,B83:W83,B93:W93)</f>
        <v>#REF!</v>
      </c>
      <c r="C34" s="3"/>
      <c r="D34" s="3"/>
      <c r="E34" s="3"/>
      <c r="F34" s="3"/>
      <c r="G34" s="3">
        <v>180</v>
      </c>
      <c r="H34" s="3">
        <v>4</v>
      </c>
      <c r="I34" s="3"/>
      <c r="J34" s="3"/>
      <c r="K34" s="3"/>
      <c r="L34" s="3"/>
      <c r="O34" s="3"/>
      <c r="P34" s="3"/>
    </row>
    <row r="35" spans="1:16" x14ac:dyDescent="0.2">
      <c r="A35" s="8" t="s">
        <v>13</v>
      </c>
      <c r="B35" s="10" t="e">
        <f>LOOKUP(H4,B83:W83,B94:W94)</f>
        <v>#REF!</v>
      </c>
      <c r="C35" s="3"/>
      <c r="D35" s="3"/>
      <c r="E35" s="3"/>
      <c r="F35" s="3"/>
      <c r="G35" s="3">
        <v>190</v>
      </c>
      <c r="H35" s="3">
        <v>4</v>
      </c>
      <c r="I35" s="3"/>
      <c r="J35" s="3"/>
      <c r="K35" s="3"/>
      <c r="L35" s="3"/>
      <c r="O35" s="3"/>
      <c r="P35" s="3"/>
    </row>
    <row r="36" spans="1:16" x14ac:dyDescent="0.2">
      <c r="A36" s="8" t="s">
        <v>14</v>
      </c>
      <c r="B36" s="10" t="e">
        <f>LOOKUP(H4,B83:W83,B95:W95)</f>
        <v>#REF!</v>
      </c>
      <c r="C36" s="3"/>
      <c r="D36" s="3"/>
      <c r="E36" s="3"/>
      <c r="F36" s="3"/>
      <c r="G36" s="3">
        <v>200</v>
      </c>
      <c r="H36" s="3">
        <v>4</v>
      </c>
      <c r="I36" s="3"/>
      <c r="J36" s="3"/>
      <c r="K36" s="3"/>
      <c r="L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>
        <f t="shared" ref="G37:G46" si="0">G36+10</f>
        <v>210</v>
      </c>
      <c r="H37" s="3">
        <v>5</v>
      </c>
      <c r="I37" s="3"/>
      <c r="J37" s="3"/>
      <c r="K37" s="3"/>
      <c r="L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>
        <f t="shared" si="0"/>
        <v>220</v>
      </c>
      <c r="H38" s="3">
        <v>5</v>
      </c>
      <c r="I38" s="3"/>
      <c r="J38" s="3"/>
      <c r="K38" s="3"/>
      <c r="L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>
        <f t="shared" si="0"/>
        <v>230</v>
      </c>
      <c r="H39" s="3">
        <v>5</v>
      </c>
      <c r="I39" s="3"/>
      <c r="J39" s="3"/>
      <c r="K39" s="3"/>
      <c r="L39" s="3"/>
      <c r="O39" s="3"/>
      <c r="P39" s="3"/>
    </row>
    <row r="40" spans="1:16" x14ac:dyDescent="0.2">
      <c r="A40" s="7" t="s">
        <v>2</v>
      </c>
      <c r="B40" s="9" t="e">
        <f>LOOKUP(D4,A25:A36,B25:B36)</f>
        <v>#N/A</v>
      </c>
      <c r="C40" s="3"/>
      <c r="D40" s="3"/>
      <c r="E40" s="3"/>
      <c r="F40" s="3"/>
      <c r="G40" s="3">
        <f t="shared" si="0"/>
        <v>240</v>
      </c>
      <c r="H40" s="3">
        <v>5</v>
      </c>
      <c r="I40" s="3"/>
      <c r="J40" s="3"/>
      <c r="K40" s="3"/>
      <c r="L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>
        <f t="shared" si="0"/>
        <v>250</v>
      </c>
      <c r="H41" s="3">
        <v>5</v>
      </c>
      <c r="I41" s="3"/>
      <c r="J41" s="3"/>
      <c r="K41" s="3"/>
      <c r="L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>
        <f t="shared" si="0"/>
        <v>260</v>
      </c>
      <c r="H42" s="3">
        <v>6</v>
      </c>
      <c r="I42" s="3"/>
      <c r="J42" s="3"/>
      <c r="K42" s="3"/>
      <c r="L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>
        <f t="shared" si="0"/>
        <v>270</v>
      </c>
      <c r="H43" s="3">
        <v>6</v>
      </c>
      <c r="I43" s="3"/>
      <c r="J43" s="3"/>
      <c r="K43" s="3"/>
      <c r="L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>
        <f t="shared" si="0"/>
        <v>280</v>
      </c>
      <c r="H44" s="3">
        <v>6</v>
      </c>
      <c r="I44" s="3"/>
      <c r="J44" s="3"/>
      <c r="K44" s="3"/>
      <c r="L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>
        <f t="shared" si="0"/>
        <v>290</v>
      </c>
      <c r="H45" s="3">
        <v>6</v>
      </c>
      <c r="I45" s="3"/>
      <c r="J45" s="3"/>
      <c r="K45" s="3"/>
      <c r="L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>
        <f t="shared" si="0"/>
        <v>300</v>
      </c>
      <c r="H46" s="3">
        <v>6</v>
      </c>
      <c r="I46" s="3"/>
      <c r="J46" s="3"/>
      <c r="K46" s="3"/>
      <c r="L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64" t="s">
        <v>4</v>
      </c>
      <c r="B48" s="59" t="e">
        <f>#REF!</f>
        <v>#REF!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3"/>
      <c r="N48" s="3"/>
      <c r="O48" s="3"/>
      <c r="P48" s="3"/>
    </row>
    <row r="49" spans="1:16" x14ac:dyDescent="0.2">
      <c r="A49" s="64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3"/>
      <c r="N49" s="3"/>
      <c r="O49" s="3"/>
      <c r="P49" s="3"/>
    </row>
    <row r="50" spans="1:16" x14ac:dyDescent="0.2">
      <c r="A50" s="64" t="s">
        <v>3</v>
      </c>
      <c r="B50" s="59" t="e">
        <f>#REF!</f>
        <v>#REF!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3"/>
      <c r="N50" s="3"/>
      <c r="O50" s="3"/>
      <c r="P50" s="3"/>
    </row>
    <row r="51" spans="1:16" x14ac:dyDescent="0.2">
      <c r="A51" s="64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3"/>
      <c r="N51" s="3"/>
      <c r="O51" s="3"/>
      <c r="P51" s="3"/>
    </row>
    <row r="52" spans="1:16" x14ac:dyDescent="0.2">
      <c r="A52" s="64" t="s">
        <v>5</v>
      </c>
      <c r="B52" s="59" t="e">
        <f>#REF!</f>
        <v>#REF!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3"/>
      <c r="N52" s="3"/>
      <c r="O52" s="3"/>
      <c r="P52" s="3"/>
    </row>
    <row r="53" spans="1:16" x14ac:dyDescent="0.2">
      <c r="A53" s="64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3"/>
      <c r="N53" s="3"/>
      <c r="O53" s="3"/>
      <c r="P53" s="3"/>
    </row>
    <row r="54" spans="1:16" x14ac:dyDescent="0.2">
      <c r="A54" s="64" t="s">
        <v>6</v>
      </c>
      <c r="B54" s="59" t="e">
        <f>#REF!</f>
        <v>#REF!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3"/>
      <c r="N54" s="3"/>
      <c r="O54" s="3"/>
      <c r="P54" s="3"/>
    </row>
    <row r="55" spans="1:16" x14ac:dyDescent="0.2">
      <c r="A55" s="64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3"/>
      <c r="N55" s="3"/>
      <c r="O55" s="3"/>
      <c r="P55" s="3"/>
    </row>
    <row r="56" spans="1:16" x14ac:dyDescent="0.2">
      <c r="A56" s="62" t="s">
        <v>7</v>
      </c>
      <c r="B56" s="59" t="e">
        <f>#REF!</f>
        <v>#REF!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3"/>
      <c r="N56" s="3"/>
      <c r="O56" s="3"/>
      <c r="P56" s="3"/>
    </row>
    <row r="57" spans="1:16" ht="12.75" customHeight="1" x14ac:dyDescent="0.2">
      <c r="A57" s="63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3"/>
      <c r="N57" s="3"/>
      <c r="O57" s="3"/>
      <c r="P57" s="3"/>
    </row>
    <row r="58" spans="1:16" x14ac:dyDescent="0.2">
      <c r="A58" s="63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3"/>
      <c r="N58" s="3"/>
      <c r="O58" s="3"/>
      <c r="P58" s="3"/>
    </row>
    <row r="59" spans="1:16" x14ac:dyDescent="0.2">
      <c r="A59" s="64" t="s">
        <v>8</v>
      </c>
      <c r="B59" s="59" t="e">
        <f>#REF!</f>
        <v>#REF!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3"/>
      <c r="N59" s="3"/>
      <c r="O59" s="3"/>
      <c r="P59" s="3"/>
    </row>
    <row r="60" spans="1:16" ht="12.75" customHeight="1" x14ac:dyDescent="0.2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3"/>
      <c r="N60" s="3"/>
      <c r="O60" s="3"/>
      <c r="P60" s="3"/>
    </row>
    <row r="61" spans="1:16" x14ac:dyDescent="0.2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3"/>
      <c r="N61" s="3"/>
      <c r="O61" s="3"/>
      <c r="P61" s="3"/>
    </row>
    <row r="62" spans="1:16" x14ac:dyDescent="0.2">
      <c r="A62" s="64" t="s">
        <v>9</v>
      </c>
      <c r="B62" s="59" t="e">
        <f>#REF!</f>
        <v>#REF!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3"/>
      <c r="N62" s="3"/>
      <c r="O62" s="3"/>
      <c r="P62" s="3"/>
    </row>
    <row r="63" spans="1:16" x14ac:dyDescent="0.2">
      <c r="A63" s="6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3"/>
      <c r="N63" s="3"/>
      <c r="O63" s="3"/>
      <c r="P63" s="3"/>
    </row>
    <row r="64" spans="1:16" x14ac:dyDescent="0.2">
      <c r="A64" s="64" t="s">
        <v>10</v>
      </c>
      <c r="B64" s="59" t="e">
        <f>#REF!</f>
        <v>#REF!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3"/>
      <c r="N64" s="3"/>
      <c r="O64" s="3"/>
      <c r="P64" s="3"/>
    </row>
    <row r="65" spans="1:16" ht="12.75" customHeight="1" x14ac:dyDescent="0.2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3"/>
      <c r="N65" s="3"/>
      <c r="O65" s="3"/>
      <c r="P65" s="3"/>
    </row>
    <row r="66" spans="1:16" x14ac:dyDescent="0.2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3"/>
      <c r="N66" s="3"/>
      <c r="O66" s="3"/>
      <c r="P66" s="3"/>
    </row>
    <row r="67" spans="1:16" x14ac:dyDescent="0.2">
      <c r="A67" s="64" t="s">
        <v>11</v>
      </c>
      <c r="B67" s="59" t="e">
        <f>#REF!</f>
        <v>#REF!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3"/>
      <c r="N67" s="3"/>
      <c r="O67" s="3"/>
      <c r="P67" s="3"/>
    </row>
    <row r="68" spans="1:16" ht="12.75" customHeight="1" x14ac:dyDescent="0.2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3"/>
      <c r="N68" s="3"/>
      <c r="O68" s="3"/>
      <c r="P68" s="3"/>
    </row>
    <row r="69" spans="1:16" x14ac:dyDescent="0.2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3"/>
      <c r="N69" s="3"/>
      <c r="O69" s="3"/>
      <c r="P69" s="3"/>
    </row>
    <row r="70" spans="1:16" x14ac:dyDescent="0.2">
      <c r="A70" s="64" t="s">
        <v>12</v>
      </c>
      <c r="B70" s="59" t="e">
        <f>#REF!</f>
        <v>#REF!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3"/>
      <c r="N70" s="3"/>
      <c r="O70" s="3"/>
      <c r="P70" s="3"/>
    </row>
    <row r="71" spans="1:16" ht="12.75" customHeight="1" x14ac:dyDescent="0.2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3"/>
      <c r="N71" s="3"/>
      <c r="O71" s="3"/>
      <c r="P71" s="3"/>
    </row>
    <row r="72" spans="1:16" x14ac:dyDescent="0.2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3"/>
      <c r="N72" s="3"/>
      <c r="O72" s="3"/>
      <c r="P72" s="3"/>
    </row>
    <row r="73" spans="1:16" x14ac:dyDescent="0.2">
      <c r="A73" s="64" t="s">
        <v>13</v>
      </c>
      <c r="B73" s="59" t="e">
        <f>#REF!</f>
        <v>#REF!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3"/>
      <c r="N73" s="3"/>
      <c r="O73" s="3"/>
      <c r="P73" s="3"/>
    </row>
    <row r="74" spans="1:16" ht="12.75" customHeight="1" x14ac:dyDescent="0.2">
      <c r="A74" s="65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3"/>
      <c r="N74" s="3"/>
      <c r="O74" s="3"/>
      <c r="P74" s="3"/>
    </row>
    <row r="75" spans="1:16" x14ac:dyDescent="0.2">
      <c r="A75" s="65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3"/>
      <c r="N75" s="3"/>
      <c r="O75" s="3"/>
      <c r="P75" s="3"/>
    </row>
    <row r="76" spans="1:16" x14ac:dyDescent="0.2">
      <c r="A76" s="62" t="s">
        <v>14</v>
      </c>
      <c r="B76" s="59" t="e">
        <f>#REF!</f>
        <v>#REF!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3"/>
      <c r="N76" s="3"/>
      <c r="O76" s="3"/>
      <c r="P76" s="3"/>
    </row>
    <row r="77" spans="1:16" ht="12.75" customHeight="1" x14ac:dyDescent="0.2">
      <c r="A77" s="63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3"/>
      <c r="N77" s="3"/>
      <c r="O77" s="3"/>
      <c r="P77" s="3"/>
    </row>
    <row r="78" spans="1:16" x14ac:dyDescent="0.2">
      <c r="A78" s="63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3"/>
      <c r="N78" s="3"/>
      <c r="O78" s="3"/>
      <c r="P78" s="3"/>
    </row>
    <row r="82" spans="1:23" x14ac:dyDescent="0.2">
      <c r="A82" s="7" t="s">
        <v>18</v>
      </c>
    </row>
    <row r="83" spans="1:23" x14ac:dyDescent="0.2">
      <c r="A83" s="13" t="s">
        <v>17</v>
      </c>
      <c r="B83" s="17">
        <v>90</v>
      </c>
      <c r="C83" s="17">
        <f t="shared" ref="C83:W83" si="1">B83+10</f>
        <v>100</v>
      </c>
      <c r="D83" s="17">
        <f t="shared" si="1"/>
        <v>110</v>
      </c>
      <c r="E83" s="17">
        <f t="shared" si="1"/>
        <v>120</v>
      </c>
      <c r="F83" s="17">
        <f t="shared" si="1"/>
        <v>130</v>
      </c>
      <c r="G83" s="17">
        <f t="shared" si="1"/>
        <v>140</v>
      </c>
      <c r="H83" s="17">
        <f t="shared" si="1"/>
        <v>150</v>
      </c>
      <c r="I83" s="17">
        <f t="shared" si="1"/>
        <v>160</v>
      </c>
      <c r="J83" s="17">
        <f t="shared" si="1"/>
        <v>170</v>
      </c>
      <c r="K83" s="17">
        <f t="shared" si="1"/>
        <v>180</v>
      </c>
      <c r="L83" s="17">
        <f t="shared" si="1"/>
        <v>190</v>
      </c>
      <c r="M83" s="17">
        <f t="shared" si="1"/>
        <v>200</v>
      </c>
      <c r="N83" s="17">
        <f t="shared" si="1"/>
        <v>210</v>
      </c>
      <c r="O83" s="17">
        <f t="shared" si="1"/>
        <v>220</v>
      </c>
      <c r="P83" s="17">
        <f t="shared" si="1"/>
        <v>230</v>
      </c>
      <c r="Q83" s="17">
        <f t="shared" si="1"/>
        <v>240</v>
      </c>
      <c r="R83" s="17">
        <f t="shared" si="1"/>
        <v>250</v>
      </c>
      <c r="S83" s="17">
        <f t="shared" si="1"/>
        <v>260</v>
      </c>
      <c r="T83" s="17">
        <f t="shared" si="1"/>
        <v>270</v>
      </c>
      <c r="U83" s="17">
        <f t="shared" si="1"/>
        <v>280</v>
      </c>
      <c r="V83" s="17">
        <f t="shared" si="1"/>
        <v>290</v>
      </c>
      <c r="W83" s="17">
        <f t="shared" si="1"/>
        <v>300</v>
      </c>
    </row>
    <row r="84" spans="1:23" x14ac:dyDescent="0.2">
      <c r="A84" s="8" t="s">
        <v>4</v>
      </c>
      <c r="B84" s="9" t="e">
        <f>LOOKUP(I4,#REF!,#REF!)</f>
        <v>#REF!</v>
      </c>
      <c r="C84" s="9" t="e">
        <f>LOOKUP(I4,#REF!,#REF!)</f>
        <v>#REF!</v>
      </c>
      <c r="D84" s="9" t="e">
        <f>LOOKUP(I4,#REF!,#REF!)</f>
        <v>#REF!</v>
      </c>
      <c r="E84" s="9" t="e">
        <f>LOOKUP(I4,#REF!,#REF!)</f>
        <v>#REF!</v>
      </c>
      <c r="F84" s="10" t="e">
        <f>LOOKUP(I4,#REF!,#REF!)</f>
        <v>#REF!</v>
      </c>
      <c r="G84" s="25" t="e">
        <f>LOOKUP(I4,#REF!,#REF!)</f>
        <v>#REF!</v>
      </c>
      <c r="H84" s="9" t="e">
        <f>LOOKUP(I4,#REF!,#REF!)</f>
        <v>#REF!</v>
      </c>
      <c r="I84" s="9" t="e">
        <f>LOOKUP(I4,#REF!,#REF!)</f>
        <v>#REF!</v>
      </c>
      <c r="J84" s="9" t="e">
        <f>LOOKUP(I4,#REF!,#REF!)</f>
        <v>#REF!</v>
      </c>
      <c r="K84" s="9" t="e">
        <f>LOOKUP(I4,#REF!,#REF!)</f>
        <v>#REF!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</row>
    <row r="85" spans="1:23" x14ac:dyDescent="0.2">
      <c r="A85" s="8" t="s">
        <v>3</v>
      </c>
      <c r="B85" s="9" t="e">
        <f>LOOKUP(I4,#REF!,#REF!)</f>
        <v>#REF!</v>
      </c>
      <c r="C85" s="9" t="e">
        <f>LOOKUP(I4,#REF!,#REF!)</f>
        <v>#REF!</v>
      </c>
      <c r="D85" s="9" t="e">
        <f>LOOKUP(I4,#REF!,#REF!)</f>
        <v>#REF!</v>
      </c>
      <c r="E85" s="9" t="e">
        <f>LOOKUP(I4,#REF!,#REF!)</f>
        <v>#REF!</v>
      </c>
      <c r="F85" s="9" t="e">
        <f>LOOKUP(I4,#REF!,#REF!)</f>
        <v>#REF!</v>
      </c>
      <c r="G85" s="9" t="e">
        <f>LOOKUP(I4,#REF!,#REF!)</f>
        <v>#REF!</v>
      </c>
      <c r="H85" s="9" t="e">
        <f>LOOKUP(I4,#REF!,#REF!)</f>
        <v>#REF!</v>
      </c>
      <c r="I85" s="9" t="e">
        <f>LOOKUP(I4,#REF!,#REF!)</f>
        <v>#REF!</v>
      </c>
      <c r="J85" s="9" t="e">
        <f>LOOKUP(I4,#REF!,#REF!)</f>
        <v>#REF!</v>
      </c>
      <c r="K85" s="9" t="e">
        <f>LOOKUP(I4,#REF!,#REF!)</f>
        <v>#REF!</v>
      </c>
      <c r="L85" s="10" t="e">
        <f>LOOKUP(I4,#REF!,#REF!)</f>
        <v>#REF!</v>
      </c>
      <c r="M85" s="10" t="e">
        <f>LOOKUP(I4,#REF!,#REF!)</f>
        <v>#REF!</v>
      </c>
      <c r="N85" s="10" t="e">
        <f>LOOKUP(I4,#REF!,#REF!)</f>
        <v>#REF!</v>
      </c>
      <c r="O85" s="10" t="e">
        <f>LOOKUP(I4,#REF!,#REF!)</f>
        <v>#REF!</v>
      </c>
      <c r="P85" s="10" t="e">
        <f>LOOKUP(I4,#REF!,#REF!)</f>
        <v>#REF!</v>
      </c>
      <c r="Q85" s="10" t="e">
        <f>LOOKUP(I4,#REF!,#REF!)</f>
        <v>#REF!</v>
      </c>
      <c r="R85" s="10" t="e">
        <f>LOOKUP(I4,#REF!,#REF!)</f>
        <v>#REF!</v>
      </c>
      <c r="S85" s="10" t="e">
        <f>LOOKUP(I4,#REF!,#REF!)</f>
        <v>#REF!</v>
      </c>
      <c r="T85" s="10" t="e">
        <f>LOOKUP(I4,#REF!,#REF!)</f>
        <v>#REF!</v>
      </c>
      <c r="U85" s="10" t="e">
        <f>LOOKUP(I4,#REF!,#REF!)</f>
        <v>#REF!</v>
      </c>
      <c r="V85" s="10" t="e">
        <f>LOOKUP(I4,#REF!,#REF!)</f>
        <v>#REF!</v>
      </c>
      <c r="W85" s="10" t="e">
        <f>LOOKUP(I4,#REF!,#REF!)</f>
        <v>#REF!</v>
      </c>
    </row>
    <row r="86" spans="1:23" x14ac:dyDescent="0.2">
      <c r="A86" s="8" t="s">
        <v>5</v>
      </c>
      <c r="B86" s="11" t="e">
        <f>LOOKUP(I4,#REF!,#REF!)</f>
        <v>#REF!</v>
      </c>
      <c r="C86" s="11" t="e">
        <f>LOOKUP(I4,#REF!,#REF!)</f>
        <v>#REF!</v>
      </c>
      <c r="D86" s="11" t="e">
        <f>LOOKUP(I4,#REF!,#REF!)</f>
        <v>#REF!</v>
      </c>
      <c r="E86" s="11" t="e">
        <f>LOOKUP(I4,#REF!,#REF!)</f>
        <v>#REF!</v>
      </c>
      <c r="F86" s="11" t="e">
        <f>LOOKUP(I4,#REF!,#REF!)</f>
        <v>#REF!</v>
      </c>
      <c r="G86" s="11" t="e">
        <f>LOOKUP(I4,#REF!,#REF!)</f>
        <v>#REF!</v>
      </c>
      <c r="H86" s="11" t="e">
        <f>LOOKUP(I4,#REF!,#REF!)</f>
        <v>#REF!</v>
      </c>
      <c r="I86" s="11" t="e">
        <f>LOOKUP(I4,#REF!,#REF!)</f>
        <v>#REF!</v>
      </c>
      <c r="J86" s="11" t="e">
        <f>LOOKUP(I4,#REF!,#REF!)</f>
        <v>#REF!</v>
      </c>
      <c r="K86" s="11" t="e">
        <f>LOOKUP(I4,#REF!,#REF!)</f>
        <v>#REF!</v>
      </c>
      <c r="L86" s="11" t="e">
        <f>LOOKUP(I4,#REF!,#REF!)</f>
        <v>#REF!</v>
      </c>
      <c r="M86" s="11" t="e">
        <f>LOOKUP(I4,#REF!,#REF!)</f>
        <v>#REF!</v>
      </c>
      <c r="N86" s="11" t="e">
        <f>LOOKUP(I4,#REF!,#REF!)</f>
        <v>#REF!</v>
      </c>
      <c r="O86" s="11" t="e">
        <f>LOOKUP(I4,#REF!,#REF!)</f>
        <v>#REF!</v>
      </c>
      <c r="P86" s="11" t="e">
        <f>LOOKUP(I4,#REF!,#REF!)</f>
        <v>#REF!</v>
      </c>
      <c r="Q86" s="11" t="e">
        <f>LOOKUP(I4,#REF!,#REF!)</f>
        <v>#REF!</v>
      </c>
      <c r="R86" s="11" t="e">
        <f>LOOKUP(I4,#REF!,#REF!)</f>
        <v>#REF!</v>
      </c>
      <c r="S86" s="11" t="e">
        <f>LOOKUP(I4,#REF!,#REF!)</f>
        <v>#REF!</v>
      </c>
      <c r="T86" s="11" t="e">
        <f>LOOKUP(I4,#REF!,#REF!)</f>
        <v>#REF!</v>
      </c>
      <c r="U86" s="11" t="e">
        <f>LOOKUP(I4,#REF!,#REF!)</f>
        <v>#REF!</v>
      </c>
      <c r="V86" s="11" t="e">
        <f>LOOKUP(I4,#REF!,#REF!)</f>
        <v>#REF!</v>
      </c>
      <c r="W86" s="12" t="e">
        <f>LOOKUP(I4,#REF!,#REF!)</f>
        <v>#REF!</v>
      </c>
    </row>
    <row r="87" spans="1:23" x14ac:dyDescent="0.2">
      <c r="A87" s="8" t="s">
        <v>6</v>
      </c>
      <c r="B87" s="9" t="e">
        <f>LOOKUP(I4,#REF!,#REF!)</f>
        <v>#REF!</v>
      </c>
      <c r="C87" s="9" t="e">
        <f>LOOKUP(I4,#REF!,#REF!)</f>
        <v>#REF!</v>
      </c>
      <c r="D87" s="9" t="e">
        <f>LOOKUP(I4,#REF!,#REF!)</f>
        <v>#REF!</v>
      </c>
      <c r="E87" s="9" t="e">
        <f>LOOKUP(I4,#REF!,#REF!)</f>
        <v>#REF!</v>
      </c>
      <c r="F87" s="9" t="e">
        <f>LOOKUP(I4,#REF!,#REF!)</f>
        <v>#REF!</v>
      </c>
      <c r="G87" s="9" t="e">
        <f>LOOKUP(I4,#REF!,#REF!)</f>
        <v>#REF!</v>
      </c>
      <c r="H87" s="9" t="e">
        <f>LOOKUP(I4,#REF!,#REF!)</f>
        <v>#REF!</v>
      </c>
      <c r="I87" s="9" t="e">
        <f>LOOKUP(I4,#REF!,#REF!)</f>
        <v>#REF!</v>
      </c>
      <c r="J87" s="9" t="e">
        <f>LOOKUP(I4,#REF!,#REF!)</f>
        <v>#REF!</v>
      </c>
      <c r="K87" s="10" t="e">
        <f>LOOKUP(I4,#REF!,#REF!)</f>
        <v>#REF!</v>
      </c>
      <c r="L87" s="10" t="e">
        <f>LOOKUP(I4,#REF!,#REF!)</f>
        <v>#REF!</v>
      </c>
      <c r="M87" s="10" t="e">
        <f>LOOKUP(I4,#REF!,#REF!)</f>
        <v>#REF!</v>
      </c>
      <c r="N87" s="10" t="e">
        <f>LOOKUP(I4,#REF!,#REF!)</f>
        <v>#REF!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</row>
    <row r="88" spans="1:23" x14ac:dyDescent="0.2">
      <c r="A88" s="8" t="s">
        <v>7</v>
      </c>
      <c r="B88" s="9" t="e">
        <f>LOOKUP(I4,#REF!,#REF!)</f>
        <v>#REF!</v>
      </c>
      <c r="C88" s="9" t="e">
        <f>LOOKUP(I4,#REF!,#REF!)</f>
        <v>#REF!</v>
      </c>
      <c r="D88" s="9" t="e">
        <f>LOOKUP(I4,#REF!,#REF!)</f>
        <v>#REF!</v>
      </c>
      <c r="E88" s="9" t="e">
        <f>LOOKUP(I4,#REF!,#REF!)</f>
        <v>#REF!</v>
      </c>
      <c r="F88" s="9" t="e">
        <f>LOOKUP(I4,#REF!,#REF!)</f>
        <v>#REF!</v>
      </c>
      <c r="G88" s="9" t="e">
        <f>LOOKUP(I4,#REF!,#REF!)</f>
        <v>#REF!</v>
      </c>
      <c r="H88" s="9" t="e">
        <f>LOOKUP(I4,#REF!,#REF!)</f>
        <v>#REF!</v>
      </c>
      <c r="I88" s="9" t="e">
        <f>LOOKUP(I4,#REF!,#REF!)</f>
        <v>#REF!</v>
      </c>
      <c r="J88" s="9" t="e">
        <f>LOOKUP(I4,#REF!,#REF!)</f>
        <v>#REF!</v>
      </c>
      <c r="K88" s="10" t="e">
        <f>LOOKUP(I4,#REF!,#REF!)</f>
        <v>#REF!</v>
      </c>
      <c r="L88" s="10" t="e">
        <f>LOOKUP(I4,#REF!,#REF!)</f>
        <v>#REF!</v>
      </c>
      <c r="M88" s="10" t="e">
        <f>LOOKUP(I4,#REF!,#REF!)</f>
        <v>#REF!</v>
      </c>
      <c r="N88" s="10" t="e">
        <f>LOOKUP(I4,#REF!,#REF!)</f>
        <v>#REF!</v>
      </c>
      <c r="O88" s="10" t="e">
        <f>LOOKUP(I4,#REF!,#REF!)</f>
        <v>#REF!</v>
      </c>
      <c r="P88" s="10" t="e">
        <f>LOOKUP(I4,#REF!,#REF!)</f>
        <v>#REF!</v>
      </c>
      <c r="Q88" s="10" t="e">
        <f>LOOKUP(I4,#REF!,#REF!)</f>
        <v>#REF!</v>
      </c>
      <c r="R88" s="10" t="e">
        <f>LOOKUP(I4,#REF!,#REF!)</f>
        <v>#REF!</v>
      </c>
      <c r="S88" s="10" t="e">
        <f>LOOKUP(I4,#REF!,#REF!)</f>
        <v>#REF!</v>
      </c>
      <c r="T88" s="10" t="e">
        <f>LOOKUP(I4,#REF!,#REF!)</f>
        <v>#REF!</v>
      </c>
      <c r="U88" s="10" t="e">
        <f>LOOKUP(I4,#REF!,#REF!)</f>
        <v>#REF!</v>
      </c>
      <c r="V88" s="10" t="e">
        <f>LOOKUP(I4,#REF!,#REF!)</f>
        <v>#REF!</v>
      </c>
      <c r="W88" s="10" t="e">
        <f>LOOKUP(I4,#REF!,#REF!)</f>
        <v>#REF!</v>
      </c>
    </row>
    <row r="89" spans="1:23" x14ac:dyDescent="0.2">
      <c r="A89" s="8" t="s">
        <v>8</v>
      </c>
      <c r="B89" s="9" t="e">
        <f>LOOKUP(I4,#REF!,#REF!)</f>
        <v>#REF!</v>
      </c>
      <c r="C89" s="9" t="e">
        <f>LOOKUP(I4,#REF!,#REF!)</f>
        <v>#REF!</v>
      </c>
      <c r="D89" s="9" t="e">
        <f>LOOKUP(I4,#REF!,#REF!)</f>
        <v>#REF!</v>
      </c>
      <c r="E89" s="9" t="e">
        <f>LOOKUP(I4,#REF!,#REF!)</f>
        <v>#REF!</v>
      </c>
      <c r="F89" s="9" t="e">
        <f>LOOKUP(I4,#REF!,#REF!)</f>
        <v>#REF!</v>
      </c>
      <c r="G89" s="9" t="e">
        <f>LOOKUP(I4,#REF!,#REF!)</f>
        <v>#REF!</v>
      </c>
      <c r="H89" s="9" t="e">
        <f>LOOKUP(I4,#REF!,#REF!)</f>
        <v>#REF!</v>
      </c>
      <c r="I89" s="9" t="e">
        <f>LOOKUP(I4,#REF!,#REF!)</f>
        <v>#REF!</v>
      </c>
      <c r="J89" s="9" t="e">
        <f>LOOKUP(I4,#REF!,#REF!)</f>
        <v>#REF!</v>
      </c>
      <c r="K89" s="10" t="e">
        <f>LOOKUP(I4,#REF!,#REF!)</f>
        <v>#REF!</v>
      </c>
      <c r="L89" s="10" t="e">
        <f>LOOKUP(I4,#REF!,#REF!)</f>
        <v>#REF!</v>
      </c>
      <c r="M89" s="10" t="e">
        <f>LOOKUP(I4,#REF!,#REF!)</f>
        <v>#REF!</v>
      </c>
      <c r="N89" s="10" t="e">
        <f>LOOKUP(I4,#REF!,#REF!)</f>
        <v>#REF!</v>
      </c>
      <c r="O89" s="10" t="e">
        <f>LOOKUP(I4,#REF!,#REF!)</f>
        <v>#REF!</v>
      </c>
      <c r="P89" s="10" t="e">
        <f>LOOKUP(I4,#REF!,#REF!)</f>
        <v>#REF!</v>
      </c>
      <c r="Q89" s="10" t="e">
        <f>LOOKUP(I4,#REF!,#REF!)</f>
        <v>#REF!</v>
      </c>
      <c r="R89" s="10" t="e">
        <f>LOOKUP(I4,#REF!,#REF!)</f>
        <v>#REF!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</row>
    <row r="90" spans="1:23" x14ac:dyDescent="0.2">
      <c r="A90" s="8" t="s">
        <v>9</v>
      </c>
      <c r="B90" s="9" t="e">
        <f>LOOKUP(I4,#REF!,#REF!)</f>
        <v>#REF!</v>
      </c>
      <c r="C90" s="9" t="e">
        <f>LOOKUP(I4,#REF!,#REF!)</f>
        <v>#REF!</v>
      </c>
      <c r="D90" s="9" t="e">
        <f>LOOKUP(I4,#REF!,#REF!)</f>
        <v>#REF!</v>
      </c>
      <c r="E90" s="9" t="e">
        <f>LOOKUP(I4,#REF!,#REF!)</f>
        <v>#REF!</v>
      </c>
      <c r="F90" s="9" t="e">
        <f>LOOKUP(I4,#REF!,#REF!)</f>
        <v>#REF!</v>
      </c>
      <c r="G90" s="9" t="e">
        <f>LOOKUP(I4,#REF!,#REF!)</f>
        <v>#REF!</v>
      </c>
      <c r="H90" s="9" t="e">
        <f>LOOKUP(I4,#REF!,#REF!)</f>
        <v>#REF!</v>
      </c>
      <c r="I90" s="9" t="e">
        <f>LOOKUP(I4,#REF!,#REF!)</f>
        <v>#REF!</v>
      </c>
      <c r="J90" s="9" t="e">
        <f>LOOKUP(I4,#REF!,#REF!)</f>
        <v>#REF!</v>
      </c>
      <c r="K90" s="10" t="e">
        <f>LOOKUP(I4,#REF!,#REF!)</f>
        <v>#REF!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</row>
    <row r="91" spans="1:23" x14ac:dyDescent="0.2">
      <c r="A91" s="8" t="s">
        <v>10</v>
      </c>
      <c r="B91" s="9" t="e">
        <f>LOOKUP(I4,#REF!,#REF!)</f>
        <v>#REF!</v>
      </c>
      <c r="C91" s="9" t="e">
        <f>LOOKUP(I4,#REF!,#REF!)</f>
        <v>#REF!</v>
      </c>
      <c r="D91" s="9" t="e">
        <f>LOOKUP(I4,#REF!,#REF!)</f>
        <v>#REF!</v>
      </c>
      <c r="E91" s="9" t="e">
        <f>LOOKUP(I4,#REF!,#REF!)</f>
        <v>#REF!</v>
      </c>
      <c r="F91" s="9" t="e">
        <f>LOOKUP(I4,#REF!,#REF!)</f>
        <v>#REF!</v>
      </c>
      <c r="G91" s="9" t="e">
        <f>LOOKUP(I4,#REF!,#REF!)</f>
        <v>#REF!</v>
      </c>
      <c r="H91" s="9" t="e">
        <f>LOOKUP(I4,#REF!,#REF!)</f>
        <v>#REF!</v>
      </c>
      <c r="I91" s="9" t="e">
        <f>LOOKUP(I4,#REF!,#REF!)</f>
        <v>#REF!</v>
      </c>
      <c r="J91" s="9" t="e">
        <f>LOOKUP(I4,#REF!,#REF!)</f>
        <v>#REF!</v>
      </c>
      <c r="K91" s="10" t="e">
        <f>LOOKUP(I4,#REF!,#REF!)</f>
        <v>#REF!</v>
      </c>
      <c r="L91" s="10" t="e">
        <f>LOOKUP(I4,#REF!,#REF!)</f>
        <v>#REF!</v>
      </c>
      <c r="M91" s="10" t="e">
        <f>LOOKUP(I4,#REF!,#REF!)</f>
        <v>#REF!</v>
      </c>
      <c r="N91" s="10" t="e">
        <f>LOOKUP(I4,#REF!,#REF!)</f>
        <v>#REF!</v>
      </c>
      <c r="O91" s="10" t="e">
        <f>LOOKUP(I4,#REF!,#REF!)</f>
        <v>#REF!</v>
      </c>
      <c r="P91" s="10" t="e">
        <f>LOOKUP(I4,#REF!,#REF!)</f>
        <v>#REF!</v>
      </c>
      <c r="Q91" s="10" t="e">
        <f>LOOKUP(I4,#REF!,#REF!)</f>
        <v>#REF!</v>
      </c>
      <c r="R91" s="10" t="e">
        <f>LOOKUP(I4,#REF!,#REF!)</f>
        <v>#REF!</v>
      </c>
      <c r="S91" s="10" t="e">
        <f>LOOKUP(I4,#REF!,#REF!)</f>
        <v>#REF!</v>
      </c>
      <c r="T91" s="10" t="e">
        <f>LOOKUP(I4,#REF!,#REF!)</f>
        <v>#REF!</v>
      </c>
      <c r="U91" s="10" t="e">
        <f>LOOKUP(I4,#REF!,#REF!)</f>
        <v>#REF!</v>
      </c>
      <c r="V91" s="10" t="e">
        <f>LOOKUP(I4,#REF!,#REF!)</f>
        <v>#REF!</v>
      </c>
      <c r="W91" s="10" t="e">
        <f>LOOKUP(I4,#REF!,#REF!)</f>
        <v>#REF!</v>
      </c>
    </row>
    <row r="92" spans="1:23" x14ac:dyDescent="0.2">
      <c r="A92" s="8" t="s">
        <v>11</v>
      </c>
      <c r="B92" s="9" t="e">
        <f>LOOKUP(I4,#REF!,#REF!)</f>
        <v>#REF!</v>
      </c>
      <c r="C92" s="9" t="e">
        <f>LOOKUP(I4,#REF!,#REF!)</f>
        <v>#REF!</v>
      </c>
      <c r="D92" s="9" t="e">
        <f>LOOKUP(I4,#REF!,#REF!)</f>
        <v>#REF!</v>
      </c>
      <c r="E92" s="9" t="e">
        <f>LOOKUP(I4,#REF!,#REF!)</f>
        <v>#REF!</v>
      </c>
      <c r="F92" s="9" t="e">
        <f>LOOKUP(I4,#REF!,#REF!)</f>
        <v>#REF!</v>
      </c>
      <c r="G92" s="9" t="e">
        <f>LOOKUP(I4,#REF!,#REF!)</f>
        <v>#REF!</v>
      </c>
      <c r="H92" s="9" t="e">
        <f>LOOKUP(I4,#REF!,#REF!)</f>
        <v>#REF!</v>
      </c>
      <c r="I92" s="9" t="e">
        <f>LOOKUP(I4,#REF!,#REF!)</f>
        <v>#REF!</v>
      </c>
      <c r="J92" s="9" t="e">
        <f>LOOKUP(I4,#REF!,#REF!)</f>
        <v>#REF!</v>
      </c>
      <c r="K92" s="10" t="e">
        <f>LOOKUP(I4,#REF!,#REF!)</f>
        <v>#REF!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</row>
    <row r="93" spans="1:23" x14ac:dyDescent="0.2">
      <c r="A93" s="8" t="s">
        <v>12</v>
      </c>
      <c r="B93" s="9" t="e">
        <f>LOOKUP(I4,#REF!,#REF!)</f>
        <v>#REF!</v>
      </c>
      <c r="C93" s="9" t="e">
        <f>LOOKUP(I4,#REF!,#REF!)</f>
        <v>#REF!</v>
      </c>
      <c r="D93" s="9" t="e">
        <f>LOOKUP(I4,#REF!,#REF!)</f>
        <v>#REF!</v>
      </c>
      <c r="E93" s="9" t="e">
        <f>LOOKUP(I4,#REF!,#REF!)</f>
        <v>#REF!</v>
      </c>
      <c r="F93" s="9" t="e">
        <f>LOOKUP(I4,#REF!,#REF!)</f>
        <v>#REF!</v>
      </c>
      <c r="G93" s="9" t="e">
        <f>LOOKUP(I4,#REF!,#REF!)</f>
        <v>#REF!</v>
      </c>
      <c r="H93" s="9" t="e">
        <f>LOOKUP(I4,#REF!,#REF!)</f>
        <v>#REF!</v>
      </c>
      <c r="I93" s="9" t="e">
        <f>LOOKUP(I4,#REF!,#REF!)</f>
        <v>#REF!</v>
      </c>
      <c r="J93" s="9" t="e">
        <f>LOOKUP(I4,#REF!,#REF!)</f>
        <v>#REF!</v>
      </c>
      <c r="K93" s="10" t="e">
        <f>LOOKUP(I4,#REF!,#REF!)</f>
        <v>#REF!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</row>
    <row r="94" spans="1:23" x14ac:dyDescent="0.2">
      <c r="A94" s="8" t="s">
        <v>13</v>
      </c>
      <c r="B94" s="9" t="e">
        <f>LOOKUP(I4,#REF!,#REF!)</f>
        <v>#REF!</v>
      </c>
      <c r="C94" s="9" t="e">
        <f>LOOKUP(I4,#REF!,#REF!)</f>
        <v>#REF!</v>
      </c>
      <c r="D94" s="9" t="e">
        <f>LOOKUP(I4,#REF!,#REF!)</f>
        <v>#REF!</v>
      </c>
      <c r="E94" s="9" t="e">
        <f>LOOKUP(I4,#REF!,#REF!)</f>
        <v>#REF!</v>
      </c>
      <c r="F94" s="9" t="e">
        <f>LOOKUP(I4,#REF!,#REF!)</f>
        <v>#REF!</v>
      </c>
      <c r="G94" s="9" t="e">
        <f>LOOKUP(I4,#REF!,#REF!)</f>
        <v>#REF!</v>
      </c>
      <c r="H94" s="9" t="e">
        <f>LOOKUP(I4,#REF!,#REF!)</f>
        <v>#REF!</v>
      </c>
      <c r="I94" s="9" t="e">
        <f>LOOKUP(I4,#REF!,#REF!)</f>
        <v>#REF!</v>
      </c>
      <c r="J94" s="9" t="e">
        <f>LOOKUP(I4,#REF!,#REF!)</f>
        <v>#REF!</v>
      </c>
      <c r="K94" s="10" t="e">
        <f>LOOKUP(I4,#REF!,#REF!)</f>
        <v>#REF!</v>
      </c>
      <c r="L94" s="10" t="e">
        <f>LOOKUP(I4,#REF!,#REF!)</f>
        <v>#REF!</v>
      </c>
      <c r="M94" s="10" t="e">
        <f>LOOKUP(I4,#REF!,#REF!)</f>
        <v>#REF!</v>
      </c>
      <c r="N94" s="10" t="e">
        <f>LOOKUP(I4,#REF!,#REF!)</f>
        <v>#REF!</v>
      </c>
      <c r="O94" s="10" t="e">
        <f>LOOKUP(I4,#REF!,#REF!)</f>
        <v>#REF!</v>
      </c>
      <c r="P94" s="10" t="e">
        <f>LOOKUP(I4,#REF!,#REF!)</f>
        <v>#REF!</v>
      </c>
      <c r="Q94" s="10" t="e">
        <f>LOOKUP(I4,#REF!,#REF!)</f>
        <v>#REF!</v>
      </c>
      <c r="R94" s="10" t="e">
        <f>LOOKUP(I4,#REF!,#REF!)</f>
        <v>#REF!</v>
      </c>
      <c r="S94" s="10" t="e">
        <f>LOOKUP(I4,#REF!,#REF!)</f>
        <v>#REF!</v>
      </c>
      <c r="T94" s="10" t="e">
        <f>LOOKUP(I4,#REF!,#REF!)</f>
        <v>#REF!</v>
      </c>
      <c r="U94" s="10" t="e">
        <f>LOOKUP(I4,#REF!,#REF!)</f>
        <v>#REF!</v>
      </c>
      <c r="V94" s="10" t="e">
        <f>LOOKUP(I4,#REF!,#REF!)</f>
        <v>#REF!</v>
      </c>
      <c r="W94" s="10" t="e">
        <f>LOOKUP(I4,#REF!,#REF!)</f>
        <v>#REF!</v>
      </c>
    </row>
    <row r="95" spans="1:23" x14ac:dyDescent="0.2">
      <c r="A95" s="8" t="s">
        <v>14</v>
      </c>
      <c r="B95" s="9" t="e">
        <f>LOOKUP(I4,#REF!,#REF!)</f>
        <v>#REF!</v>
      </c>
      <c r="C95" s="9" t="e">
        <f>LOOKUP(I4,#REF!,#REF!)</f>
        <v>#REF!</v>
      </c>
      <c r="D95" s="9" t="e">
        <f>LOOKUP(I4,#REF!,#REF!)</f>
        <v>#REF!</v>
      </c>
      <c r="E95" s="9" t="e">
        <f>LOOKUP(I4,#REF!,#REF!)</f>
        <v>#REF!</v>
      </c>
      <c r="F95" s="9" t="e">
        <f>LOOKUP(I4,#REF!,#REF!)</f>
        <v>#REF!</v>
      </c>
      <c r="G95" s="9" t="e">
        <f>LOOKUP(I4,#REF!,#REF!)</f>
        <v>#REF!</v>
      </c>
      <c r="H95" s="9" t="e">
        <f>LOOKUP(I4,#REF!,#REF!)</f>
        <v>#REF!</v>
      </c>
      <c r="I95" s="9" t="e">
        <f>LOOKUP(I4,#REF!,#REF!)</f>
        <v>#REF!</v>
      </c>
      <c r="J95" s="9" t="e">
        <f>LOOKUP(I4,#REF!,#REF!)</f>
        <v>#REF!</v>
      </c>
      <c r="K95" s="10" t="e">
        <f>LOOKUP(I4,#REF!,#REF!)</f>
        <v>#REF!</v>
      </c>
      <c r="L95" s="10" t="e">
        <f>LOOKUP(I4,#REF!,#REF!)</f>
        <v>#REF!</v>
      </c>
      <c r="M95" s="10" t="e">
        <f>LOOKUP(I4,#REF!,#REF!)</f>
        <v>#REF!</v>
      </c>
      <c r="N95" s="10" t="e">
        <f>LOOKUP(I4,#REF!,#REF!)</f>
        <v>#REF!</v>
      </c>
      <c r="O95" s="10" t="e">
        <f>LOOKUP(I4,#REF!,#REF!)</f>
        <v>#REF!</v>
      </c>
      <c r="P95" s="10" t="e">
        <f>LOOKUP(I4,#REF!,#REF!)</f>
        <v>#REF!</v>
      </c>
      <c r="Q95" s="10" t="e">
        <f>LOOKUP(I4,#REF!,#REF!)</f>
        <v>#REF!</v>
      </c>
      <c r="R95" s="10" t="e">
        <f>LOOKUP(I4,#REF!,#REF!)</f>
        <v>#REF!</v>
      </c>
      <c r="S95" s="10" t="e">
        <f>LOOKUP(I4,#REF!,#REF!)</f>
        <v>#REF!</v>
      </c>
      <c r="T95" s="10" t="e">
        <f>LOOKUP(I4,#REF!,#REF!)</f>
        <v>#REF!</v>
      </c>
      <c r="U95" s="10" t="e">
        <f>LOOKUP(I4,#REF!,#REF!)</f>
        <v>#REF!</v>
      </c>
      <c r="V95" s="10" t="e">
        <f>LOOKUP(I4,#REF!,#REF!)</f>
        <v>#REF!</v>
      </c>
      <c r="W95" s="10" t="e">
        <f>LOOKUP(I4,#REF!,#REF!)</f>
        <v>#REF!</v>
      </c>
    </row>
  </sheetData>
  <mergeCells count="26">
    <mergeCell ref="B64:L66"/>
    <mergeCell ref="B48:L49"/>
    <mergeCell ref="B50:L51"/>
    <mergeCell ref="A48:A49"/>
    <mergeCell ref="A50:A51"/>
    <mergeCell ref="A70:A72"/>
    <mergeCell ref="A62:A63"/>
    <mergeCell ref="A67:A69"/>
    <mergeCell ref="A64:A66"/>
    <mergeCell ref="A59:A61"/>
    <mergeCell ref="E1:J1"/>
    <mergeCell ref="B76:L78"/>
    <mergeCell ref="A20:L22"/>
    <mergeCell ref="A76:A78"/>
    <mergeCell ref="A73:A75"/>
    <mergeCell ref="A56:A58"/>
    <mergeCell ref="B56:L58"/>
    <mergeCell ref="B59:L61"/>
    <mergeCell ref="B73:L75"/>
    <mergeCell ref="B67:L69"/>
    <mergeCell ref="B70:L72"/>
    <mergeCell ref="A52:A53"/>
    <mergeCell ref="A54:A55"/>
    <mergeCell ref="B52:L53"/>
    <mergeCell ref="B54:L55"/>
    <mergeCell ref="B62:L6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2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56"/>
  <sheetViews>
    <sheetView tabSelected="1" zoomScaleNormal="100" workbookViewId="0">
      <selection activeCell="I19" sqref="I19"/>
    </sheetView>
  </sheetViews>
  <sheetFormatPr defaultRowHeight="12.75" x14ac:dyDescent="0.2"/>
  <cols>
    <col min="1" max="1" width="8.5703125" customWidth="1"/>
    <col min="2" max="2" width="15.140625" customWidth="1"/>
    <col min="3" max="3" width="15.42578125" customWidth="1"/>
    <col min="4" max="4" width="14.5703125" customWidth="1"/>
    <col min="5" max="5" width="9.28515625" customWidth="1"/>
    <col min="6" max="6" width="13.7109375" customWidth="1"/>
    <col min="7" max="8" width="14.28515625" customWidth="1"/>
    <col min="9" max="9" width="3.42578125" customWidth="1"/>
    <col min="10" max="10" width="13.7109375" customWidth="1"/>
    <col min="11" max="11" width="15.85546875" customWidth="1"/>
    <col min="12" max="12" width="10.28515625" customWidth="1"/>
    <col min="16" max="16" width="13.140625" customWidth="1"/>
  </cols>
  <sheetData>
    <row r="1" spans="1:12" x14ac:dyDescent="0.2">
      <c r="A1" s="45"/>
      <c r="B1" s="47"/>
      <c r="C1" s="45"/>
      <c r="D1" s="45"/>
      <c r="E1" s="45"/>
      <c r="F1" s="45"/>
      <c r="G1" s="48"/>
      <c r="H1" s="49"/>
      <c r="I1" s="46"/>
      <c r="J1" s="46"/>
      <c r="K1" s="46"/>
      <c r="L1" s="46"/>
    </row>
    <row r="2" spans="1:12" x14ac:dyDescent="0.2">
      <c r="A2" s="50"/>
      <c r="B2" s="50"/>
      <c r="C2" s="50"/>
      <c r="D2" s="50"/>
      <c r="E2" s="51"/>
      <c r="F2" s="51"/>
      <c r="G2" s="70" t="s">
        <v>39</v>
      </c>
      <c r="H2" s="70"/>
      <c r="I2" s="46"/>
    </row>
    <row r="3" spans="1:12" x14ac:dyDescent="0.2">
      <c r="A3" s="71" t="s">
        <v>24</v>
      </c>
      <c r="B3" s="71" t="s">
        <v>25</v>
      </c>
      <c r="C3" s="71" t="s">
        <v>37</v>
      </c>
      <c r="D3" s="71" t="s">
        <v>38</v>
      </c>
      <c r="E3" s="72" t="s">
        <v>26</v>
      </c>
      <c r="F3" s="71" t="s">
        <v>29</v>
      </c>
      <c r="G3" s="73" t="s">
        <v>35</v>
      </c>
      <c r="H3" s="73" t="s">
        <v>36</v>
      </c>
      <c r="I3" s="46"/>
    </row>
    <row r="4" spans="1:12" x14ac:dyDescent="0.2">
      <c r="A4" s="66">
        <v>1</v>
      </c>
      <c r="B4" s="74" t="s">
        <v>31</v>
      </c>
      <c r="C4" s="66">
        <f>SUM(G4)+5.6</f>
        <v>150.6</v>
      </c>
      <c r="D4" s="67">
        <f>SUM(H4)+15</f>
        <v>160</v>
      </c>
      <c r="E4" s="68">
        <v>2</v>
      </c>
      <c r="F4" s="69" t="s">
        <v>32</v>
      </c>
      <c r="G4" s="73">
        <v>145</v>
      </c>
      <c r="H4" s="73">
        <v>145</v>
      </c>
      <c r="I4" s="46"/>
    </row>
    <row r="5" spans="1:12" s="46" customFormat="1" x14ac:dyDescent="0.2">
      <c r="A5" s="66">
        <v>2</v>
      </c>
      <c r="B5" s="74" t="s">
        <v>31</v>
      </c>
      <c r="C5" s="66">
        <f>SUM(G5)+5.6</f>
        <v>200.6</v>
      </c>
      <c r="D5" s="67">
        <f>SUM(H5)+15</f>
        <v>210</v>
      </c>
      <c r="E5" s="68">
        <v>1</v>
      </c>
      <c r="F5" s="69" t="s">
        <v>32</v>
      </c>
      <c r="G5" s="73">
        <v>195</v>
      </c>
      <c r="H5" s="73">
        <v>195</v>
      </c>
    </row>
    <row r="6" spans="1:12" s="46" customFormat="1" x14ac:dyDescent="0.2">
      <c r="A6" s="66">
        <v>3</v>
      </c>
      <c r="B6" s="74" t="s">
        <v>31</v>
      </c>
      <c r="C6" s="66">
        <f t="shared" ref="C6" si="0">SUM(G6)+5.6</f>
        <v>300.60000000000002</v>
      </c>
      <c r="D6" s="67">
        <f t="shared" ref="D6" si="1">SUM(H6)+15</f>
        <v>244</v>
      </c>
      <c r="E6" s="68">
        <v>1</v>
      </c>
      <c r="F6" s="69" t="s">
        <v>32</v>
      </c>
      <c r="G6" s="73">
        <v>295</v>
      </c>
      <c r="H6" s="73">
        <v>229</v>
      </c>
    </row>
    <row r="7" spans="1:12" s="46" customFormat="1" x14ac:dyDescent="0.2">
      <c r="A7" s="23"/>
      <c r="B7" s="74" t="s">
        <v>33</v>
      </c>
      <c r="C7" s="66"/>
      <c r="D7" s="67"/>
      <c r="E7" s="68">
        <v>1</v>
      </c>
      <c r="F7" s="69"/>
    </row>
    <row r="8" spans="1:12" s="46" customFormat="1" x14ac:dyDescent="0.2">
      <c r="A8" s="23"/>
      <c r="B8" s="74" t="s">
        <v>34</v>
      </c>
      <c r="C8" s="66"/>
      <c r="D8" s="67"/>
      <c r="E8" s="68">
        <v>1</v>
      </c>
      <c r="F8" s="69"/>
    </row>
    <row r="9" spans="1:12" s="46" customFormat="1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s="46" customFormat="1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s="46" customFormat="1" ht="12.75" customHeight="1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s="46" customFormat="1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s="46" customFormat="1" ht="12.75" customHeight="1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s="46" customFormat="1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s="46" customFormat="1" ht="12.75" customHeight="1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s="46" customFormat="1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s="46" customFormat="1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s="46" customFormat="1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s="46" customFormat="1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s="46" customFormat="1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s="46" customFormat="1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s="46" customFormat="1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s="52" customFormat="1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s="46" customFormat="1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s="46" customForma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s="46" customFormat="1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s="46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s="46" customForma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s="46" customForma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s="46" customForma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s="46" customForma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s="46" customForma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46" customFormat="1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s="46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46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s="46" customFormat="1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s="46" customForma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s="46" customFormat="1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s="46" customFormat="1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s="46" customFormat="1" ht="12.75" customHeight="1" x14ac:dyDescent="0.25">
      <c r="A40" s="54"/>
      <c r="B40" s="55"/>
      <c r="C40" s="54"/>
      <c r="D40" s="54"/>
      <c r="E40" s="56"/>
      <c r="F40" s="56"/>
      <c r="H40" s="53"/>
    </row>
    <row r="41" spans="1:12" s="46" customFormat="1" ht="15.75" x14ac:dyDescent="0.25">
      <c r="A41" s="54"/>
      <c r="B41" s="55"/>
      <c r="C41" s="54"/>
      <c r="D41" s="54"/>
      <c r="E41" s="56"/>
      <c r="F41" s="56"/>
      <c r="H41" s="57"/>
    </row>
    <row r="42" spans="1:12" s="46" customFormat="1" ht="15.75" x14ac:dyDescent="0.25">
      <c r="A42" s="54"/>
      <c r="B42" s="55"/>
      <c r="C42" s="53"/>
      <c r="D42" s="54"/>
      <c r="F42" s="56"/>
      <c r="G42" s="53"/>
      <c r="H42" s="57"/>
    </row>
    <row r="43" spans="1:12" s="46" customFormat="1" ht="15.75" x14ac:dyDescent="0.25">
      <c r="A43" s="54"/>
      <c r="B43" s="55"/>
      <c r="D43" s="54"/>
      <c r="F43" s="56"/>
      <c r="H43" s="57"/>
    </row>
    <row r="44" spans="1:12" s="46" customFormat="1" ht="15.75" x14ac:dyDescent="0.25">
      <c r="A44" s="18"/>
      <c r="B44" s="19"/>
      <c r="C44" s="18"/>
      <c r="D44" s="18"/>
      <c r="E44" s="20"/>
      <c r="F44" s="20"/>
      <c r="G44" s="21"/>
      <c r="H44" s="22"/>
      <c r="I44"/>
      <c r="J44"/>
      <c r="K44"/>
      <c r="L44"/>
    </row>
    <row r="45" spans="1:12" s="46" customFormat="1" ht="15" customHeight="1" x14ac:dyDescent="0.25">
      <c r="A45" s="18"/>
      <c r="B45" s="19"/>
      <c r="C45" s="18"/>
      <c r="D45" s="18"/>
      <c r="E45" s="20"/>
      <c r="F45" s="20"/>
      <c r="G45" s="21"/>
      <c r="H45" s="22"/>
      <c r="I45"/>
      <c r="J45"/>
      <c r="K45"/>
      <c r="L45"/>
    </row>
    <row r="46" spans="1:12" s="46" customFormat="1" ht="1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s="46" customFormat="1" ht="1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s="46" customFormat="1" ht="15" customHeight="1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s="46" customFormat="1" ht="15" customHeight="1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s="46" customFormat="1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s="46" customFormat="1" ht="15" customHeight="1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s="46" customFormat="1" ht="15" customHeight="1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s="46" customFormat="1" ht="15" customHeight="1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s="46" customFormat="1" ht="15" customHeight="1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s="46" customFormat="1" ht="15" customHeight="1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s="46" customFormat="1" x14ac:dyDescent="0.2">
      <c r="A56"/>
      <c r="B56"/>
      <c r="C56"/>
      <c r="D56"/>
      <c r="E56"/>
      <c r="F56"/>
      <c r="G56"/>
      <c r="H56"/>
      <c r="I56"/>
      <c r="J56"/>
      <c r="K56"/>
      <c r="L56"/>
    </row>
  </sheetData>
  <phoneticPr fontId="3" type="noConversion"/>
  <pageMargins left="0.70866141732283472" right="0.74803149606299213" top="0.51181102362204722" bottom="0.39370078740157483" header="0.51181102362204722" footer="0.39370078740157483"/>
  <pageSetup paperSize="9" scale="89" orientation="portrait" blackAndWhite="1" horizontalDpi="4294967292" verticalDpi="300" r:id="rId1"/>
  <headerFooter alignWithMargins="0">
    <oddFooter>&amp;Lfiliálka Praha
Peluškova 1349
Praha 9 198 00
IČO:44566140
DIČ:CZ-44566140&amp;CTel./Fax.:2819 40 129
Tel.:       2819 40 126
E-mail:stefkeje@batima.cz
http//www.batima.cz&amp;RBankovní spojení:
Komerční Banka:
853949-461/0100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vypočet</vt:lpstr>
      <vt:lpstr>před okenní rolety</vt:lpstr>
      <vt:lpstr>'před okenní rolety'!Oblast_tisku</vt:lpstr>
    </vt:vector>
  </TitlesOfParts>
  <Company>Batima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</dc:title>
  <dc:creator>Tomáš Svobodník</dc:creator>
  <cp:keywords>makra</cp:keywords>
  <cp:lastModifiedBy>Jindra</cp:lastModifiedBy>
  <cp:lastPrinted>2006-02-27T12:05:01Z</cp:lastPrinted>
  <dcterms:created xsi:type="dcterms:W3CDTF">1997-01-29T19:35:10Z</dcterms:created>
  <dcterms:modified xsi:type="dcterms:W3CDTF">2016-11-01T10:44:54Z</dcterms:modified>
</cp:coreProperties>
</file>