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9440" windowHeight="12300"/>
  </bookViews>
  <sheets>
    <sheet name="Položky" sheetId="3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Položky!#REF!</definedName>
    <definedName name="HSV">#REF!</definedName>
    <definedName name="HSV0">Položky!#REF!</definedName>
    <definedName name="HZS">#REF!</definedName>
    <definedName name="HZS0">Položky!#REF!</definedName>
    <definedName name="JKSO">#REF!</definedName>
    <definedName name="MJ">#REF!</definedName>
    <definedName name="Mont">#REF!</definedName>
    <definedName name="Montaz0">Položky!#REF!</definedName>
    <definedName name="NazevDilu">#REF!</definedName>
    <definedName name="nazevobjektu">#REF!</definedName>
    <definedName name="nazevstavby">#REF!</definedName>
    <definedName name="_xlnm.Print_Titles" localSheetId="0">Položky!$1:$6</definedName>
    <definedName name="Objednatel">#REF!</definedName>
    <definedName name="_xlnm.Print_Area" localSheetId="0">Položky!$A$1:$G$128</definedName>
    <definedName name="PocetMJ">#REF!</definedName>
    <definedName name="Poznamka">#REF!</definedName>
    <definedName name="Projektant">#REF!</definedName>
    <definedName name="PSV">#REF!</definedName>
    <definedName name="PSV0">Položky!#REF!</definedName>
    <definedName name="SazbaDPH1">#REF!</definedName>
    <definedName name="SazbaDPH2">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0" hidden="1">0</definedName>
    <definedName name="solver_num" localSheetId="0" hidden="1">0</definedName>
    <definedName name="solver_opt" localSheetId="0" hidden="1">Položky!#REF!</definedName>
    <definedName name="solver_typ" localSheetId="0" hidden="1">1</definedName>
    <definedName name="solver_val" localSheetId="0" hidden="1">0</definedName>
    <definedName name="Typ">Položky!#REF!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calcId="145621"/>
</workbook>
</file>

<file path=xl/calcChain.xml><?xml version="1.0" encoding="utf-8"?>
<calcChain xmlns="http://schemas.openxmlformats.org/spreadsheetml/2006/main">
  <c r="BE127" i="3" l="1"/>
  <c r="BD127" i="3"/>
  <c r="BC127" i="3"/>
  <c r="BB127" i="3"/>
  <c r="G127" i="3"/>
  <c r="BA127" i="3" s="1"/>
  <c r="BE126" i="3"/>
  <c r="BD126" i="3"/>
  <c r="BC126" i="3"/>
  <c r="BB126" i="3"/>
  <c r="G126" i="3"/>
  <c r="BA126" i="3" s="1"/>
  <c r="BE125" i="3"/>
  <c r="BD125" i="3"/>
  <c r="BC125" i="3"/>
  <c r="BB125" i="3"/>
  <c r="G125" i="3"/>
  <c r="BA125" i="3" s="1"/>
  <c r="BE124" i="3"/>
  <c r="BD124" i="3"/>
  <c r="BC124" i="3"/>
  <c r="BB124" i="3"/>
  <c r="G124" i="3"/>
  <c r="BA124" i="3" s="1"/>
  <c r="BE123" i="3"/>
  <c r="BD123" i="3"/>
  <c r="BC123" i="3"/>
  <c r="BB123" i="3"/>
  <c r="G123" i="3"/>
  <c r="BA123" i="3" s="1"/>
  <c r="BE122" i="3"/>
  <c r="BD122" i="3"/>
  <c r="BC122" i="3"/>
  <c r="BB122" i="3"/>
  <c r="G122" i="3"/>
  <c r="BA122" i="3" s="1"/>
  <c r="C128" i="3"/>
  <c r="BE119" i="3"/>
  <c r="BE120" i="3" s="1"/>
  <c r="BD119" i="3"/>
  <c r="BD120" i="3" s="1"/>
  <c r="BC119" i="3"/>
  <c r="BC120" i="3" s="1"/>
  <c r="BA119" i="3"/>
  <c r="BA120" i="3" s="1"/>
  <c r="G119" i="3"/>
  <c r="BB119" i="3" s="1"/>
  <c r="BB120" i="3" s="1"/>
  <c r="C120" i="3"/>
  <c r="BE115" i="3"/>
  <c r="BE117" i="3" s="1"/>
  <c r="BD115" i="3"/>
  <c r="BD117" i="3" s="1"/>
  <c r="BC115" i="3"/>
  <c r="BC117" i="3" s="1"/>
  <c r="BA115" i="3"/>
  <c r="BA117" i="3" s="1"/>
  <c r="G115" i="3"/>
  <c r="BB115" i="3" s="1"/>
  <c r="BB117" i="3" s="1"/>
  <c r="C117" i="3"/>
  <c r="BE112" i="3"/>
  <c r="BD112" i="3"/>
  <c r="BC112" i="3"/>
  <c r="BA112" i="3"/>
  <c r="G112" i="3"/>
  <c r="BB112" i="3" s="1"/>
  <c r="BE110" i="3"/>
  <c r="BD110" i="3"/>
  <c r="BC110" i="3"/>
  <c r="BA110" i="3"/>
  <c r="G110" i="3"/>
  <c r="BB110" i="3" s="1"/>
  <c r="C113" i="3"/>
  <c r="BE107" i="3"/>
  <c r="BD107" i="3"/>
  <c r="BC107" i="3"/>
  <c r="BA107" i="3"/>
  <c r="G107" i="3"/>
  <c r="BB107" i="3" s="1"/>
  <c r="BE104" i="3"/>
  <c r="BD104" i="3"/>
  <c r="BC104" i="3"/>
  <c r="BA104" i="3"/>
  <c r="G104" i="3"/>
  <c r="BB104" i="3" s="1"/>
  <c r="BE101" i="3"/>
  <c r="BD101" i="3"/>
  <c r="BC101" i="3"/>
  <c r="BA101" i="3"/>
  <c r="G101" i="3"/>
  <c r="BB101" i="3" s="1"/>
  <c r="C108" i="3"/>
  <c r="BE98" i="3"/>
  <c r="BE99" i="3" s="1"/>
  <c r="BD98" i="3"/>
  <c r="BD99" i="3" s="1"/>
  <c r="BC98" i="3"/>
  <c r="BC99" i="3" s="1"/>
  <c r="BB98" i="3"/>
  <c r="G98" i="3"/>
  <c r="BA98" i="3" s="1"/>
  <c r="BA99" i="3" s="1"/>
  <c r="BB99" i="3"/>
  <c r="C99" i="3"/>
  <c r="BE94" i="3"/>
  <c r="BE96" i="3" s="1"/>
  <c r="BD94" i="3"/>
  <c r="BD96" i="3" s="1"/>
  <c r="BC94" i="3"/>
  <c r="BC96" i="3" s="1"/>
  <c r="BB94" i="3"/>
  <c r="BB96" i="3" s="1"/>
  <c r="G94" i="3"/>
  <c r="BA94" i="3" s="1"/>
  <c r="BA96" i="3" s="1"/>
  <c r="C96" i="3"/>
  <c r="BE90" i="3"/>
  <c r="BD90" i="3"/>
  <c r="BC90" i="3"/>
  <c r="BB90" i="3"/>
  <c r="G90" i="3"/>
  <c r="BA90" i="3" s="1"/>
  <c r="BE88" i="3"/>
  <c r="BD88" i="3"/>
  <c r="BC88" i="3"/>
  <c r="BB88" i="3"/>
  <c r="G88" i="3"/>
  <c r="BA88" i="3" s="1"/>
  <c r="BE85" i="3"/>
  <c r="BD85" i="3"/>
  <c r="BC85" i="3"/>
  <c r="BB85" i="3"/>
  <c r="G85" i="3"/>
  <c r="BA85" i="3" s="1"/>
  <c r="C92" i="3"/>
  <c r="BE82" i="3"/>
  <c r="BE83" i="3" s="1"/>
  <c r="BD82" i="3"/>
  <c r="BD83" i="3" s="1"/>
  <c r="BC82" i="3"/>
  <c r="BC83" i="3" s="1"/>
  <c r="BB82" i="3"/>
  <c r="BB83" i="3" s="1"/>
  <c r="G82" i="3"/>
  <c r="BA82" i="3" s="1"/>
  <c r="BA83" i="3" s="1"/>
  <c r="C83" i="3"/>
  <c r="BE79" i="3"/>
  <c r="BE80" i="3" s="1"/>
  <c r="BD79" i="3"/>
  <c r="BD80" i="3" s="1"/>
  <c r="BC79" i="3"/>
  <c r="BC80" i="3" s="1"/>
  <c r="BB79" i="3"/>
  <c r="G79" i="3"/>
  <c r="BA79" i="3" s="1"/>
  <c r="BA80" i="3" s="1"/>
  <c r="BB80" i="3"/>
  <c r="C80" i="3"/>
  <c r="BE75" i="3"/>
  <c r="BD75" i="3"/>
  <c r="BC75" i="3"/>
  <c r="BB75" i="3"/>
  <c r="G75" i="3"/>
  <c r="BA75" i="3" s="1"/>
  <c r="BE73" i="3"/>
  <c r="BD73" i="3"/>
  <c r="BC73" i="3"/>
  <c r="BB73" i="3"/>
  <c r="G73" i="3"/>
  <c r="BA73" i="3" s="1"/>
  <c r="BE71" i="3"/>
  <c r="BD71" i="3"/>
  <c r="BC71" i="3"/>
  <c r="BB71" i="3"/>
  <c r="G71" i="3"/>
  <c r="BA71" i="3" s="1"/>
  <c r="C77" i="3"/>
  <c r="BE68" i="3"/>
  <c r="BD68" i="3"/>
  <c r="BC68" i="3"/>
  <c r="BB68" i="3"/>
  <c r="G68" i="3"/>
  <c r="BA68" i="3" s="1"/>
  <c r="BE66" i="3"/>
  <c r="BD66" i="3"/>
  <c r="BC66" i="3"/>
  <c r="BB66" i="3"/>
  <c r="G66" i="3"/>
  <c r="BA66" i="3" s="1"/>
  <c r="C69" i="3"/>
  <c r="BE62" i="3"/>
  <c r="BD62" i="3"/>
  <c r="BC62" i="3"/>
  <c r="BB62" i="3"/>
  <c r="G62" i="3"/>
  <c r="BA62" i="3" s="1"/>
  <c r="BE60" i="3"/>
  <c r="BD60" i="3"/>
  <c r="BC60" i="3"/>
  <c r="BB60" i="3"/>
  <c r="G60" i="3"/>
  <c r="BA60" i="3" s="1"/>
  <c r="BE59" i="3"/>
  <c r="BD59" i="3"/>
  <c r="BC59" i="3"/>
  <c r="BB59" i="3"/>
  <c r="G59" i="3"/>
  <c r="BA59" i="3" s="1"/>
  <c r="BE58" i="3"/>
  <c r="BD58" i="3"/>
  <c r="BC58" i="3"/>
  <c r="BB58" i="3"/>
  <c r="G58" i="3"/>
  <c r="BA58" i="3" s="1"/>
  <c r="BE56" i="3"/>
  <c r="BD56" i="3"/>
  <c r="BC56" i="3"/>
  <c r="BB56" i="3"/>
  <c r="G56" i="3"/>
  <c r="BA56" i="3" s="1"/>
  <c r="BE54" i="3"/>
  <c r="BD54" i="3"/>
  <c r="BC54" i="3"/>
  <c r="BB54" i="3"/>
  <c r="G54" i="3"/>
  <c r="BA54" i="3" s="1"/>
  <c r="BE52" i="3"/>
  <c r="BD52" i="3"/>
  <c r="BC52" i="3"/>
  <c r="BB52" i="3"/>
  <c r="G52" i="3"/>
  <c r="BA52" i="3" s="1"/>
  <c r="BE49" i="3"/>
  <c r="BD49" i="3"/>
  <c r="BC49" i="3"/>
  <c r="BB49" i="3"/>
  <c r="G49" i="3"/>
  <c r="BA49" i="3" s="1"/>
  <c r="BE47" i="3"/>
  <c r="BD47" i="3"/>
  <c r="BC47" i="3"/>
  <c r="BB47" i="3"/>
  <c r="G47" i="3"/>
  <c r="BA47" i="3" s="1"/>
  <c r="C64" i="3"/>
  <c r="BE43" i="3"/>
  <c r="BD43" i="3"/>
  <c r="BC43" i="3"/>
  <c r="BB43" i="3"/>
  <c r="G43" i="3"/>
  <c r="BA43" i="3" s="1"/>
  <c r="BE42" i="3"/>
  <c r="BD42" i="3"/>
  <c r="BC42" i="3"/>
  <c r="BB42" i="3"/>
  <c r="G42" i="3"/>
  <c r="BA42" i="3" s="1"/>
  <c r="BE40" i="3"/>
  <c r="BD40" i="3"/>
  <c r="BC40" i="3"/>
  <c r="BB40" i="3"/>
  <c r="G40" i="3"/>
  <c r="BA40" i="3" s="1"/>
  <c r="BE38" i="3"/>
  <c r="BD38" i="3"/>
  <c r="BC38" i="3"/>
  <c r="BB38" i="3"/>
  <c r="G38" i="3"/>
  <c r="BA38" i="3" s="1"/>
  <c r="BE36" i="3"/>
  <c r="BD36" i="3"/>
  <c r="BC36" i="3"/>
  <c r="BB36" i="3"/>
  <c r="G36" i="3"/>
  <c r="BA36" i="3" s="1"/>
  <c r="C45" i="3"/>
  <c r="BE32" i="3"/>
  <c r="BD32" i="3"/>
  <c r="BC32" i="3"/>
  <c r="BB32" i="3"/>
  <c r="G32" i="3"/>
  <c r="BA32" i="3" s="1"/>
  <c r="BE31" i="3"/>
  <c r="BD31" i="3"/>
  <c r="BC31" i="3"/>
  <c r="BB31" i="3"/>
  <c r="G31" i="3"/>
  <c r="BA31" i="3" s="1"/>
  <c r="C34" i="3"/>
  <c r="BE28" i="3"/>
  <c r="BD28" i="3"/>
  <c r="BC28" i="3"/>
  <c r="BB28" i="3"/>
  <c r="G28" i="3"/>
  <c r="BA28" i="3" s="1"/>
  <c r="BE27" i="3"/>
  <c r="BD27" i="3"/>
  <c r="BC27" i="3"/>
  <c r="BB27" i="3"/>
  <c r="G27" i="3"/>
  <c r="BA27" i="3" s="1"/>
  <c r="BE26" i="3"/>
  <c r="BD26" i="3"/>
  <c r="BC26" i="3"/>
  <c r="BB26" i="3"/>
  <c r="G26" i="3"/>
  <c r="BA26" i="3" s="1"/>
  <c r="C29" i="3"/>
  <c r="BE22" i="3"/>
  <c r="BD22" i="3"/>
  <c r="BC22" i="3"/>
  <c r="BB22" i="3"/>
  <c r="G22" i="3"/>
  <c r="BA22" i="3" s="1"/>
  <c r="BE21" i="3"/>
  <c r="BD21" i="3"/>
  <c r="BC21" i="3"/>
  <c r="BB21" i="3"/>
  <c r="G21" i="3"/>
  <c r="BA21" i="3" s="1"/>
  <c r="BE20" i="3"/>
  <c r="BD20" i="3"/>
  <c r="BC20" i="3"/>
  <c r="BB20" i="3"/>
  <c r="G20" i="3"/>
  <c r="BA20" i="3" s="1"/>
  <c r="BE18" i="3"/>
  <c r="BD18" i="3"/>
  <c r="BC18" i="3"/>
  <c r="BB18" i="3"/>
  <c r="G18" i="3"/>
  <c r="BA18" i="3" s="1"/>
  <c r="BE16" i="3"/>
  <c r="BD16" i="3"/>
  <c r="BC16" i="3"/>
  <c r="BB16" i="3"/>
  <c r="G16" i="3"/>
  <c r="BA16" i="3" s="1"/>
  <c r="BE15" i="3"/>
  <c r="BD15" i="3"/>
  <c r="BC15" i="3"/>
  <c r="BB15" i="3"/>
  <c r="G15" i="3"/>
  <c r="BA15" i="3" s="1"/>
  <c r="BE12" i="3"/>
  <c r="BD12" i="3"/>
  <c r="BC12" i="3"/>
  <c r="BB12" i="3"/>
  <c r="G12" i="3"/>
  <c r="BA12" i="3" s="1"/>
  <c r="BE10" i="3"/>
  <c r="BD10" i="3"/>
  <c r="BC10" i="3"/>
  <c r="BB10" i="3"/>
  <c r="G10" i="3"/>
  <c r="BA10" i="3" s="1"/>
  <c r="BE8" i="3"/>
  <c r="BD8" i="3"/>
  <c r="BC8" i="3"/>
  <c r="BB8" i="3"/>
  <c r="G8" i="3"/>
  <c r="BA8" i="3" s="1"/>
  <c r="C24" i="3"/>
  <c r="BC113" i="3" l="1"/>
  <c r="BB34" i="3"/>
  <c r="BE69" i="3"/>
  <c r="BB69" i="3"/>
  <c r="BD113" i="3"/>
  <c r="BD92" i="3"/>
  <c r="G96" i="3"/>
  <c r="BA113" i="3"/>
  <c r="BC34" i="3"/>
  <c r="BE92" i="3"/>
  <c r="BC108" i="3"/>
  <c r="BE29" i="3"/>
  <c r="BA34" i="3"/>
  <c r="BE34" i="3"/>
  <c r="BD34" i="3"/>
  <c r="BA45" i="3"/>
  <c r="BE45" i="3"/>
  <c r="BB64" i="3"/>
  <c r="BB77" i="3"/>
  <c r="BC92" i="3"/>
  <c r="BB128" i="3"/>
  <c r="BD128" i="3"/>
  <c r="BE128" i="3"/>
  <c r="G128" i="3"/>
  <c r="BC128" i="3"/>
  <c r="BA128" i="3"/>
  <c r="G120" i="3"/>
  <c r="G117" i="3"/>
  <c r="BB113" i="3"/>
  <c r="BE113" i="3"/>
  <c r="BD108" i="3"/>
  <c r="BE108" i="3"/>
  <c r="BA108" i="3"/>
  <c r="BA92" i="3"/>
  <c r="BB92" i="3"/>
  <c r="G83" i="3"/>
  <c r="G80" i="3"/>
  <c r="BC77" i="3"/>
  <c r="BD77" i="3"/>
  <c r="BE77" i="3"/>
  <c r="BD69" i="3"/>
  <c r="BC69" i="3"/>
  <c r="BD64" i="3"/>
  <c r="BE64" i="3"/>
  <c r="BC64" i="3"/>
  <c r="BB45" i="3"/>
  <c r="BD45" i="3"/>
  <c r="BC45" i="3"/>
  <c r="BC29" i="3"/>
  <c r="BB29" i="3"/>
  <c r="BD29" i="3"/>
  <c r="G29" i="3"/>
  <c r="BD24" i="3"/>
  <c r="BE24" i="3"/>
  <c r="BB24" i="3"/>
  <c r="BC24" i="3"/>
  <c r="G24" i="3"/>
  <c r="G64" i="3"/>
  <c r="G69" i="3"/>
  <c r="G92" i="3"/>
  <c r="G99" i="3"/>
  <c r="G113" i="3"/>
  <c r="BA69" i="3"/>
  <c r="BA77" i="3"/>
  <c r="G108" i="3"/>
  <c r="BA64" i="3"/>
  <c r="BA29" i="3"/>
  <c r="G34" i="3"/>
  <c r="G45" i="3"/>
  <c r="G77" i="3"/>
  <c r="BA24" i="3"/>
  <c r="BB108" i="3"/>
</calcChain>
</file>

<file path=xl/sharedStrings.xml><?xml version="1.0" encoding="utf-8"?>
<sst xmlns="http://schemas.openxmlformats.org/spreadsheetml/2006/main" count="309" uniqueCount="183">
  <si>
    <t>Stavba :</t>
  </si>
  <si>
    <t>Objekt :</t>
  </si>
  <si>
    <t>%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</si>
  <si>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</si>
  <si>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</si>
  <si>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</si>
  <si>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</si>
  <si>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</si>
  <si>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</si>
  <si>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</si>
  <si>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</si>
  <si>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</si>
  <si>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</si>
  <si>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</si>
  <si>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</si>
  <si>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Izolace, podřezání, demolice a parkoviště</t>
  </si>
  <si>
    <t>131201102R00</t>
  </si>
  <si>
    <t xml:space="preserve">Hloubení nezapažených jam v hor.3 do 1000 m3 </t>
  </si>
  <si>
    <t>m3</t>
  </si>
  <si>
    <t>výkop ze 2 stran, strojní z 50%:(21+4)*0,7*0,8*0,5</t>
  </si>
  <si>
    <t>132201101R00</t>
  </si>
  <si>
    <t xml:space="preserve">Hloubení rýh šířky do 60 cm v hor.3 do 100 m3 </t>
  </si>
  <si>
    <t>odkop svahu a výkop rýhy pro základy opěrné zdi:10</t>
  </si>
  <si>
    <t>139601102R00</t>
  </si>
  <si>
    <t xml:space="preserve">Ruční výkop jam, rýh a šachet v hornině tř. 3 </t>
  </si>
  <si>
    <t>venkovní ruční výkop cca z 50% :7,5</t>
  </si>
  <si>
    <t>vnitřní výkop ze 100% pro patky 12 ks:2,5</t>
  </si>
  <si>
    <t>162701105R00</t>
  </si>
  <si>
    <t xml:space="preserve">Vodorovné přemístění výkopku z hor.1-4 do 10000 m </t>
  </si>
  <si>
    <t>162701109R00</t>
  </si>
  <si>
    <t xml:space="preserve">Příplatek k vod. přemístění hor.1-4 za další 1 km </t>
  </si>
  <si>
    <t>celkem do 15 km:17*5</t>
  </si>
  <si>
    <t>clekem do 15 km:10*5</t>
  </si>
  <si>
    <t>171201202T00</t>
  </si>
  <si>
    <t xml:space="preserve">Uložení sypaniny na skládku vč poplatku za skládku </t>
  </si>
  <si>
    <t>175101101RT2</t>
  </si>
  <si>
    <t>Obsyp objektu bez prohození sypaniny s dodáním štěrkopísku  0 - 22 mm za 120 Kč/t</t>
  </si>
  <si>
    <t>zpětný zásyp novým zhutnitelným materiálem:14</t>
  </si>
  <si>
    <t>21</t>
  </si>
  <si>
    <t>Úprava podloží a základ.spáry</t>
  </si>
  <si>
    <t>212752112R00</t>
  </si>
  <si>
    <t>Trativody z drenážních trubek, lože, DN 100 mm vč geotextilie a obsypu štěrkem</t>
  </si>
  <si>
    <t>m</t>
  </si>
  <si>
    <t>01</t>
  </si>
  <si>
    <t>27</t>
  </si>
  <si>
    <t>Základy</t>
  </si>
  <si>
    <t>274313611R00</t>
  </si>
  <si>
    <t xml:space="preserve">Beton základových pasů prostý C 16/20 </t>
  </si>
  <si>
    <t>275313611R00</t>
  </si>
  <si>
    <t>Beton základových patek prostý C 16/20 s kolečkováním dovnitř - sklad č.1</t>
  </si>
  <si>
    <t xml:space="preserve"> patky 12 ks pro zděné sloupy:2,5</t>
  </si>
  <si>
    <t>3</t>
  </si>
  <si>
    <t>Svislé a kompletní konstrukce</t>
  </si>
  <si>
    <t>279113134U00</t>
  </si>
  <si>
    <t xml:space="preserve">Zákl zeď -30cm C16/20 vč tvárnic,betonu a výztuže </t>
  </si>
  <si>
    <t>m2</t>
  </si>
  <si>
    <t>nová opěrná zídka z bedn.tvárnic:10</t>
  </si>
  <si>
    <t>314231116R00</t>
  </si>
  <si>
    <t xml:space="preserve">Zdivo pilířů z CP 29 P15 na MC 10 pod omítku </t>
  </si>
  <si>
    <t>12x sloup 450/300:12*0,45*0,3*2,45</t>
  </si>
  <si>
    <t>342248144R00</t>
  </si>
  <si>
    <t>Příčky POROTHERM 14 Profi na DBM, tl. 140 mm bez základu !!!</t>
  </si>
  <si>
    <t>stěna mezi pilíři:41,8</t>
  </si>
  <si>
    <t>345232122RT1</t>
  </si>
  <si>
    <t>Stříška plotu ze zákrytových desek, šířka 400 mm včetně dodávky desek ZD</t>
  </si>
  <si>
    <t>Vyspravení svislého zdiva a izolace před novou hydroizolací - odhad</t>
  </si>
  <si>
    <t>vnější stávající zeď zvenčí po odkopu:(21+4)*0,8</t>
  </si>
  <si>
    <t>5</t>
  </si>
  <si>
    <t>Komunikace</t>
  </si>
  <si>
    <t>596111111R00</t>
  </si>
  <si>
    <t xml:space="preserve">Kladení dlažby mozaika 1barva, lože z kam.do 4 cm </t>
  </si>
  <si>
    <t>21*5,5</t>
  </si>
  <si>
    <t>631313611R00</t>
  </si>
  <si>
    <t xml:space="preserve">Mazanina betonová tl. 8 - 12 cm C 16/20 </t>
  </si>
  <si>
    <t>spádový beton na stropě pod hydroizolací:21*4*0,07</t>
  </si>
  <si>
    <t>horní beton pod dlažbou:5,5*21*0,1</t>
  </si>
  <si>
    <t>631361921RT5</t>
  </si>
  <si>
    <t>Výztuž mazanin svařovanou sítí průměr drátu  6,0, oka 150/150 mm</t>
  </si>
  <si>
    <t>t</t>
  </si>
  <si>
    <t>strop:21*4*3*0,001*1,1</t>
  </si>
  <si>
    <t>631361921RT8</t>
  </si>
  <si>
    <t>Výztuž mazanin svařovanou sítí průměr drátu  8,0, oka 100/100 mm</t>
  </si>
  <si>
    <t>21*5,5*8*1,1*0,001</t>
  </si>
  <si>
    <t>631571001R00</t>
  </si>
  <si>
    <t>Násyp z kameniva drceného0 - 4, zpevňující s cenou do 120 Kč/t</t>
  </si>
  <si>
    <t>21*5,5*0,1</t>
  </si>
  <si>
    <t>916561111RT2</t>
  </si>
  <si>
    <t>Osazení záhon.obrubníků do lože z C 12/15 s opěrou včetně obrubníku   50/5/20 cm</t>
  </si>
  <si>
    <t>917762111RT5</t>
  </si>
  <si>
    <t>Osazení ležat. obrub. bet. s opěrou,lože z C 12/15 včetně obrubníku ABO 10 100/10/25</t>
  </si>
  <si>
    <t>591050020RAA</t>
  </si>
  <si>
    <t>Komunikace z dlažby zámkové, podklad štěrkopísek vč dlažby přírodní tloušťka 8 cm do 150 Kč/m2</t>
  </si>
  <si>
    <t>nová plocha po demolici objektu, uvažováno pro pojezd osobními automobily:10*5</t>
  </si>
  <si>
    <t>59245030</t>
  </si>
  <si>
    <t>Dlažba zámková H-PROFIL 20x16,5x8 cm přírodní vč dopravy, cena 150 Kč/m2 + doprava</t>
  </si>
  <si>
    <t>115,5*1,05</t>
  </si>
  <si>
    <t>61</t>
  </si>
  <si>
    <t>Upravy povrchů vnitřní</t>
  </si>
  <si>
    <t>612473182R00</t>
  </si>
  <si>
    <t xml:space="preserve">Omítka vnitřního zdiva ze suché směsi, štuková </t>
  </si>
  <si>
    <t>všechny 4 stěny skladu č.1:116</t>
  </si>
  <si>
    <t xml:space="preserve">Otlučení a oprava stropu skladu č.1 pod malbu </t>
  </si>
  <si>
    <t>02</t>
  </si>
  <si>
    <t>63</t>
  </si>
  <si>
    <t>Podlahy a podlahové konstrukce</t>
  </si>
  <si>
    <t>631312611R00</t>
  </si>
  <si>
    <t xml:space="preserve">Mazanina betonová tl. 5 - 8 cm C 16/20 </t>
  </si>
  <si>
    <t>nový podl.beton na podlaze skladu 1:63*0,06</t>
  </si>
  <si>
    <t>podlaha:63*3*0,001*1,1</t>
  </si>
  <si>
    <t>632450134U00</t>
  </si>
  <si>
    <t xml:space="preserve">Vyrov cem potěr 6 cm such směs ploch </t>
  </si>
  <si>
    <t>podlaha skladu 1 - finální povrch:63</t>
  </si>
  <si>
    <t>94</t>
  </si>
  <si>
    <t>Lešení a stavební výtahy</t>
  </si>
  <si>
    <t>941955001R00</t>
  </si>
  <si>
    <t xml:space="preserve">Lešení lehké pomocné, výška podlahy do 1,2 m </t>
  </si>
  <si>
    <t>95</t>
  </si>
  <si>
    <t>Dokončovací konstrukce na pozemních stavbách</t>
  </si>
  <si>
    <t>952901411R00</t>
  </si>
  <si>
    <t xml:space="preserve">Vyčištění ostatních objektů </t>
  </si>
  <si>
    <t>96</t>
  </si>
  <si>
    <t>Bourání konstrukcí</t>
  </si>
  <si>
    <t>965042241RT4</t>
  </si>
  <si>
    <t>Bourání mazanin betonových tl. nad 10 cm, nad 4 m2 sbíječka  tl. mazaniny 10 - 15 cm</t>
  </si>
  <si>
    <t>parkovací plocha:15*5,5*0,15</t>
  </si>
  <si>
    <t>sklad č.1:21*3*0,15</t>
  </si>
  <si>
    <t>965081213U00</t>
  </si>
  <si>
    <t xml:space="preserve">Bour dlažd keram tl -10 mm &gt;1m2 </t>
  </si>
  <si>
    <t>18*5,5</t>
  </si>
  <si>
    <t>965082941R00</t>
  </si>
  <si>
    <t xml:space="preserve">Odstranění násypu tl. nad 20 cm jakékoliv plochy </t>
  </si>
  <si>
    <t>travnatá plocha:21*4*0,1</t>
  </si>
  <si>
    <t>98</t>
  </si>
  <si>
    <t>Demolice</t>
  </si>
  <si>
    <t>981011112R00</t>
  </si>
  <si>
    <t xml:space="preserve">Demolice budov rozebráním, dřevěné ostatní </t>
  </si>
  <si>
    <t>10*5*3</t>
  </si>
  <si>
    <t>99</t>
  </si>
  <si>
    <t>Staveništní přesun hmot</t>
  </si>
  <si>
    <t>999281105R00</t>
  </si>
  <si>
    <t xml:space="preserve">Přesun hmot pro opravy a údržbu do výšky 6 m </t>
  </si>
  <si>
    <t>711</t>
  </si>
  <si>
    <t>Izolace proti vodě</t>
  </si>
  <si>
    <t xml:space="preserve">Svislá izolace folií PVC s 2x textilií a nopovkou </t>
  </si>
  <si>
    <t>zvenčí po odkopu:(21+4)*0,8*1,2</t>
  </si>
  <si>
    <t>vnější zeď zevnitř:(21+4)*2,5*1,2</t>
  </si>
  <si>
    <t xml:space="preserve">Dtto vodorovná izolace - folie PVC, textilie </t>
  </si>
  <si>
    <t>na stropě:21*4*1,15</t>
  </si>
  <si>
    <t>na podlaze skladu 1:21*3,2*1,15</t>
  </si>
  <si>
    <t>998711201R00</t>
  </si>
  <si>
    <t xml:space="preserve">Přesun hmot pro izolace proti vodě, výšky do 6 m </t>
  </si>
  <si>
    <t>713</t>
  </si>
  <si>
    <t>Izolace tepelné</t>
  </si>
  <si>
    <t>713121111RV4</t>
  </si>
  <si>
    <t>Izolace tepelná podlah na sucho, jednovrstvá včetně dodávky polystyren tl. 80 mm</t>
  </si>
  <si>
    <t>podlaha:63</t>
  </si>
  <si>
    <t>713191100RT9</t>
  </si>
  <si>
    <t>Položení separační fólie včetně dodávky fólie PE</t>
  </si>
  <si>
    <t>764</t>
  </si>
  <si>
    <t>Konstrukce klempířské</t>
  </si>
  <si>
    <t>764430250RT1</t>
  </si>
  <si>
    <t>Oplechování zdí z Pz plechu, rš 600 mm nalepení Enkolitem</t>
  </si>
  <si>
    <t>zakončení zdi nahoře:11</t>
  </si>
  <si>
    <t>784</t>
  </si>
  <si>
    <t>Malby</t>
  </si>
  <si>
    <t>784000001T00</t>
  </si>
  <si>
    <t xml:space="preserve">Malba bílá 1x penetr.a 2x vrch, např.Primalex Plus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</si>
  <si>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</si>
  <si>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</si>
  <si>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</si>
  <si>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</si>
  <si>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</si>
  <si>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</si>
  <si>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</si>
  <si>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</si>
  <si>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979990001R00</t>
  </si>
  <si>
    <t xml:space="preserve">Poplatek za skládku stavební suti </t>
  </si>
  <si>
    <t>979990003T00</t>
  </si>
  <si>
    <t xml:space="preserve">Poplatek za skládku - jiný materiál (např.Žabčice) </t>
  </si>
  <si>
    <t>979990004T00</t>
  </si>
  <si>
    <t xml:space="preserve">Poplatek za skládku - jiný mater.(spalovna Líšeň) </t>
  </si>
  <si>
    <t>Podřezání a vložení izolace  do zdiva</t>
  </si>
  <si>
    <t>Bystrcká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</si>
</sst>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49" fontId="2" fillId="0" borderId="9" xfId="1" applyNumberFormat="1" applyFont="1" applyBorder="1"/>
    <xf numFmtId="49" fontId="2" fillId="0" borderId="14" xfId="1" applyNumberFormat="1" applyFont="1" applyBorder="1"/>
    <xf numFmtId="0" fontId="4" fillId="0" borderId="0" xfId="1"/>
    <xf numFmtId="0" fontId="1" fillId="0" borderId="0" xfId="1" applyFont="1"/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applyFont="1" applyAlignment="1">
      <alignment horizontal="right"/>
    </xf>
    <xf numFmtId="0" fontId="1" fillId="0" borderId="9" xfId="1" applyFont="1" applyBorder="1"/>
    <xf numFmtId="0" fontId="3" fillId="0" borderId="10" xfId="1" applyFont="1" applyBorder="1" applyAlignment="1">
      <alignment horizontal="right"/>
    </xf>
    <xf numFmtId="49" fontId="1" fillId="0" borderId="9" xfId="1" applyNumberFormat="1" applyFont="1" applyBorder="1" applyAlignment="1">
      <alignment horizontal="left"/>
    </xf>
    <xf numFmtId="0" fontId="1" fillId="0" borderId="11" xfId="1" applyFont="1" applyBorder="1"/>
    <xf numFmtId="0" fontId="1" fillId="0" borderId="14" xfId="1" applyFont="1" applyBorder="1"/>
    <xf numFmtId="0" fontId="3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/>
    <xf numFmtId="49" fontId="3" fillId="2" borderId="3" xfId="1" applyNumberFormat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2" fillId="0" borderId="17" xfId="1" applyFont="1" applyBorder="1" applyAlignment="1">
      <alignment horizontal="center"/>
    </xf>
    <xf numFmtId="49" fontId="2" fillId="0" borderId="17" xfId="1" applyNumberFormat="1" applyFont="1" applyBorder="1" applyAlignment="1">
      <alignment horizontal="left"/>
    </xf>
    <xf numFmtId="0" fontId="2" fillId="0" borderId="5" xfId="1" applyFont="1" applyBorder="1"/>
    <xf numFmtId="0" fontId="1" fillId="0" borderId="2" xfId="1" applyFont="1" applyBorder="1" applyAlignment="1">
      <alignment horizontal="center"/>
    </xf>
    <xf numFmtId="0" fontId="1" fillId="0" borderId="2" xfId="1" applyNumberFormat="1" applyFont="1" applyBorder="1" applyAlignment="1">
      <alignment horizontal="right"/>
    </xf>
    <xf numFmtId="0" fontId="1" fillId="0" borderId="1" xfId="1" applyNumberFormat="1" applyFont="1" applyBorder="1"/>
    <xf numFmtId="0" fontId="4" fillId="0" borderId="0" xfId="1" applyNumberFormat="1"/>
    <xf numFmtId="0" fontId="8" fillId="0" borderId="0" xfId="1" applyFont="1"/>
    <xf numFmtId="0" fontId="9" fillId="0" borderId="18" xfId="1" applyFont="1" applyBorder="1" applyAlignment="1">
      <alignment horizontal="center" vertical="top"/>
    </xf>
    <xf numFmtId="49" fontId="9" fillId="0" borderId="18" xfId="1" applyNumberFormat="1" applyFont="1" applyBorder="1" applyAlignment="1">
      <alignment horizontal="left" vertical="top"/>
    </xf>
    <xf numFmtId="0" fontId="9" fillId="0" borderId="18" xfId="1" applyFont="1" applyBorder="1" applyAlignment="1">
      <alignment vertical="top" wrapText="1"/>
    </xf>
    <xf numFmtId="49" fontId="9" fillId="0" borderId="18" xfId="1" applyNumberFormat="1" applyFont="1" applyBorder="1" applyAlignment="1">
      <alignment horizontal="center" shrinkToFit="1"/>
    </xf>
    <xf numFmtId="4" fontId="9" fillId="0" borderId="18" xfId="1" applyNumberFormat="1" applyFont="1" applyBorder="1" applyAlignment="1">
      <alignment horizontal="right"/>
    </xf>
    <xf numFmtId="4" fontId="9" fillId="0" borderId="18" xfId="1" applyNumberFormat="1" applyFont="1" applyBorder="1"/>
    <xf numFmtId="0" fontId="10" fillId="0" borderId="0" xfId="1" applyFont="1"/>
    <xf numFmtId="0" fontId="3" fillId="0" borderId="17" xfId="1" applyFont="1" applyBorder="1" applyAlignment="1">
      <alignment horizontal="center"/>
    </xf>
    <xf numFmtId="0" fontId="11" fillId="0" borderId="0" xfId="1" applyFont="1" applyAlignment="1">
      <alignment wrapText="1"/>
    </xf>
    <xf numFmtId="49" fontId="3" fillId="0" borderId="17" xfId="1" applyNumberFormat="1" applyFont="1" applyBorder="1" applyAlignment="1">
      <alignment horizontal="right"/>
    </xf>
    <xf numFmtId="4" fontId="12" fillId="3" borderId="21" xfId="1" applyNumberFormat="1" applyFont="1" applyFill="1" applyBorder="1" applyAlignment="1">
      <alignment horizontal="right" wrapText="1"/>
    </xf>
    <xf numFmtId="0" fontId="12" fillId="3" borderId="6" xfId="1" applyFont="1" applyFill="1" applyBorder="1" applyAlignment="1">
      <alignment horizontal="left" wrapText="1"/>
    </xf>
    <xf numFmtId="0" fontId="12" fillId="0" borderId="4" xfId="0" applyFont="1" applyBorder="1" applyAlignment="1">
      <alignment horizontal="right"/>
    </xf>
    <xf numFmtId="0" fontId="1" fillId="2" borderId="3" xfId="1" applyFont="1" applyFill="1" applyBorder="1" applyAlignment="1">
      <alignment horizontal="center"/>
    </xf>
    <xf numFmtId="49" fontId="14" fillId="2" borderId="3" xfId="1" applyNumberFormat="1" applyFont="1" applyFill="1" applyBorder="1" applyAlignment="1">
      <alignment horizontal="left"/>
    </xf>
    <xf numFmtId="0" fontId="14" fillId="2" borderId="5" xfId="1" applyFont="1" applyFill="1" applyBorder="1"/>
    <xf numFmtId="0" fontId="1" fillId="2" borderId="2" xfId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horizontal="right"/>
    </xf>
    <xf numFmtId="4" fontId="1" fillId="2" borderId="1" xfId="1" applyNumberFormat="1" applyFont="1" applyFill="1" applyBorder="1" applyAlignment="1">
      <alignment horizontal="right"/>
    </xf>
    <xf numFmtId="4" fontId="2" fillId="2" borderId="3" xfId="1" applyNumberFormat="1" applyFont="1" applyFill="1" applyBorder="1"/>
    <xf numFmtId="3" fontId="4" fillId="0" borderId="0" xfId="1" applyNumberFormat="1"/>
    <xf numFmtId="0" fontId="4" fillId="0" borderId="0" xfId="1" applyBorder="1"/>
    <xf numFmtId="0" fontId="15" fillId="0" borderId="0" xfId="1" applyFont="1" applyAlignment="1"/>
    <xf numFmtId="0" fontId="4" fillId="0" borderId="0" xfId="1" applyAlignment="1">
      <alignment horizontal="right"/>
    </xf>
    <xf numFmtId="0" fontId="16" fillId="0" borderId="0" xfId="1" applyFont="1" applyBorder="1"/>
    <xf numFmtId="3" fontId="16" fillId="0" borderId="0" xfId="1" applyNumberFormat="1" applyFont="1" applyBorder="1" applyAlignment="1">
      <alignment horizontal="right"/>
    </xf>
    <xf numFmtId="4" fontId="16" fillId="0" borderId="0" xfId="1" applyNumberFormat="1" applyFont="1" applyBorder="1"/>
    <xf numFmtId="0" fontId="15" fillId="0" borderId="0" xfId="1" applyFont="1" applyBorder="1" applyAlignment="1"/>
    <xf numFmtId="0" fontId="4" fillId="0" borderId="0" xfId="1" applyBorder="1" applyAlignment="1">
      <alignment horizontal="right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49" fontId="12" fillId="3" borderId="19" xfId="1" applyNumberFormat="1" applyFont="1" applyFill="1" applyBorder="1" applyAlignment="1">
      <alignment horizontal="left" wrapText="1"/>
    </xf>
    <xf numFmtId="49" fontId="13" fillId="0" borderId="20" xfId="0" applyNumberFormat="1" applyFont="1" applyBorder="1" applyAlignment="1">
      <alignment horizontal="left" wrapText="1"/>
    </xf>
    <xf numFmtId="0" fontId="5" fillId="0" borderId="0" xfId="1" applyFont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0" fontId="1" fillId="0" borderId="15" xfId="1" applyFont="1" applyBorder="1" applyAlignment="1">
      <alignment horizontal="center" shrinkToFit="1"/>
    </xf>
    <xf numFmtId="0" fontId="1" fillId="0" borderId="14" xfId="1" applyFont="1" applyBorder="1" applyAlignment="1">
      <alignment horizontal="center" shrinkToFit="1"/>
    </xf>
    <xf numFmtId="0" fontId="1" fillId="0" borderId="16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201"/>
  <sheetViews>
    <sheetView showGridLines="0" showZeros="0" tabSelected="1" zoomScaleNormal="100" workbookViewId="0">
      <selection activeCell="A3" sqref="A3:B3"/>
    </sheetView>
  </sheetViews>
  <sheetFormatPr defaultRowHeight="12.75" x14ac:dyDescent="0.2"/>
  <cols>
    <col min="1" max="1" width="4.42578125" style="3" customWidth="1"/>
    <col min="2" max="2" width="11.5703125" style="3" customWidth="1"/>
    <col min="3" max="3" width="40.42578125" style="3" customWidth="1"/>
    <col min="4" max="4" width="5.5703125" style="3" customWidth="1"/>
    <col min="5" max="5" width="8.5703125" style="51" customWidth="1"/>
    <col min="6" max="6" width="9.85546875" style="3" customWidth="1"/>
    <col min="7" max="7" width="13.85546875" style="3" customWidth="1"/>
    <col min="8" max="11" width="9.140625" style="3"/>
    <col min="12" max="12" width="75.42578125" style="3" customWidth="1"/>
    <col min="13" max="13" width="45.28515625" style="3" customWidth="1"/>
    <col min="14" max="16384" width="9.140625" style="3"/>
  </cols>
  <sheetData>
    <row r="1" spans="1:104" ht="15.75" x14ac:dyDescent="0.25">
      <c r="A1" s="62" t="s">
        <v>3</v>
      </c>
      <c r="B1" s="62"/>
      <c r="C1" s="62"/>
      <c r="D1" s="62"/>
      <c r="E1" s="62"/>
      <c r="F1" s="62"/>
      <c r="G1" s="62"/>
    </row>
    <row r="2" spans="1:104" ht="14.25" customHeight="1" thickBot="1" x14ac:dyDescent="0.25">
      <c r="A2" s="4"/>
      <c r="B2" s="5"/>
      <c r="C2" s="6"/>
      <c r="D2" s="6"/>
      <c r="E2" s="7"/>
      <c r="F2" s="6"/>
      <c r="G2" s="6"/>
    </row>
    <row r="3" spans="1:104" ht="13.5" thickTop="1" x14ac:dyDescent="0.2">
      <c r="A3" s="57" t="s">
        <v>0</v>
      </c>
      <c r="B3" s="58"/>
      <c r="C3" s="1" t="s">
        <v>15</v>
      </c>
      <c r="D3" s="8"/>
      <c r="E3" s="9"/>
      <c r="F3" s="10"/>
      <c r="G3" s="11"/>
    </row>
    <row r="4" spans="1:104" ht="13.5" thickBot="1" x14ac:dyDescent="0.25">
      <c r="A4" s="63" t="s">
        <v>1</v>
      </c>
      <c r="B4" s="59"/>
      <c r="C4" s="2" t="s">
        <v>182</v>
      </c>
      <c r="D4" s="12"/>
      <c r="E4" s="64"/>
      <c r="F4" s="65"/>
      <c r="G4" s="66"/>
    </row>
    <row r="5" spans="1:104" ht="13.5" thickTop="1" x14ac:dyDescent="0.2">
      <c r="A5" s="13"/>
      <c r="B5" s="4"/>
      <c r="C5" s="4"/>
      <c r="D5" s="4"/>
      <c r="E5" s="14"/>
      <c r="F5" s="4"/>
      <c r="G5" s="15"/>
    </row>
    <row r="6" spans="1:104" x14ac:dyDescent="0.2">
      <c r="A6" s="16" t="s">
        <v>4</v>
      </c>
      <c r="B6" s="17" t="s">
        <v>5</v>
      </c>
      <c r="C6" s="17" t="s">
        <v>6</v>
      </c>
      <c r="D6" s="17" t="s">
        <v>7</v>
      </c>
      <c r="E6" s="18" t="s">
        <v>8</v>
      </c>
      <c r="F6" s="17" t="s">
        <v>9</v>
      </c>
      <c r="G6" s="19" t="s">
        <v>10</v>
      </c>
    </row>
    <row r="7" spans="1:104" x14ac:dyDescent="0.2">
      <c r="A7" s="20" t="s">
        <v>11</v>
      </c>
      <c r="B7" s="21" t="s">
        <v>12</v>
      </c>
      <c r="C7" s="22" t="s">
        <v>13</v>
      </c>
      <c r="D7" s="23"/>
      <c r="E7" s="24"/>
      <c r="F7" s="24"/>
      <c r="G7" s="25"/>
      <c r="H7" s="26"/>
      <c r="I7" s="26"/>
      <c r="O7" s="27">
        <v>1</v>
      </c>
    </row>
    <row r="8" spans="1:104" x14ac:dyDescent="0.2">
      <c r="A8" s="28">
        <v>1</v>
      </c>
      <c r="B8" s="29" t="s">
        <v>16</v>
      </c>
      <c r="C8" s="30" t="s">
        <v>17</v>
      </c>
      <c r="D8" s="31" t="s">
        <v>18</v>
      </c>
      <c r="E8" s="32">
        <v>7</v>
      </c>
      <c r="F8" s="32"/>
      <c r="G8" s="33">
        <f>E8*F8</f>
        <v>0</v>
      </c>
      <c r="O8" s="27">
        <v>2</v>
      </c>
      <c r="AA8" s="3">
        <v>1</v>
      </c>
      <c r="AB8" s="3">
        <v>1</v>
      </c>
      <c r="AC8" s="3">
        <v>1</v>
      </c>
      <c r="AZ8" s="3">
        <v>1</v>
      </c>
      <c r="BA8" s="3">
        <f>IF(AZ8=1,G8,0)</f>
        <v>0</v>
      </c>
      <c r="BB8" s="3">
        <f>IF(AZ8=2,G8,0)</f>
        <v>0</v>
      </c>
      <c r="BC8" s="3">
        <f>IF(AZ8=3,G8,0)</f>
        <v>0</v>
      </c>
      <c r="BD8" s="3">
        <f>IF(AZ8=4,G8,0)</f>
        <v>0</v>
      </c>
      <c r="BE8" s="3">
        <f>IF(AZ8=5,G8,0)</f>
        <v>0</v>
      </c>
      <c r="CA8" s="34">
        <v>1</v>
      </c>
      <c r="CB8" s="34">
        <v>1</v>
      </c>
      <c r="CZ8" s="3">
        <v>0</v>
      </c>
    </row>
    <row r="9" spans="1:104" x14ac:dyDescent="0.2">
      <c r="A9" s="35"/>
      <c r="B9" s="37"/>
      <c r="C9" s="60" t="s">
        <v>19</v>
      </c>
      <c r="D9" s="61"/>
      <c r="E9" s="38">
        <v>7</v>
      </c>
      <c r="F9" s="39"/>
      <c r="G9" s="40"/>
      <c r="M9" s="36" t="s">
        <v>19</v>
      </c>
      <c r="O9" s="27"/>
    </row>
    <row r="10" spans="1:104" x14ac:dyDescent="0.2">
      <c r="A10" s="28">
        <v>2</v>
      </c>
      <c r="B10" s="29" t="s">
        <v>20</v>
      </c>
      <c r="C10" s="30" t="s">
        <v>21</v>
      </c>
      <c r="D10" s="31" t="s">
        <v>18</v>
      </c>
      <c r="E10" s="32">
        <v>10</v>
      </c>
      <c r="F10" s="32"/>
      <c r="G10" s="33">
        <f>E10*F10</f>
        <v>0</v>
      </c>
      <c r="O10" s="27">
        <v>2</v>
      </c>
      <c r="AA10" s="3">
        <v>1</v>
      </c>
      <c r="AB10" s="3">
        <v>1</v>
      </c>
      <c r="AC10" s="3">
        <v>1</v>
      </c>
      <c r="AZ10" s="3">
        <v>1</v>
      </c>
      <c r="BA10" s="3">
        <f>IF(AZ10=1,G10,0)</f>
        <v>0</v>
      </c>
      <c r="BB10" s="3">
        <f>IF(AZ10=2,G10,0)</f>
        <v>0</v>
      </c>
      <c r="BC10" s="3">
        <f>IF(AZ10=3,G10,0)</f>
        <v>0</v>
      </c>
      <c r="BD10" s="3">
        <f>IF(AZ10=4,G10,0)</f>
        <v>0</v>
      </c>
      <c r="BE10" s="3">
        <f>IF(AZ10=5,G10,0)</f>
        <v>0</v>
      </c>
      <c r="CA10" s="34">
        <v>1</v>
      </c>
      <c r="CB10" s="34">
        <v>1</v>
      </c>
      <c r="CZ10" s="3">
        <v>0</v>
      </c>
    </row>
    <row r="11" spans="1:104" x14ac:dyDescent="0.2">
      <c r="A11" s="35"/>
      <c r="B11" s="37"/>
      <c r="C11" s="60" t="s">
        <v>22</v>
      </c>
      <c r="D11" s="61"/>
      <c r="E11" s="38">
        <v>10</v>
      </c>
      <c r="F11" s="39"/>
      <c r="G11" s="40"/>
      <c r="M11" s="36" t="s">
        <v>22</v>
      </c>
      <c r="O11" s="27"/>
    </row>
    <row r="12" spans="1:104" x14ac:dyDescent="0.2">
      <c r="A12" s="28">
        <v>3</v>
      </c>
      <c r="B12" s="29" t="s">
        <v>23</v>
      </c>
      <c r="C12" s="30" t="s">
        <v>24</v>
      </c>
      <c r="D12" s="31" t="s">
        <v>18</v>
      </c>
      <c r="E12" s="32">
        <v>10</v>
      </c>
      <c r="F12" s="32"/>
      <c r="G12" s="33">
        <f>E12*F12</f>
        <v>0</v>
      </c>
      <c r="O12" s="27">
        <v>2</v>
      </c>
      <c r="AA12" s="3">
        <v>1</v>
      </c>
      <c r="AB12" s="3">
        <v>1</v>
      </c>
      <c r="AC12" s="3">
        <v>1</v>
      </c>
      <c r="AZ12" s="3">
        <v>1</v>
      </c>
      <c r="BA12" s="3">
        <f>IF(AZ12=1,G12,0)</f>
        <v>0</v>
      </c>
      <c r="BB12" s="3">
        <f>IF(AZ12=2,G12,0)</f>
        <v>0</v>
      </c>
      <c r="BC12" s="3">
        <f>IF(AZ12=3,G12,0)</f>
        <v>0</v>
      </c>
      <c r="BD12" s="3">
        <f>IF(AZ12=4,G12,0)</f>
        <v>0</v>
      </c>
      <c r="BE12" s="3">
        <f>IF(AZ12=5,G12,0)</f>
        <v>0</v>
      </c>
      <c r="CA12" s="34">
        <v>1</v>
      </c>
      <c r="CB12" s="34">
        <v>1</v>
      </c>
      <c r="CZ12" s="3">
        <v>0</v>
      </c>
    </row>
    <row r="13" spans="1:104" x14ac:dyDescent="0.2">
      <c r="A13" s="35"/>
      <c r="B13" s="37"/>
      <c r="C13" s="60" t="s">
        <v>25</v>
      </c>
      <c r="D13" s="61"/>
      <c r="E13" s="38">
        <v>7.5</v>
      </c>
      <c r="F13" s="39"/>
      <c r="G13" s="40"/>
      <c r="M13" s="36" t="s">
        <v>25</v>
      </c>
      <c r="O13" s="27"/>
    </row>
    <row r="14" spans="1:104" x14ac:dyDescent="0.2">
      <c r="A14" s="35"/>
      <c r="B14" s="37"/>
      <c r="C14" s="60" t="s">
        <v>26</v>
      </c>
      <c r="D14" s="61"/>
      <c r="E14" s="38">
        <v>2.5</v>
      </c>
      <c r="F14" s="39"/>
      <c r="G14" s="40"/>
      <c r="M14" s="36" t="s">
        <v>26</v>
      </c>
      <c r="O14" s="27"/>
    </row>
    <row r="15" spans="1:104" x14ac:dyDescent="0.2">
      <c r="A15" s="28">
        <v>4</v>
      </c>
      <c r="B15" s="29" t="s">
        <v>27</v>
      </c>
      <c r="C15" s="30" t="s">
        <v>28</v>
      </c>
      <c r="D15" s="31" t="s">
        <v>18</v>
      </c>
      <c r="E15" s="32">
        <v>27</v>
      </c>
      <c r="F15" s="32"/>
      <c r="G15" s="33">
        <f>E15*F15</f>
        <v>0</v>
      </c>
      <c r="O15" s="27">
        <v>2</v>
      </c>
      <c r="AA15" s="3">
        <v>1</v>
      </c>
      <c r="AB15" s="3">
        <v>1</v>
      </c>
      <c r="AC15" s="3">
        <v>1</v>
      </c>
      <c r="AZ15" s="3">
        <v>1</v>
      </c>
      <c r="BA15" s="3">
        <f>IF(AZ15=1,G15,0)</f>
        <v>0</v>
      </c>
      <c r="BB15" s="3">
        <f>IF(AZ15=2,G15,0)</f>
        <v>0</v>
      </c>
      <c r="BC15" s="3">
        <f>IF(AZ15=3,G15,0)</f>
        <v>0</v>
      </c>
      <c r="BD15" s="3">
        <f>IF(AZ15=4,G15,0)</f>
        <v>0</v>
      </c>
      <c r="BE15" s="3">
        <f>IF(AZ15=5,G15,0)</f>
        <v>0</v>
      </c>
      <c r="CA15" s="34">
        <v>1</v>
      </c>
      <c r="CB15" s="34">
        <v>1</v>
      </c>
      <c r="CZ15" s="3">
        <v>0</v>
      </c>
    </row>
    <row r="16" spans="1:104" x14ac:dyDescent="0.2">
      <c r="A16" s="28">
        <v>6</v>
      </c>
      <c r="B16" s="29" t="s">
        <v>29</v>
      </c>
      <c r="C16" s="30" t="s">
        <v>30</v>
      </c>
      <c r="D16" s="31" t="s">
        <v>18</v>
      </c>
      <c r="E16" s="32">
        <v>85</v>
      </c>
      <c r="F16" s="32"/>
      <c r="G16" s="33">
        <f>E16*F16</f>
        <v>0</v>
      </c>
      <c r="O16" s="27">
        <v>2</v>
      </c>
      <c r="AA16" s="3">
        <v>1</v>
      </c>
      <c r="AB16" s="3">
        <v>1</v>
      </c>
      <c r="AC16" s="3">
        <v>1</v>
      </c>
      <c r="AZ16" s="3">
        <v>1</v>
      </c>
      <c r="BA16" s="3">
        <f>IF(AZ16=1,G16,0)</f>
        <v>0</v>
      </c>
      <c r="BB16" s="3">
        <f>IF(AZ16=2,G16,0)</f>
        <v>0</v>
      </c>
      <c r="BC16" s="3">
        <f>IF(AZ16=3,G16,0)</f>
        <v>0</v>
      </c>
      <c r="BD16" s="3">
        <f>IF(AZ16=4,G16,0)</f>
        <v>0</v>
      </c>
      <c r="BE16" s="3">
        <f>IF(AZ16=5,G16,0)</f>
        <v>0</v>
      </c>
      <c r="CA16" s="34">
        <v>1</v>
      </c>
      <c r="CB16" s="34">
        <v>1</v>
      </c>
      <c r="CZ16" s="3">
        <v>0</v>
      </c>
    </row>
    <row r="17" spans="1:104" x14ac:dyDescent="0.2">
      <c r="A17" s="35"/>
      <c r="B17" s="37"/>
      <c r="C17" s="60" t="s">
        <v>31</v>
      </c>
      <c r="D17" s="61"/>
      <c r="E17" s="38">
        <v>85</v>
      </c>
      <c r="F17" s="39"/>
      <c r="G17" s="40"/>
      <c r="M17" s="36" t="s">
        <v>31</v>
      </c>
      <c r="O17" s="27"/>
    </row>
    <row r="18" spans="1:104" x14ac:dyDescent="0.2">
      <c r="A18" s="28">
        <v>7</v>
      </c>
      <c r="B18" s="29" t="s">
        <v>29</v>
      </c>
      <c r="C18" s="30" t="s">
        <v>30</v>
      </c>
      <c r="D18" s="31" t="s">
        <v>18</v>
      </c>
      <c r="E18" s="32">
        <v>50</v>
      </c>
      <c r="F18" s="32"/>
      <c r="G18" s="33">
        <f>E18*F18</f>
        <v>0</v>
      </c>
      <c r="O18" s="27">
        <v>2</v>
      </c>
      <c r="AA18" s="3">
        <v>1</v>
      </c>
      <c r="AB18" s="3">
        <v>1</v>
      </c>
      <c r="AC18" s="3">
        <v>1</v>
      </c>
      <c r="AZ18" s="3">
        <v>1</v>
      </c>
      <c r="BA18" s="3">
        <f>IF(AZ18=1,G18,0)</f>
        <v>0</v>
      </c>
      <c r="BB18" s="3">
        <f>IF(AZ18=2,G18,0)</f>
        <v>0</v>
      </c>
      <c r="BC18" s="3">
        <f>IF(AZ18=3,G18,0)</f>
        <v>0</v>
      </c>
      <c r="BD18" s="3">
        <f>IF(AZ18=4,G18,0)</f>
        <v>0</v>
      </c>
      <c r="BE18" s="3">
        <f>IF(AZ18=5,G18,0)</f>
        <v>0</v>
      </c>
      <c r="CA18" s="34">
        <v>1</v>
      </c>
      <c r="CB18" s="34">
        <v>1</v>
      </c>
      <c r="CZ18" s="3">
        <v>0</v>
      </c>
    </row>
    <row r="19" spans="1:104" x14ac:dyDescent="0.2">
      <c r="A19" s="35"/>
      <c r="B19" s="37"/>
      <c r="C19" s="60" t="s">
        <v>32</v>
      </c>
      <c r="D19" s="61"/>
      <c r="E19" s="38">
        <v>50</v>
      </c>
      <c r="F19" s="39"/>
      <c r="G19" s="40"/>
      <c r="M19" s="36" t="s">
        <v>32</v>
      </c>
      <c r="O19" s="27"/>
    </row>
    <row r="20" spans="1:104" x14ac:dyDescent="0.2">
      <c r="A20" s="28">
        <v>8</v>
      </c>
      <c r="B20" s="29" t="s">
        <v>33</v>
      </c>
      <c r="C20" s="30" t="s">
        <v>34</v>
      </c>
      <c r="D20" s="31" t="s">
        <v>18</v>
      </c>
      <c r="E20" s="32">
        <v>17</v>
      </c>
      <c r="F20" s="32"/>
      <c r="G20" s="33">
        <f>E20*F20</f>
        <v>0</v>
      </c>
      <c r="O20" s="27">
        <v>2</v>
      </c>
      <c r="AA20" s="3">
        <v>1</v>
      </c>
      <c r="AB20" s="3">
        <v>1</v>
      </c>
      <c r="AC20" s="3">
        <v>1</v>
      </c>
      <c r="AZ20" s="3">
        <v>1</v>
      </c>
      <c r="BA20" s="3">
        <f>IF(AZ20=1,G20,0)</f>
        <v>0</v>
      </c>
      <c r="BB20" s="3">
        <f>IF(AZ20=2,G20,0)</f>
        <v>0</v>
      </c>
      <c r="BC20" s="3">
        <f>IF(AZ20=3,G20,0)</f>
        <v>0</v>
      </c>
      <c r="BD20" s="3">
        <f>IF(AZ20=4,G20,0)</f>
        <v>0</v>
      </c>
      <c r="BE20" s="3">
        <f>IF(AZ20=5,G20,0)</f>
        <v>0</v>
      </c>
      <c r="CA20" s="34">
        <v>1</v>
      </c>
      <c r="CB20" s="34">
        <v>1</v>
      </c>
      <c r="CZ20" s="3">
        <v>0</v>
      </c>
    </row>
    <row r="21" spans="1:104" x14ac:dyDescent="0.2">
      <c r="A21" s="28">
        <v>9</v>
      </c>
      <c r="B21" s="29" t="s">
        <v>33</v>
      </c>
      <c r="C21" s="30" t="s">
        <v>34</v>
      </c>
      <c r="D21" s="31" t="s">
        <v>18</v>
      </c>
      <c r="E21" s="32">
        <v>10</v>
      </c>
      <c r="F21" s="32"/>
      <c r="G21" s="33">
        <f>E21*F21</f>
        <v>0</v>
      </c>
      <c r="O21" s="27">
        <v>2</v>
      </c>
      <c r="AA21" s="3">
        <v>1</v>
      </c>
      <c r="AB21" s="3">
        <v>1</v>
      </c>
      <c r="AC21" s="3">
        <v>1</v>
      </c>
      <c r="AZ21" s="3">
        <v>1</v>
      </c>
      <c r="BA21" s="3">
        <f>IF(AZ21=1,G21,0)</f>
        <v>0</v>
      </c>
      <c r="BB21" s="3">
        <f>IF(AZ21=2,G21,0)</f>
        <v>0</v>
      </c>
      <c r="BC21" s="3">
        <f>IF(AZ21=3,G21,0)</f>
        <v>0</v>
      </c>
      <c r="BD21" s="3">
        <f>IF(AZ21=4,G21,0)</f>
        <v>0</v>
      </c>
      <c r="BE21" s="3">
        <f>IF(AZ21=5,G21,0)</f>
        <v>0</v>
      </c>
      <c r="CA21" s="34">
        <v>1</v>
      </c>
      <c r="CB21" s="34">
        <v>1</v>
      </c>
      <c r="CZ21" s="3">
        <v>0</v>
      </c>
    </row>
    <row r="22" spans="1:104" ht="22.5" x14ac:dyDescent="0.2">
      <c r="A22" s="28">
        <v>10</v>
      </c>
      <c r="B22" s="29" t="s">
        <v>35</v>
      </c>
      <c r="C22" s="30" t="s">
        <v>36</v>
      </c>
      <c r="D22" s="31" t="s">
        <v>18</v>
      </c>
      <c r="E22" s="32">
        <v>14</v>
      </c>
      <c r="F22" s="32"/>
      <c r="G22" s="33">
        <f>E22*F22</f>
        <v>0</v>
      </c>
      <c r="O22" s="27">
        <v>2</v>
      </c>
      <c r="AA22" s="3">
        <v>1</v>
      </c>
      <c r="AB22" s="3">
        <v>1</v>
      </c>
      <c r="AC22" s="3">
        <v>1</v>
      </c>
      <c r="AZ22" s="3">
        <v>1</v>
      </c>
      <c r="BA22" s="3">
        <f>IF(AZ22=1,G22,0)</f>
        <v>0</v>
      </c>
      <c r="BB22" s="3">
        <f>IF(AZ22=2,G22,0)</f>
        <v>0</v>
      </c>
      <c r="BC22" s="3">
        <f>IF(AZ22=3,G22,0)</f>
        <v>0</v>
      </c>
      <c r="BD22" s="3">
        <f>IF(AZ22=4,G22,0)</f>
        <v>0</v>
      </c>
      <c r="BE22" s="3">
        <f>IF(AZ22=5,G22,0)</f>
        <v>0</v>
      </c>
      <c r="CA22" s="34">
        <v>1</v>
      </c>
      <c r="CB22" s="34">
        <v>1</v>
      </c>
      <c r="CZ22" s="3">
        <v>1.7</v>
      </c>
    </row>
    <row r="23" spans="1:104" x14ac:dyDescent="0.2">
      <c r="A23" s="35"/>
      <c r="B23" s="37"/>
      <c r="C23" s="60" t="s">
        <v>37</v>
      </c>
      <c r="D23" s="61"/>
      <c r="E23" s="38">
        <v>14</v>
      </c>
      <c r="F23" s="39"/>
      <c r="G23" s="40"/>
      <c r="M23" s="36" t="s">
        <v>37</v>
      </c>
      <c r="O23" s="27"/>
    </row>
    <row r="24" spans="1:104" x14ac:dyDescent="0.2">
      <c r="A24" s="41"/>
      <c r="B24" s="42" t="s">
        <v>14</v>
      </c>
      <c r="C24" s="43" t="str">
        <f>CONCATENATE(B7," ",C7)</f>
        <v>1 Zemní práce</v>
      </c>
      <c r="D24" s="44"/>
      <c r="E24" s="45"/>
      <c r="F24" s="46"/>
      <c r="G24" s="47">
        <f>SUM(G7:G23)</f>
        <v>0</v>
      </c>
      <c r="O24" s="27">
        <v>4</v>
      </c>
      <c r="BA24" s="48">
        <f>SUM(BA7:BA23)</f>
        <v>0</v>
      </c>
      <c r="BB24" s="48">
        <f>SUM(BB7:BB23)</f>
        <v>0</v>
      </c>
      <c r="BC24" s="48">
        <f>SUM(BC7:BC23)</f>
        <v>0</v>
      </c>
      <c r="BD24" s="48">
        <f>SUM(BD7:BD23)</f>
        <v>0</v>
      </c>
      <c r="BE24" s="48">
        <f>SUM(BE7:BE23)</f>
        <v>0</v>
      </c>
    </row>
    <row r="25" spans="1:104" x14ac:dyDescent="0.2">
      <c r="A25" s="20" t="s">
        <v>11</v>
      </c>
      <c r="B25" s="21" t="s">
        <v>38</v>
      </c>
      <c r="C25" s="22" t="s">
        <v>39</v>
      </c>
      <c r="D25" s="23"/>
      <c r="E25" s="24"/>
      <c r="F25" s="24"/>
      <c r="G25" s="25"/>
      <c r="H25" s="26"/>
      <c r="I25" s="26"/>
      <c r="O25" s="27">
        <v>1</v>
      </c>
    </row>
    <row r="26" spans="1:104" ht="22.5" x14ac:dyDescent="0.2">
      <c r="A26" s="28">
        <v>11</v>
      </c>
      <c r="B26" s="29" t="s">
        <v>40</v>
      </c>
      <c r="C26" s="30" t="s">
        <v>41</v>
      </c>
      <c r="D26" s="31" t="s">
        <v>42</v>
      </c>
      <c r="E26" s="32">
        <v>11</v>
      </c>
      <c r="F26" s="32"/>
      <c r="G26" s="33">
        <f>E26*F26</f>
        <v>0</v>
      </c>
      <c r="O26" s="27">
        <v>2</v>
      </c>
      <c r="AA26" s="3">
        <v>1</v>
      </c>
      <c r="AB26" s="3">
        <v>1</v>
      </c>
      <c r="AC26" s="3">
        <v>1</v>
      </c>
      <c r="AZ26" s="3">
        <v>1</v>
      </c>
      <c r="BA26" s="3">
        <f>IF(AZ26=1,G26,0)</f>
        <v>0</v>
      </c>
      <c r="BB26" s="3">
        <f>IF(AZ26=2,G26,0)</f>
        <v>0</v>
      </c>
      <c r="BC26" s="3">
        <f>IF(AZ26=3,G26,0)</f>
        <v>0</v>
      </c>
      <c r="BD26" s="3">
        <f>IF(AZ26=4,G26,0)</f>
        <v>0</v>
      </c>
      <c r="BE26" s="3">
        <f>IF(AZ26=5,G26,0)</f>
        <v>0</v>
      </c>
      <c r="CA26" s="34">
        <v>1</v>
      </c>
      <c r="CB26" s="34">
        <v>1</v>
      </c>
      <c r="CZ26" s="3">
        <v>0.23382</v>
      </c>
    </row>
    <row r="27" spans="1:104" ht="22.5" x14ac:dyDescent="0.2">
      <c r="A27" s="28">
        <v>12</v>
      </c>
      <c r="B27" s="29" t="s">
        <v>40</v>
      </c>
      <c r="C27" s="30" t="s">
        <v>41</v>
      </c>
      <c r="D27" s="31" t="s">
        <v>42</v>
      </c>
      <c r="E27" s="32">
        <v>27</v>
      </c>
      <c r="F27" s="32"/>
      <c r="G27" s="33">
        <f>E27*F27</f>
        <v>0</v>
      </c>
      <c r="O27" s="27">
        <v>2</v>
      </c>
      <c r="AA27" s="3">
        <v>1</v>
      </c>
      <c r="AB27" s="3">
        <v>1</v>
      </c>
      <c r="AC27" s="3">
        <v>1</v>
      </c>
      <c r="AZ27" s="3">
        <v>1</v>
      </c>
      <c r="BA27" s="3">
        <f>IF(AZ27=1,G27,0)</f>
        <v>0</v>
      </c>
      <c r="BB27" s="3">
        <f>IF(AZ27=2,G27,0)</f>
        <v>0</v>
      </c>
      <c r="BC27" s="3">
        <f>IF(AZ27=3,G27,0)</f>
        <v>0</v>
      </c>
      <c r="BD27" s="3">
        <f>IF(AZ27=4,G27,0)</f>
        <v>0</v>
      </c>
      <c r="BE27" s="3">
        <f>IF(AZ27=5,G27,0)</f>
        <v>0</v>
      </c>
      <c r="CA27" s="34">
        <v>1</v>
      </c>
      <c r="CB27" s="34">
        <v>1</v>
      </c>
      <c r="CZ27" s="3">
        <v>0.23382</v>
      </c>
    </row>
    <row r="28" spans="1:104" x14ac:dyDescent="0.2">
      <c r="A28" s="28">
        <v>13</v>
      </c>
      <c r="B28" s="29" t="s">
        <v>43</v>
      </c>
      <c r="C28" s="30" t="s">
        <v>181</v>
      </c>
      <c r="D28" s="31" t="s">
        <v>42</v>
      </c>
      <c r="E28" s="32">
        <v>100</v>
      </c>
      <c r="F28" s="32"/>
      <c r="G28" s="33">
        <f>E28*F28</f>
        <v>0</v>
      </c>
      <c r="O28" s="27">
        <v>2</v>
      </c>
      <c r="AA28" s="3">
        <v>12</v>
      </c>
      <c r="AB28" s="3">
        <v>0</v>
      </c>
      <c r="AC28" s="3">
        <v>1</v>
      </c>
      <c r="AZ28" s="3">
        <v>1</v>
      </c>
      <c r="BA28" s="3">
        <f>IF(AZ28=1,G28,0)</f>
        <v>0</v>
      </c>
      <c r="BB28" s="3">
        <f>IF(AZ28=2,G28,0)</f>
        <v>0</v>
      </c>
      <c r="BC28" s="3">
        <f>IF(AZ28=3,G28,0)</f>
        <v>0</v>
      </c>
      <c r="BD28" s="3">
        <f>IF(AZ28=4,G28,0)</f>
        <v>0</v>
      </c>
      <c r="BE28" s="3">
        <f>IF(AZ28=5,G28,0)</f>
        <v>0</v>
      </c>
      <c r="CA28" s="34">
        <v>12</v>
      </c>
      <c r="CB28" s="34">
        <v>0</v>
      </c>
      <c r="CZ28" s="3">
        <v>0</v>
      </c>
    </row>
    <row r="29" spans="1:104" x14ac:dyDescent="0.2">
      <c r="A29" s="41"/>
      <c r="B29" s="42" t="s">
        <v>14</v>
      </c>
      <c r="C29" s="43" t="str">
        <f>CONCATENATE(B25," ",C25)</f>
        <v>21 Úprava podloží a základ.spáry</v>
      </c>
      <c r="D29" s="44"/>
      <c r="E29" s="45"/>
      <c r="F29" s="46"/>
      <c r="G29" s="47">
        <f>SUM(G25:G28)</f>
        <v>0</v>
      </c>
      <c r="O29" s="27">
        <v>4</v>
      </c>
      <c r="BA29" s="48">
        <f>SUM(BA25:BA28)</f>
        <v>0</v>
      </c>
      <c r="BB29" s="48">
        <f>SUM(BB25:BB28)</f>
        <v>0</v>
      </c>
      <c r="BC29" s="48">
        <f>SUM(BC25:BC28)</f>
        <v>0</v>
      </c>
      <c r="BD29" s="48">
        <f>SUM(BD25:BD28)</f>
        <v>0</v>
      </c>
      <c r="BE29" s="48">
        <f>SUM(BE25:BE28)</f>
        <v>0</v>
      </c>
    </row>
    <row r="30" spans="1:104" x14ac:dyDescent="0.2">
      <c r="A30" s="20" t="s">
        <v>11</v>
      </c>
      <c r="B30" s="21" t="s">
        <v>44</v>
      </c>
      <c r="C30" s="22" t="s">
        <v>45</v>
      </c>
      <c r="D30" s="23"/>
      <c r="E30" s="24"/>
      <c r="F30" s="24"/>
      <c r="G30" s="25"/>
      <c r="H30" s="26"/>
      <c r="I30" s="26"/>
      <c r="O30" s="27">
        <v>1</v>
      </c>
    </row>
    <row r="31" spans="1:104" x14ac:dyDescent="0.2">
      <c r="A31" s="28">
        <v>14</v>
      </c>
      <c r="B31" s="29" t="s">
        <v>46</v>
      </c>
      <c r="C31" s="30" t="s">
        <v>47</v>
      </c>
      <c r="D31" s="31" t="s">
        <v>18</v>
      </c>
      <c r="E31" s="32">
        <v>2.5</v>
      </c>
      <c r="F31" s="32"/>
      <c r="G31" s="33">
        <f>E31*F31</f>
        <v>0</v>
      </c>
      <c r="O31" s="27">
        <v>2</v>
      </c>
      <c r="AA31" s="3">
        <v>1</v>
      </c>
      <c r="AB31" s="3">
        <v>1</v>
      </c>
      <c r="AC31" s="3">
        <v>1</v>
      </c>
      <c r="AZ31" s="3">
        <v>1</v>
      </c>
      <c r="BA31" s="3">
        <f>IF(AZ31=1,G31,0)</f>
        <v>0</v>
      </c>
      <c r="BB31" s="3">
        <f>IF(AZ31=2,G31,0)</f>
        <v>0</v>
      </c>
      <c r="BC31" s="3">
        <f>IF(AZ31=3,G31,0)</f>
        <v>0</v>
      </c>
      <c r="BD31" s="3">
        <f>IF(AZ31=4,G31,0)</f>
        <v>0</v>
      </c>
      <c r="BE31" s="3">
        <f>IF(AZ31=5,G31,0)</f>
        <v>0</v>
      </c>
      <c r="CA31" s="34">
        <v>1</v>
      </c>
      <c r="CB31" s="34">
        <v>1</v>
      </c>
      <c r="CZ31" s="3">
        <v>2.5249999999999999</v>
      </c>
    </row>
    <row r="32" spans="1:104" ht="22.5" x14ac:dyDescent="0.2">
      <c r="A32" s="28">
        <v>15</v>
      </c>
      <c r="B32" s="29" t="s">
        <v>48</v>
      </c>
      <c r="C32" s="30" t="s">
        <v>49</v>
      </c>
      <c r="D32" s="31" t="s">
        <v>18</v>
      </c>
      <c r="E32" s="32">
        <v>2.5</v>
      </c>
      <c r="F32" s="32"/>
      <c r="G32" s="33">
        <f>E32*F32</f>
        <v>0</v>
      </c>
      <c r="O32" s="27">
        <v>2</v>
      </c>
      <c r="AA32" s="3">
        <v>1</v>
      </c>
      <c r="AB32" s="3">
        <v>1</v>
      </c>
      <c r="AC32" s="3">
        <v>1</v>
      </c>
      <c r="AZ32" s="3">
        <v>1</v>
      </c>
      <c r="BA32" s="3">
        <f>IF(AZ32=1,G32,0)</f>
        <v>0</v>
      </c>
      <c r="BB32" s="3">
        <f>IF(AZ32=2,G32,0)</f>
        <v>0</v>
      </c>
      <c r="BC32" s="3">
        <f>IF(AZ32=3,G32,0)</f>
        <v>0</v>
      </c>
      <c r="BD32" s="3">
        <f>IF(AZ32=4,G32,0)</f>
        <v>0</v>
      </c>
      <c r="BE32" s="3">
        <f>IF(AZ32=5,G32,0)</f>
        <v>0</v>
      </c>
      <c r="CA32" s="34">
        <v>1</v>
      </c>
      <c r="CB32" s="34">
        <v>1</v>
      </c>
      <c r="CZ32" s="3">
        <v>2.5249999999999999</v>
      </c>
    </row>
    <row r="33" spans="1:104" x14ac:dyDescent="0.2">
      <c r="A33" s="35"/>
      <c r="B33" s="37"/>
      <c r="C33" s="60" t="s">
        <v>50</v>
      </c>
      <c r="D33" s="61"/>
      <c r="E33" s="38">
        <v>2.5</v>
      </c>
      <c r="F33" s="39"/>
      <c r="G33" s="40"/>
      <c r="M33" s="36" t="s">
        <v>50</v>
      </c>
      <c r="O33" s="27"/>
    </row>
    <row r="34" spans="1:104" x14ac:dyDescent="0.2">
      <c r="A34" s="41"/>
      <c r="B34" s="42" t="s">
        <v>14</v>
      </c>
      <c r="C34" s="43" t="str">
        <f>CONCATENATE(B30," ",C30)</f>
        <v>27 Základy</v>
      </c>
      <c r="D34" s="44"/>
      <c r="E34" s="45"/>
      <c r="F34" s="46"/>
      <c r="G34" s="47">
        <f>SUM(G30:G33)</f>
        <v>0</v>
      </c>
      <c r="O34" s="27">
        <v>4</v>
      </c>
      <c r="BA34" s="48">
        <f>SUM(BA30:BA33)</f>
        <v>0</v>
      </c>
      <c r="BB34" s="48">
        <f>SUM(BB30:BB33)</f>
        <v>0</v>
      </c>
      <c r="BC34" s="48">
        <f>SUM(BC30:BC33)</f>
        <v>0</v>
      </c>
      <c r="BD34" s="48">
        <f>SUM(BD30:BD33)</f>
        <v>0</v>
      </c>
      <c r="BE34" s="48">
        <f>SUM(BE30:BE33)</f>
        <v>0</v>
      </c>
    </row>
    <row r="35" spans="1:104" x14ac:dyDescent="0.2">
      <c r="A35" s="20" t="s">
        <v>11</v>
      </c>
      <c r="B35" s="21" t="s">
        <v>51</v>
      </c>
      <c r="C35" s="22" t="s">
        <v>52</v>
      </c>
      <c r="D35" s="23"/>
      <c r="E35" s="24"/>
      <c r="F35" s="24"/>
      <c r="G35" s="25"/>
      <c r="H35" s="26"/>
      <c r="I35" s="26"/>
      <c r="O35" s="27">
        <v>1</v>
      </c>
    </row>
    <row r="36" spans="1:104" x14ac:dyDescent="0.2">
      <c r="A36" s="28">
        <v>16</v>
      </c>
      <c r="B36" s="29" t="s">
        <v>53</v>
      </c>
      <c r="C36" s="30" t="s">
        <v>54</v>
      </c>
      <c r="D36" s="31" t="s">
        <v>55</v>
      </c>
      <c r="E36" s="32">
        <v>10</v>
      </c>
      <c r="F36" s="32"/>
      <c r="G36" s="33">
        <f>E36*F36</f>
        <v>0</v>
      </c>
      <c r="O36" s="27">
        <v>2</v>
      </c>
      <c r="AA36" s="3">
        <v>1</v>
      </c>
      <c r="AB36" s="3">
        <v>1</v>
      </c>
      <c r="AC36" s="3">
        <v>1</v>
      </c>
      <c r="AZ36" s="3">
        <v>1</v>
      </c>
      <c r="BA36" s="3">
        <f>IF(AZ36=1,G36,0)</f>
        <v>0</v>
      </c>
      <c r="BB36" s="3">
        <f>IF(AZ36=2,G36,0)</f>
        <v>0</v>
      </c>
      <c r="BC36" s="3">
        <f>IF(AZ36=3,G36,0)</f>
        <v>0</v>
      </c>
      <c r="BD36" s="3">
        <f>IF(AZ36=4,G36,0)</f>
        <v>0</v>
      </c>
      <c r="BE36" s="3">
        <f>IF(AZ36=5,G36,0)</f>
        <v>0</v>
      </c>
      <c r="CA36" s="34">
        <v>1</v>
      </c>
      <c r="CB36" s="34">
        <v>1</v>
      </c>
      <c r="CZ36" s="3">
        <v>0.67488999999999999</v>
      </c>
    </row>
    <row r="37" spans="1:104" x14ac:dyDescent="0.2">
      <c r="A37" s="35"/>
      <c r="B37" s="37"/>
      <c r="C37" s="60" t="s">
        <v>56</v>
      </c>
      <c r="D37" s="61"/>
      <c r="E37" s="38">
        <v>10</v>
      </c>
      <c r="F37" s="39"/>
      <c r="G37" s="40"/>
      <c r="M37" s="36" t="s">
        <v>56</v>
      </c>
      <c r="O37" s="27"/>
    </row>
    <row r="38" spans="1:104" x14ac:dyDescent="0.2">
      <c r="A38" s="28">
        <v>17</v>
      </c>
      <c r="B38" s="29" t="s">
        <v>57</v>
      </c>
      <c r="C38" s="30" t="s">
        <v>58</v>
      </c>
      <c r="D38" s="31" t="s">
        <v>18</v>
      </c>
      <c r="E38" s="32">
        <v>3.9689999999999999</v>
      </c>
      <c r="F38" s="32"/>
      <c r="G38" s="33">
        <f>E38*F38</f>
        <v>0</v>
      </c>
      <c r="O38" s="27">
        <v>2</v>
      </c>
      <c r="AA38" s="3">
        <v>1</v>
      </c>
      <c r="AB38" s="3">
        <v>1</v>
      </c>
      <c r="AC38" s="3">
        <v>1</v>
      </c>
      <c r="AZ38" s="3">
        <v>1</v>
      </c>
      <c r="BA38" s="3">
        <f>IF(AZ38=1,G38,0)</f>
        <v>0</v>
      </c>
      <c r="BB38" s="3">
        <f>IF(AZ38=2,G38,0)</f>
        <v>0</v>
      </c>
      <c r="BC38" s="3">
        <f>IF(AZ38=3,G38,0)</f>
        <v>0</v>
      </c>
      <c r="BD38" s="3">
        <f>IF(AZ38=4,G38,0)</f>
        <v>0</v>
      </c>
      <c r="BE38" s="3">
        <f>IF(AZ38=5,G38,0)</f>
        <v>0</v>
      </c>
      <c r="CA38" s="34">
        <v>1</v>
      </c>
      <c r="CB38" s="34">
        <v>1</v>
      </c>
      <c r="CZ38" s="3">
        <v>1.81803</v>
      </c>
    </row>
    <row r="39" spans="1:104" x14ac:dyDescent="0.2">
      <c r="A39" s="35"/>
      <c r="B39" s="37"/>
      <c r="C39" s="60" t="s">
        <v>59</v>
      </c>
      <c r="D39" s="61"/>
      <c r="E39" s="38">
        <v>3.9689999999999999</v>
      </c>
      <c r="F39" s="39"/>
      <c r="G39" s="40"/>
      <c r="M39" s="36" t="s">
        <v>59</v>
      </c>
      <c r="O39" s="27"/>
    </row>
    <row r="40" spans="1:104" ht="22.5" x14ac:dyDescent="0.2">
      <c r="A40" s="28">
        <v>18</v>
      </c>
      <c r="B40" s="29" t="s">
        <v>60</v>
      </c>
      <c r="C40" s="30" t="s">
        <v>61</v>
      </c>
      <c r="D40" s="31" t="s">
        <v>55</v>
      </c>
      <c r="E40" s="32">
        <v>41.8</v>
      </c>
      <c r="F40" s="32"/>
      <c r="G40" s="33">
        <f>E40*F40</f>
        <v>0</v>
      </c>
      <c r="O40" s="27">
        <v>2</v>
      </c>
      <c r="AA40" s="3">
        <v>1</v>
      </c>
      <c r="AB40" s="3">
        <v>1</v>
      </c>
      <c r="AC40" s="3">
        <v>1</v>
      </c>
      <c r="AZ40" s="3">
        <v>1</v>
      </c>
      <c r="BA40" s="3">
        <f>IF(AZ40=1,G40,0)</f>
        <v>0</v>
      </c>
      <c r="BB40" s="3">
        <f>IF(AZ40=2,G40,0)</f>
        <v>0</v>
      </c>
      <c r="BC40" s="3">
        <f>IF(AZ40=3,G40,0)</f>
        <v>0</v>
      </c>
      <c r="BD40" s="3">
        <f>IF(AZ40=4,G40,0)</f>
        <v>0</v>
      </c>
      <c r="BE40" s="3">
        <f>IF(AZ40=5,G40,0)</f>
        <v>0</v>
      </c>
      <c r="CA40" s="34">
        <v>1</v>
      </c>
      <c r="CB40" s="34">
        <v>1</v>
      </c>
      <c r="CZ40" s="3">
        <v>0.12138</v>
      </c>
    </row>
    <row r="41" spans="1:104" x14ac:dyDescent="0.2">
      <c r="A41" s="35"/>
      <c r="B41" s="37"/>
      <c r="C41" s="60" t="s">
        <v>62</v>
      </c>
      <c r="D41" s="61"/>
      <c r="E41" s="38">
        <v>41.8</v>
      </c>
      <c r="F41" s="39"/>
      <c r="G41" s="40"/>
      <c r="M41" s="36" t="s">
        <v>62</v>
      </c>
      <c r="O41" s="27"/>
    </row>
    <row r="42" spans="1:104" ht="22.5" x14ac:dyDescent="0.2">
      <c r="A42" s="28">
        <v>19</v>
      </c>
      <c r="B42" s="29" t="s">
        <v>63</v>
      </c>
      <c r="C42" s="30" t="s">
        <v>64</v>
      </c>
      <c r="D42" s="31" t="s">
        <v>42</v>
      </c>
      <c r="E42" s="32">
        <v>5</v>
      </c>
      <c r="F42" s="32"/>
      <c r="G42" s="33">
        <f>E42*F42</f>
        <v>0</v>
      </c>
      <c r="O42" s="27">
        <v>2</v>
      </c>
      <c r="AA42" s="3">
        <v>1</v>
      </c>
      <c r="AB42" s="3">
        <v>1</v>
      </c>
      <c r="AC42" s="3">
        <v>1</v>
      </c>
      <c r="AZ42" s="3">
        <v>1</v>
      </c>
      <c r="BA42" s="3">
        <f>IF(AZ42=1,G42,0)</f>
        <v>0</v>
      </c>
      <c r="BB42" s="3">
        <f>IF(AZ42=2,G42,0)</f>
        <v>0</v>
      </c>
      <c r="BC42" s="3">
        <f>IF(AZ42=3,G42,0)</f>
        <v>0</v>
      </c>
      <c r="BD42" s="3">
        <f>IF(AZ42=4,G42,0)</f>
        <v>0</v>
      </c>
      <c r="BE42" s="3">
        <f>IF(AZ42=5,G42,0)</f>
        <v>0</v>
      </c>
      <c r="CA42" s="34">
        <v>1</v>
      </c>
      <c r="CB42" s="34">
        <v>1</v>
      </c>
      <c r="CZ42" s="3">
        <v>6.7269999999999996E-2</v>
      </c>
    </row>
    <row r="43" spans="1:104" ht="22.5" x14ac:dyDescent="0.2">
      <c r="A43" s="28">
        <v>20</v>
      </c>
      <c r="B43" s="29" t="s">
        <v>43</v>
      </c>
      <c r="C43" s="30" t="s">
        <v>65</v>
      </c>
      <c r="D43" s="31" t="s">
        <v>55</v>
      </c>
      <c r="E43" s="32">
        <v>20</v>
      </c>
      <c r="F43" s="32"/>
      <c r="G43" s="33">
        <f>E43*F43</f>
        <v>0</v>
      </c>
      <c r="O43" s="27">
        <v>2</v>
      </c>
      <c r="AA43" s="3">
        <v>12</v>
      </c>
      <c r="AB43" s="3">
        <v>0</v>
      </c>
      <c r="AC43" s="3">
        <v>2</v>
      </c>
      <c r="AZ43" s="3">
        <v>1</v>
      </c>
      <c r="BA43" s="3">
        <f>IF(AZ43=1,G43,0)</f>
        <v>0</v>
      </c>
      <c r="BB43" s="3">
        <f>IF(AZ43=2,G43,0)</f>
        <v>0</v>
      </c>
      <c r="BC43" s="3">
        <f>IF(AZ43=3,G43,0)</f>
        <v>0</v>
      </c>
      <c r="BD43" s="3">
        <f>IF(AZ43=4,G43,0)</f>
        <v>0</v>
      </c>
      <c r="BE43" s="3">
        <f>IF(AZ43=5,G43,0)</f>
        <v>0</v>
      </c>
      <c r="CA43" s="34">
        <v>12</v>
      </c>
      <c r="CB43" s="34">
        <v>0</v>
      </c>
      <c r="CZ43" s="3">
        <v>0</v>
      </c>
    </row>
    <row r="44" spans="1:104" x14ac:dyDescent="0.2">
      <c r="A44" s="35"/>
      <c r="B44" s="37"/>
      <c r="C44" s="60" t="s">
        <v>66</v>
      </c>
      <c r="D44" s="61"/>
      <c r="E44" s="38">
        <v>20</v>
      </c>
      <c r="F44" s="39"/>
      <c r="G44" s="40"/>
      <c r="M44" s="36" t="s">
        <v>66</v>
      </c>
      <c r="O44" s="27"/>
    </row>
    <row r="45" spans="1:104" x14ac:dyDescent="0.2">
      <c r="A45" s="41"/>
      <c r="B45" s="42" t="s">
        <v>14</v>
      </c>
      <c r="C45" s="43" t="str">
        <f>CONCATENATE(B35," ",C35)</f>
        <v>3 Svislé a kompletní konstrukce</v>
      </c>
      <c r="D45" s="44"/>
      <c r="E45" s="45"/>
      <c r="F45" s="46"/>
      <c r="G45" s="47">
        <f>SUM(G35:G44)</f>
        <v>0</v>
      </c>
      <c r="O45" s="27">
        <v>4</v>
      </c>
      <c r="BA45" s="48">
        <f>SUM(BA35:BA44)</f>
        <v>0</v>
      </c>
      <c r="BB45" s="48">
        <f>SUM(BB35:BB44)</f>
        <v>0</v>
      </c>
      <c r="BC45" s="48">
        <f>SUM(BC35:BC44)</f>
        <v>0</v>
      </c>
      <c r="BD45" s="48">
        <f>SUM(BD35:BD44)</f>
        <v>0</v>
      </c>
      <c r="BE45" s="48">
        <f>SUM(BE35:BE44)</f>
        <v>0</v>
      </c>
    </row>
    <row r="46" spans="1:104" x14ac:dyDescent="0.2">
      <c r="A46" s="20" t="s">
        <v>11</v>
      </c>
      <c r="B46" s="21" t="s">
        <v>67</v>
      </c>
      <c r="C46" s="22" t="s">
        <v>68</v>
      </c>
      <c r="D46" s="23"/>
      <c r="E46" s="24"/>
      <c r="F46" s="24"/>
      <c r="G46" s="25"/>
      <c r="H46" s="26"/>
      <c r="I46" s="26"/>
      <c r="O46" s="27">
        <v>1</v>
      </c>
    </row>
    <row r="47" spans="1:104" x14ac:dyDescent="0.2">
      <c r="A47" s="28">
        <v>21</v>
      </c>
      <c r="B47" s="29" t="s">
        <v>69</v>
      </c>
      <c r="C47" s="30" t="s">
        <v>70</v>
      </c>
      <c r="D47" s="31" t="s">
        <v>55</v>
      </c>
      <c r="E47" s="32">
        <v>115.5</v>
      </c>
      <c r="F47" s="32"/>
      <c r="G47" s="33">
        <f>E47*F47</f>
        <v>0</v>
      </c>
      <c r="O47" s="27">
        <v>2</v>
      </c>
      <c r="AA47" s="3">
        <v>1</v>
      </c>
      <c r="AB47" s="3">
        <v>1</v>
      </c>
      <c r="AC47" s="3">
        <v>1</v>
      </c>
      <c r="AZ47" s="3">
        <v>1</v>
      </c>
      <c r="BA47" s="3">
        <f>IF(AZ47=1,G47,0)</f>
        <v>0</v>
      </c>
      <c r="BB47" s="3">
        <f>IF(AZ47=2,G47,0)</f>
        <v>0</v>
      </c>
      <c r="BC47" s="3">
        <f>IF(AZ47=3,G47,0)</f>
        <v>0</v>
      </c>
      <c r="BD47" s="3">
        <f>IF(AZ47=4,G47,0)</f>
        <v>0</v>
      </c>
      <c r="BE47" s="3">
        <f>IF(AZ47=5,G47,0)</f>
        <v>0</v>
      </c>
      <c r="CA47" s="34">
        <v>1</v>
      </c>
      <c r="CB47" s="34">
        <v>1</v>
      </c>
      <c r="CZ47" s="3">
        <v>0.16700000000000001</v>
      </c>
    </row>
    <row r="48" spans="1:104" x14ac:dyDescent="0.2">
      <c r="A48" s="35"/>
      <c r="B48" s="37"/>
      <c r="C48" s="60" t="s">
        <v>71</v>
      </c>
      <c r="D48" s="61"/>
      <c r="E48" s="38">
        <v>115.5</v>
      </c>
      <c r="F48" s="39"/>
      <c r="G48" s="40"/>
      <c r="M48" s="36" t="s">
        <v>71</v>
      </c>
      <c r="O48" s="27"/>
    </row>
    <row r="49" spans="1:104" x14ac:dyDescent="0.2">
      <c r="A49" s="28">
        <v>22</v>
      </c>
      <c r="B49" s="29" t="s">
        <v>72</v>
      </c>
      <c r="C49" s="30" t="s">
        <v>73</v>
      </c>
      <c r="D49" s="31" t="s">
        <v>18</v>
      </c>
      <c r="E49" s="32">
        <v>17.43</v>
      </c>
      <c r="F49" s="32"/>
      <c r="G49" s="33">
        <f>E49*F49</f>
        <v>0</v>
      </c>
      <c r="O49" s="27">
        <v>2</v>
      </c>
      <c r="AA49" s="3">
        <v>1</v>
      </c>
      <c r="AB49" s="3">
        <v>1</v>
      </c>
      <c r="AC49" s="3">
        <v>1</v>
      </c>
      <c r="AZ49" s="3">
        <v>1</v>
      </c>
      <c r="BA49" s="3">
        <f>IF(AZ49=1,G49,0)</f>
        <v>0</v>
      </c>
      <c r="BB49" s="3">
        <f>IF(AZ49=2,G49,0)</f>
        <v>0</v>
      </c>
      <c r="BC49" s="3">
        <f>IF(AZ49=3,G49,0)</f>
        <v>0</v>
      </c>
      <c r="BD49" s="3">
        <f>IF(AZ49=4,G49,0)</f>
        <v>0</v>
      </c>
      <c r="BE49" s="3">
        <f>IF(AZ49=5,G49,0)</f>
        <v>0</v>
      </c>
      <c r="CA49" s="34">
        <v>1</v>
      </c>
      <c r="CB49" s="34">
        <v>1</v>
      </c>
      <c r="CZ49" s="3">
        <v>2.5249999999999999</v>
      </c>
    </row>
    <row r="50" spans="1:104" x14ac:dyDescent="0.2">
      <c r="A50" s="35"/>
      <c r="B50" s="37"/>
      <c r="C50" s="60" t="s">
        <v>74</v>
      </c>
      <c r="D50" s="61"/>
      <c r="E50" s="38">
        <v>5.88</v>
      </c>
      <c r="F50" s="39"/>
      <c r="G50" s="40"/>
      <c r="M50" s="36" t="s">
        <v>74</v>
      </c>
      <c r="O50" s="27"/>
    </row>
    <row r="51" spans="1:104" x14ac:dyDescent="0.2">
      <c r="A51" s="35"/>
      <c r="B51" s="37"/>
      <c r="C51" s="60" t="s">
        <v>75</v>
      </c>
      <c r="D51" s="61"/>
      <c r="E51" s="38">
        <v>11.55</v>
      </c>
      <c r="F51" s="39"/>
      <c r="G51" s="40"/>
      <c r="M51" s="36" t="s">
        <v>75</v>
      </c>
      <c r="O51" s="27"/>
    </row>
    <row r="52" spans="1:104" ht="22.5" x14ac:dyDescent="0.2">
      <c r="A52" s="28">
        <v>23</v>
      </c>
      <c r="B52" s="29" t="s">
        <v>76</v>
      </c>
      <c r="C52" s="30" t="s">
        <v>77</v>
      </c>
      <c r="D52" s="31" t="s">
        <v>78</v>
      </c>
      <c r="E52" s="32">
        <v>0.2772</v>
      </c>
      <c r="F52" s="32"/>
      <c r="G52" s="33">
        <f>E52*F52</f>
        <v>0</v>
      </c>
      <c r="O52" s="27">
        <v>2</v>
      </c>
      <c r="AA52" s="3">
        <v>1</v>
      </c>
      <c r="AB52" s="3">
        <v>1</v>
      </c>
      <c r="AC52" s="3">
        <v>1</v>
      </c>
      <c r="AZ52" s="3">
        <v>1</v>
      </c>
      <c r="BA52" s="3">
        <f>IF(AZ52=1,G52,0)</f>
        <v>0</v>
      </c>
      <c r="BB52" s="3">
        <f>IF(AZ52=2,G52,0)</f>
        <v>0</v>
      </c>
      <c r="BC52" s="3">
        <f>IF(AZ52=3,G52,0)</f>
        <v>0</v>
      </c>
      <c r="BD52" s="3">
        <f>IF(AZ52=4,G52,0)</f>
        <v>0</v>
      </c>
      <c r="BE52" s="3">
        <f>IF(AZ52=5,G52,0)</f>
        <v>0</v>
      </c>
      <c r="CA52" s="34">
        <v>1</v>
      </c>
      <c r="CB52" s="34">
        <v>1</v>
      </c>
      <c r="CZ52" s="3">
        <v>1.0662499999999999</v>
      </c>
    </row>
    <row r="53" spans="1:104" x14ac:dyDescent="0.2">
      <c r="A53" s="35"/>
      <c r="B53" s="37"/>
      <c r="C53" s="60" t="s">
        <v>79</v>
      </c>
      <c r="D53" s="61"/>
      <c r="E53" s="38">
        <v>0.2772</v>
      </c>
      <c r="F53" s="39"/>
      <c r="G53" s="40"/>
      <c r="M53" s="36" t="s">
        <v>79</v>
      </c>
      <c r="O53" s="27"/>
    </row>
    <row r="54" spans="1:104" ht="22.5" x14ac:dyDescent="0.2">
      <c r="A54" s="28">
        <v>24</v>
      </c>
      <c r="B54" s="29" t="s">
        <v>80</v>
      </c>
      <c r="C54" s="30" t="s">
        <v>81</v>
      </c>
      <c r="D54" s="31" t="s">
        <v>78</v>
      </c>
      <c r="E54" s="32">
        <v>1.0164</v>
      </c>
      <c r="F54" s="32"/>
      <c r="G54" s="33">
        <f>E54*F54</f>
        <v>0</v>
      </c>
      <c r="O54" s="27">
        <v>2</v>
      </c>
      <c r="AA54" s="3">
        <v>1</v>
      </c>
      <c r="AB54" s="3">
        <v>1</v>
      </c>
      <c r="AC54" s="3">
        <v>1</v>
      </c>
      <c r="AZ54" s="3">
        <v>1</v>
      </c>
      <c r="BA54" s="3">
        <f>IF(AZ54=1,G54,0)</f>
        <v>0</v>
      </c>
      <c r="BB54" s="3">
        <f>IF(AZ54=2,G54,0)</f>
        <v>0</v>
      </c>
      <c r="BC54" s="3">
        <f>IF(AZ54=3,G54,0)</f>
        <v>0</v>
      </c>
      <c r="BD54" s="3">
        <f>IF(AZ54=4,G54,0)</f>
        <v>0</v>
      </c>
      <c r="BE54" s="3">
        <f>IF(AZ54=5,G54,0)</f>
        <v>0</v>
      </c>
      <c r="CA54" s="34">
        <v>1</v>
      </c>
      <c r="CB54" s="34">
        <v>1</v>
      </c>
      <c r="CZ54" s="3">
        <v>1.0662499999999999</v>
      </c>
    </row>
    <row r="55" spans="1:104" x14ac:dyDescent="0.2">
      <c r="A55" s="35"/>
      <c r="B55" s="37"/>
      <c r="C55" s="60" t="s">
        <v>82</v>
      </c>
      <c r="D55" s="61"/>
      <c r="E55" s="38">
        <v>1.0164</v>
      </c>
      <c r="F55" s="39"/>
      <c r="G55" s="40"/>
      <c r="M55" s="36" t="s">
        <v>82</v>
      </c>
      <c r="O55" s="27"/>
    </row>
    <row r="56" spans="1:104" ht="22.5" x14ac:dyDescent="0.2">
      <c r="A56" s="28">
        <v>25</v>
      </c>
      <c r="B56" s="29" t="s">
        <v>83</v>
      </c>
      <c r="C56" s="30" t="s">
        <v>84</v>
      </c>
      <c r="D56" s="31" t="s">
        <v>18</v>
      </c>
      <c r="E56" s="32">
        <v>11.55</v>
      </c>
      <c r="F56" s="32"/>
      <c r="G56" s="33">
        <f>E56*F56</f>
        <v>0</v>
      </c>
      <c r="O56" s="27">
        <v>2</v>
      </c>
      <c r="AA56" s="3">
        <v>1</v>
      </c>
      <c r="AB56" s="3">
        <v>1</v>
      </c>
      <c r="AC56" s="3">
        <v>1</v>
      </c>
      <c r="AZ56" s="3">
        <v>1</v>
      </c>
      <c r="BA56" s="3">
        <f>IF(AZ56=1,G56,0)</f>
        <v>0</v>
      </c>
      <c r="BB56" s="3">
        <f>IF(AZ56=2,G56,0)</f>
        <v>0</v>
      </c>
      <c r="BC56" s="3">
        <f>IF(AZ56=3,G56,0)</f>
        <v>0</v>
      </c>
      <c r="BD56" s="3">
        <f>IF(AZ56=4,G56,0)</f>
        <v>0</v>
      </c>
      <c r="BE56" s="3">
        <f>IF(AZ56=5,G56,0)</f>
        <v>0</v>
      </c>
      <c r="CA56" s="34">
        <v>1</v>
      </c>
      <c r="CB56" s="34">
        <v>1</v>
      </c>
      <c r="CZ56" s="3">
        <v>1.837</v>
      </c>
    </row>
    <row r="57" spans="1:104" x14ac:dyDescent="0.2">
      <c r="A57" s="35"/>
      <c r="B57" s="37"/>
      <c r="C57" s="60" t="s">
        <v>85</v>
      </c>
      <c r="D57" s="61"/>
      <c r="E57" s="38">
        <v>11.55</v>
      </c>
      <c r="F57" s="39"/>
      <c r="G57" s="40"/>
      <c r="M57" s="36" t="s">
        <v>85</v>
      </c>
      <c r="O57" s="27"/>
    </row>
    <row r="58" spans="1:104" ht="22.5" x14ac:dyDescent="0.2">
      <c r="A58" s="28">
        <v>26</v>
      </c>
      <c r="B58" s="29" t="s">
        <v>86</v>
      </c>
      <c r="C58" s="30" t="s">
        <v>87</v>
      </c>
      <c r="D58" s="31" t="s">
        <v>42</v>
      </c>
      <c r="E58" s="32">
        <v>16</v>
      </c>
      <c r="F58" s="32"/>
      <c r="G58" s="33">
        <f>E58*F58</f>
        <v>0</v>
      </c>
      <c r="O58" s="27">
        <v>2</v>
      </c>
      <c r="AA58" s="3">
        <v>1</v>
      </c>
      <c r="AB58" s="3">
        <v>1</v>
      </c>
      <c r="AC58" s="3">
        <v>1</v>
      </c>
      <c r="AZ58" s="3">
        <v>1</v>
      </c>
      <c r="BA58" s="3">
        <f>IF(AZ58=1,G58,0)</f>
        <v>0</v>
      </c>
      <c r="BB58" s="3">
        <f>IF(AZ58=2,G58,0)</f>
        <v>0</v>
      </c>
      <c r="BC58" s="3">
        <f>IF(AZ58=3,G58,0)</f>
        <v>0</v>
      </c>
      <c r="BD58" s="3">
        <f>IF(AZ58=4,G58,0)</f>
        <v>0</v>
      </c>
      <c r="BE58" s="3">
        <f>IF(AZ58=5,G58,0)</f>
        <v>0</v>
      </c>
      <c r="CA58" s="34">
        <v>1</v>
      </c>
      <c r="CB58" s="34">
        <v>1</v>
      </c>
      <c r="CZ58" s="3">
        <v>0.11693000000000001</v>
      </c>
    </row>
    <row r="59" spans="1:104" ht="22.5" x14ac:dyDescent="0.2">
      <c r="A59" s="28">
        <v>27</v>
      </c>
      <c r="B59" s="29" t="s">
        <v>88</v>
      </c>
      <c r="C59" s="30" t="s">
        <v>89</v>
      </c>
      <c r="D59" s="31" t="s">
        <v>42</v>
      </c>
      <c r="E59" s="32">
        <v>21</v>
      </c>
      <c r="F59" s="32"/>
      <c r="G59" s="33">
        <f>E59*F59</f>
        <v>0</v>
      </c>
      <c r="O59" s="27">
        <v>2</v>
      </c>
      <c r="AA59" s="3">
        <v>1</v>
      </c>
      <c r="AB59" s="3">
        <v>1</v>
      </c>
      <c r="AC59" s="3">
        <v>1</v>
      </c>
      <c r="AZ59" s="3">
        <v>1</v>
      </c>
      <c r="BA59" s="3">
        <f>IF(AZ59=1,G59,0)</f>
        <v>0</v>
      </c>
      <c r="BB59" s="3">
        <f>IF(AZ59=2,G59,0)</f>
        <v>0</v>
      </c>
      <c r="BC59" s="3">
        <f>IF(AZ59=3,G59,0)</f>
        <v>0</v>
      </c>
      <c r="BD59" s="3">
        <f>IF(AZ59=4,G59,0)</f>
        <v>0</v>
      </c>
      <c r="BE59" s="3">
        <f>IF(AZ59=5,G59,0)</f>
        <v>0</v>
      </c>
      <c r="CA59" s="34">
        <v>1</v>
      </c>
      <c r="CB59" s="34">
        <v>1</v>
      </c>
      <c r="CZ59" s="3">
        <v>0.24664</v>
      </c>
    </row>
    <row r="60" spans="1:104" ht="22.5" x14ac:dyDescent="0.2">
      <c r="A60" s="28">
        <v>28</v>
      </c>
      <c r="B60" s="29" t="s">
        <v>90</v>
      </c>
      <c r="C60" s="30" t="s">
        <v>91</v>
      </c>
      <c r="D60" s="31" t="s">
        <v>55</v>
      </c>
      <c r="E60" s="32">
        <v>50</v>
      </c>
      <c r="F60" s="32"/>
      <c r="G60" s="33">
        <f>E60*F60</f>
        <v>0</v>
      </c>
      <c r="O60" s="27">
        <v>2</v>
      </c>
      <c r="AA60" s="3">
        <v>2</v>
      </c>
      <c r="AB60" s="3">
        <v>1</v>
      </c>
      <c r="AC60" s="3">
        <v>1</v>
      </c>
      <c r="AZ60" s="3">
        <v>1</v>
      </c>
      <c r="BA60" s="3">
        <f>IF(AZ60=1,G60,0)</f>
        <v>0</v>
      </c>
      <c r="BB60" s="3">
        <f>IF(AZ60=2,G60,0)</f>
        <v>0</v>
      </c>
      <c r="BC60" s="3">
        <f>IF(AZ60=3,G60,0)</f>
        <v>0</v>
      </c>
      <c r="BD60" s="3">
        <f>IF(AZ60=4,G60,0)</f>
        <v>0</v>
      </c>
      <c r="BE60" s="3">
        <f>IF(AZ60=5,G60,0)</f>
        <v>0</v>
      </c>
      <c r="CA60" s="34">
        <v>2</v>
      </c>
      <c r="CB60" s="34">
        <v>1</v>
      </c>
      <c r="CZ60" s="3">
        <v>1.19055</v>
      </c>
    </row>
    <row r="61" spans="1:104" ht="22.5" x14ac:dyDescent="0.2">
      <c r="A61" s="35"/>
      <c r="B61" s="37"/>
      <c r="C61" s="60" t="s">
        <v>92</v>
      </c>
      <c r="D61" s="61"/>
      <c r="E61" s="38">
        <v>50</v>
      </c>
      <c r="F61" s="39"/>
      <c r="G61" s="40"/>
      <c r="M61" s="36" t="s">
        <v>92</v>
      </c>
      <c r="O61" s="27"/>
    </row>
    <row r="62" spans="1:104" ht="22.5" x14ac:dyDescent="0.2">
      <c r="A62" s="28">
        <v>29</v>
      </c>
      <c r="B62" s="29" t="s">
        <v>93</v>
      </c>
      <c r="C62" s="30" t="s">
        <v>94</v>
      </c>
      <c r="D62" s="31" t="s">
        <v>55</v>
      </c>
      <c r="E62" s="32">
        <v>121.27500000000001</v>
      </c>
      <c r="F62" s="32"/>
      <c r="G62" s="33">
        <f>E62*F62</f>
        <v>0</v>
      </c>
      <c r="O62" s="27">
        <v>2</v>
      </c>
      <c r="AA62" s="3">
        <v>3</v>
      </c>
      <c r="AB62" s="3">
        <v>1</v>
      </c>
      <c r="AC62" s="3">
        <v>59245030</v>
      </c>
      <c r="AZ62" s="3">
        <v>1</v>
      </c>
      <c r="BA62" s="3">
        <f>IF(AZ62=1,G62,0)</f>
        <v>0</v>
      </c>
      <c r="BB62" s="3">
        <f>IF(AZ62=2,G62,0)</f>
        <v>0</v>
      </c>
      <c r="BC62" s="3">
        <f>IF(AZ62=3,G62,0)</f>
        <v>0</v>
      </c>
      <c r="BD62" s="3">
        <f>IF(AZ62=4,G62,0)</f>
        <v>0</v>
      </c>
      <c r="BE62" s="3">
        <f>IF(AZ62=5,G62,0)</f>
        <v>0</v>
      </c>
      <c r="CA62" s="34">
        <v>3</v>
      </c>
      <c r="CB62" s="34">
        <v>1</v>
      </c>
      <c r="CZ62" s="3">
        <v>0.17280000000000001</v>
      </c>
    </row>
    <row r="63" spans="1:104" x14ac:dyDescent="0.2">
      <c r="A63" s="35"/>
      <c r="B63" s="37"/>
      <c r="C63" s="60" t="s">
        <v>95</v>
      </c>
      <c r="D63" s="61"/>
      <c r="E63" s="38">
        <v>121.27500000000001</v>
      </c>
      <c r="F63" s="39"/>
      <c r="G63" s="40"/>
      <c r="M63" s="36" t="s">
        <v>95</v>
      </c>
      <c r="O63" s="27"/>
    </row>
    <row r="64" spans="1:104" x14ac:dyDescent="0.2">
      <c r="A64" s="41"/>
      <c r="B64" s="42" t="s">
        <v>14</v>
      </c>
      <c r="C64" s="43" t="str">
        <f>CONCATENATE(B46," ",C46)</f>
        <v>5 Komunikace</v>
      </c>
      <c r="D64" s="44"/>
      <c r="E64" s="45"/>
      <c r="F64" s="46"/>
      <c r="G64" s="47">
        <f>SUM(G46:G63)</f>
        <v>0</v>
      </c>
      <c r="O64" s="27">
        <v>4</v>
      </c>
      <c r="BA64" s="48">
        <f>SUM(BA46:BA63)</f>
        <v>0</v>
      </c>
      <c r="BB64" s="48">
        <f>SUM(BB46:BB63)</f>
        <v>0</v>
      </c>
      <c r="BC64" s="48">
        <f>SUM(BC46:BC63)</f>
        <v>0</v>
      </c>
      <c r="BD64" s="48">
        <f>SUM(BD46:BD63)</f>
        <v>0</v>
      </c>
      <c r="BE64" s="48">
        <f>SUM(BE46:BE63)</f>
        <v>0</v>
      </c>
    </row>
    <row r="65" spans="1:104" x14ac:dyDescent="0.2">
      <c r="A65" s="20" t="s">
        <v>11</v>
      </c>
      <c r="B65" s="21" t="s">
        <v>96</v>
      </c>
      <c r="C65" s="22" t="s">
        <v>97</v>
      </c>
      <c r="D65" s="23"/>
      <c r="E65" s="24"/>
      <c r="F65" s="24"/>
      <c r="G65" s="25"/>
      <c r="H65" s="26"/>
      <c r="I65" s="26"/>
      <c r="O65" s="27">
        <v>1</v>
      </c>
    </row>
    <row r="66" spans="1:104" x14ac:dyDescent="0.2">
      <c r="A66" s="28">
        <v>30</v>
      </c>
      <c r="B66" s="29" t="s">
        <v>98</v>
      </c>
      <c r="C66" s="30" t="s">
        <v>99</v>
      </c>
      <c r="D66" s="31" t="s">
        <v>55</v>
      </c>
      <c r="E66" s="32">
        <v>116</v>
      </c>
      <c r="F66" s="32"/>
      <c r="G66" s="33">
        <f>E66*F66</f>
        <v>0</v>
      </c>
      <c r="O66" s="27">
        <v>2</v>
      </c>
      <c r="AA66" s="3">
        <v>1</v>
      </c>
      <c r="AB66" s="3">
        <v>1</v>
      </c>
      <c r="AC66" s="3">
        <v>1</v>
      </c>
      <c r="AZ66" s="3">
        <v>1</v>
      </c>
      <c r="BA66" s="3">
        <f>IF(AZ66=1,G66,0)</f>
        <v>0</v>
      </c>
      <c r="BB66" s="3">
        <f>IF(AZ66=2,G66,0)</f>
        <v>0</v>
      </c>
      <c r="BC66" s="3">
        <f>IF(AZ66=3,G66,0)</f>
        <v>0</v>
      </c>
      <c r="BD66" s="3">
        <f>IF(AZ66=4,G66,0)</f>
        <v>0</v>
      </c>
      <c r="BE66" s="3">
        <f>IF(AZ66=5,G66,0)</f>
        <v>0</v>
      </c>
      <c r="CA66" s="34">
        <v>1</v>
      </c>
      <c r="CB66" s="34">
        <v>1</v>
      </c>
      <c r="CZ66" s="3">
        <v>2.7980000000000001E-2</v>
      </c>
    </row>
    <row r="67" spans="1:104" x14ac:dyDescent="0.2">
      <c r="A67" s="35"/>
      <c r="B67" s="37"/>
      <c r="C67" s="60" t="s">
        <v>100</v>
      </c>
      <c r="D67" s="61"/>
      <c r="E67" s="38">
        <v>116</v>
      </c>
      <c r="F67" s="39"/>
      <c r="G67" s="40"/>
      <c r="M67" s="36" t="s">
        <v>100</v>
      </c>
      <c r="O67" s="27"/>
    </row>
    <row r="68" spans="1:104" x14ac:dyDescent="0.2">
      <c r="A68" s="28">
        <v>31</v>
      </c>
      <c r="B68" s="29" t="s">
        <v>43</v>
      </c>
      <c r="C68" s="30" t="s">
        <v>101</v>
      </c>
      <c r="D68" s="31" t="s">
        <v>55</v>
      </c>
      <c r="E68" s="32">
        <v>63</v>
      </c>
      <c r="F68" s="32"/>
      <c r="G68" s="33">
        <f>E68*F68</f>
        <v>0</v>
      </c>
      <c r="O68" s="27">
        <v>2</v>
      </c>
      <c r="AA68" s="3">
        <v>12</v>
      </c>
      <c r="AB68" s="3">
        <v>0</v>
      </c>
      <c r="AC68" s="3">
        <v>3</v>
      </c>
      <c r="AZ68" s="3">
        <v>1</v>
      </c>
      <c r="BA68" s="3">
        <f>IF(AZ68=1,G68,0)</f>
        <v>0</v>
      </c>
      <c r="BB68" s="3">
        <f>IF(AZ68=2,G68,0)</f>
        <v>0</v>
      </c>
      <c r="BC68" s="3">
        <f>IF(AZ68=3,G68,0)</f>
        <v>0</v>
      </c>
      <c r="BD68" s="3">
        <f>IF(AZ68=4,G68,0)</f>
        <v>0</v>
      </c>
      <c r="BE68" s="3">
        <f>IF(AZ68=5,G68,0)</f>
        <v>0</v>
      </c>
      <c r="CA68" s="34">
        <v>12</v>
      </c>
      <c r="CB68" s="34">
        <v>0</v>
      </c>
      <c r="CZ68" s="3">
        <v>0</v>
      </c>
    </row>
    <row r="69" spans="1:104" x14ac:dyDescent="0.2">
      <c r="A69" s="41"/>
      <c r="B69" s="42" t="s">
        <v>14</v>
      </c>
      <c r="C69" s="43" t="str">
        <f>CONCATENATE(B65," ",C65)</f>
        <v>61 Upravy povrchů vnitřní</v>
      </c>
      <c r="D69" s="44"/>
      <c r="E69" s="45"/>
      <c r="F69" s="46"/>
      <c r="G69" s="47">
        <f>SUM(G65:G68)</f>
        <v>0</v>
      </c>
      <c r="O69" s="27">
        <v>4</v>
      </c>
      <c r="BA69" s="48">
        <f>SUM(BA65:BA68)</f>
        <v>0</v>
      </c>
      <c r="BB69" s="48">
        <f>SUM(BB65:BB68)</f>
        <v>0</v>
      </c>
      <c r="BC69" s="48">
        <f>SUM(BC65:BC68)</f>
        <v>0</v>
      </c>
      <c r="BD69" s="48">
        <f>SUM(BD65:BD68)</f>
        <v>0</v>
      </c>
      <c r="BE69" s="48">
        <f>SUM(BE65:BE68)</f>
        <v>0</v>
      </c>
    </row>
    <row r="70" spans="1:104" x14ac:dyDescent="0.2">
      <c r="A70" s="20" t="s">
        <v>11</v>
      </c>
      <c r="B70" s="21" t="s">
        <v>103</v>
      </c>
      <c r="C70" s="22" t="s">
        <v>104</v>
      </c>
      <c r="D70" s="23"/>
      <c r="E70" s="24"/>
      <c r="F70" s="24"/>
      <c r="G70" s="25"/>
      <c r="H70" s="26"/>
      <c r="I70" s="26"/>
      <c r="O70" s="27">
        <v>1</v>
      </c>
    </row>
    <row r="71" spans="1:104" x14ac:dyDescent="0.2">
      <c r="A71" s="28">
        <v>35</v>
      </c>
      <c r="B71" s="29" t="s">
        <v>105</v>
      </c>
      <c r="C71" s="30" t="s">
        <v>106</v>
      </c>
      <c r="D71" s="31" t="s">
        <v>18</v>
      </c>
      <c r="E71" s="32">
        <v>3.78</v>
      </c>
      <c r="F71" s="32"/>
      <c r="G71" s="33">
        <f>E71*F71</f>
        <v>0</v>
      </c>
      <c r="O71" s="27">
        <v>2</v>
      </c>
      <c r="AA71" s="3">
        <v>1</v>
      </c>
      <c r="AB71" s="3">
        <v>1</v>
      </c>
      <c r="AC71" s="3">
        <v>1</v>
      </c>
      <c r="AZ71" s="3">
        <v>1</v>
      </c>
      <c r="BA71" s="3">
        <f>IF(AZ71=1,G71,0)</f>
        <v>0</v>
      </c>
      <c r="BB71" s="3">
        <f>IF(AZ71=2,G71,0)</f>
        <v>0</v>
      </c>
      <c r="BC71" s="3">
        <f>IF(AZ71=3,G71,0)</f>
        <v>0</v>
      </c>
      <c r="BD71" s="3">
        <f>IF(AZ71=4,G71,0)</f>
        <v>0</v>
      </c>
      <c r="BE71" s="3">
        <f>IF(AZ71=5,G71,0)</f>
        <v>0</v>
      </c>
      <c r="CA71" s="34">
        <v>1</v>
      </c>
      <c r="CB71" s="34">
        <v>1</v>
      </c>
      <c r="CZ71" s="3">
        <v>2.5249999999999999</v>
      </c>
    </row>
    <row r="72" spans="1:104" x14ac:dyDescent="0.2">
      <c r="A72" s="35"/>
      <c r="B72" s="37"/>
      <c r="C72" s="60" t="s">
        <v>107</v>
      </c>
      <c r="D72" s="61"/>
      <c r="E72" s="38">
        <v>3.78</v>
      </c>
      <c r="F72" s="39"/>
      <c r="G72" s="40"/>
      <c r="M72" s="36" t="s">
        <v>107</v>
      </c>
      <c r="O72" s="27"/>
    </row>
    <row r="73" spans="1:104" ht="22.5" x14ac:dyDescent="0.2">
      <c r="A73" s="28">
        <v>36</v>
      </c>
      <c r="B73" s="29" t="s">
        <v>76</v>
      </c>
      <c r="C73" s="30" t="s">
        <v>77</v>
      </c>
      <c r="D73" s="31" t="s">
        <v>78</v>
      </c>
      <c r="E73" s="32">
        <v>0.2079</v>
      </c>
      <c r="F73" s="32"/>
      <c r="G73" s="33">
        <f>E73*F73</f>
        <v>0</v>
      </c>
      <c r="O73" s="27">
        <v>2</v>
      </c>
      <c r="AA73" s="3">
        <v>1</v>
      </c>
      <c r="AB73" s="3">
        <v>1</v>
      </c>
      <c r="AC73" s="3">
        <v>1</v>
      </c>
      <c r="AZ73" s="3">
        <v>1</v>
      </c>
      <c r="BA73" s="3">
        <f>IF(AZ73=1,G73,0)</f>
        <v>0</v>
      </c>
      <c r="BB73" s="3">
        <f>IF(AZ73=2,G73,0)</f>
        <v>0</v>
      </c>
      <c r="BC73" s="3">
        <f>IF(AZ73=3,G73,0)</f>
        <v>0</v>
      </c>
      <c r="BD73" s="3">
        <f>IF(AZ73=4,G73,0)</f>
        <v>0</v>
      </c>
      <c r="BE73" s="3">
        <f>IF(AZ73=5,G73,0)</f>
        <v>0</v>
      </c>
      <c r="CA73" s="34">
        <v>1</v>
      </c>
      <c r="CB73" s="34">
        <v>1</v>
      </c>
      <c r="CZ73" s="3">
        <v>1.0662499999999999</v>
      </c>
    </row>
    <row r="74" spans="1:104" x14ac:dyDescent="0.2">
      <c r="A74" s="35"/>
      <c r="B74" s="37"/>
      <c r="C74" s="60" t="s">
        <v>108</v>
      </c>
      <c r="D74" s="61"/>
      <c r="E74" s="38">
        <v>0.2079</v>
      </c>
      <c r="F74" s="39"/>
      <c r="G74" s="40"/>
      <c r="M74" s="36" t="s">
        <v>108</v>
      </c>
      <c r="O74" s="27"/>
    </row>
    <row r="75" spans="1:104" x14ac:dyDescent="0.2">
      <c r="A75" s="28">
        <v>37</v>
      </c>
      <c r="B75" s="29" t="s">
        <v>109</v>
      </c>
      <c r="C75" s="30" t="s">
        <v>110</v>
      </c>
      <c r="D75" s="31" t="s">
        <v>55</v>
      </c>
      <c r="E75" s="32">
        <v>63</v>
      </c>
      <c r="F75" s="32"/>
      <c r="G75" s="33">
        <f>E75*F75</f>
        <v>0</v>
      </c>
      <c r="O75" s="27">
        <v>2</v>
      </c>
      <c r="AA75" s="3">
        <v>1</v>
      </c>
      <c r="AB75" s="3">
        <v>1</v>
      </c>
      <c r="AC75" s="3">
        <v>1</v>
      </c>
      <c r="AZ75" s="3">
        <v>1</v>
      </c>
      <c r="BA75" s="3">
        <f>IF(AZ75=1,G75,0)</f>
        <v>0</v>
      </c>
      <c r="BB75" s="3">
        <f>IF(AZ75=2,G75,0)</f>
        <v>0</v>
      </c>
      <c r="BC75" s="3">
        <f>IF(AZ75=3,G75,0)</f>
        <v>0</v>
      </c>
      <c r="BD75" s="3">
        <f>IF(AZ75=4,G75,0)</f>
        <v>0</v>
      </c>
      <c r="BE75" s="3">
        <f>IF(AZ75=5,G75,0)</f>
        <v>0</v>
      </c>
      <c r="CA75" s="34">
        <v>1</v>
      </c>
      <c r="CB75" s="34">
        <v>1</v>
      </c>
      <c r="CZ75" s="3">
        <v>0.105</v>
      </c>
    </row>
    <row r="76" spans="1:104" x14ac:dyDescent="0.2">
      <c r="A76" s="35"/>
      <c r="B76" s="37"/>
      <c r="C76" s="60" t="s">
        <v>111</v>
      </c>
      <c r="D76" s="61"/>
      <c r="E76" s="38">
        <v>63</v>
      </c>
      <c r="F76" s="39"/>
      <c r="G76" s="40"/>
      <c r="M76" s="36" t="s">
        <v>111</v>
      </c>
      <c r="O76" s="27"/>
    </row>
    <row r="77" spans="1:104" x14ac:dyDescent="0.2">
      <c r="A77" s="41"/>
      <c r="B77" s="42" t="s">
        <v>14</v>
      </c>
      <c r="C77" s="43" t="str">
        <f>CONCATENATE(B70," ",C70)</f>
        <v>63 Podlahy a podlahové konstrukce</v>
      </c>
      <c r="D77" s="44"/>
      <c r="E77" s="45"/>
      <c r="F77" s="46"/>
      <c r="G77" s="47">
        <f>SUM(G70:G76)</f>
        <v>0</v>
      </c>
      <c r="O77" s="27">
        <v>4</v>
      </c>
      <c r="BA77" s="48">
        <f>SUM(BA70:BA76)</f>
        <v>0</v>
      </c>
      <c r="BB77" s="48">
        <f>SUM(BB70:BB76)</f>
        <v>0</v>
      </c>
      <c r="BC77" s="48">
        <f>SUM(BC70:BC76)</f>
        <v>0</v>
      </c>
      <c r="BD77" s="48">
        <f>SUM(BD70:BD76)</f>
        <v>0</v>
      </c>
      <c r="BE77" s="48">
        <f>SUM(BE70:BE76)</f>
        <v>0</v>
      </c>
    </row>
    <row r="78" spans="1:104" x14ac:dyDescent="0.2">
      <c r="A78" s="20" t="s">
        <v>11</v>
      </c>
      <c r="B78" s="21" t="s">
        <v>112</v>
      </c>
      <c r="C78" s="22" t="s">
        <v>113</v>
      </c>
      <c r="D78" s="23"/>
      <c r="E78" s="24"/>
      <c r="F78" s="24"/>
      <c r="G78" s="25"/>
      <c r="H78" s="26"/>
      <c r="I78" s="26"/>
      <c r="O78" s="27">
        <v>1</v>
      </c>
    </row>
    <row r="79" spans="1:104" x14ac:dyDescent="0.2">
      <c r="A79" s="28">
        <v>39</v>
      </c>
      <c r="B79" s="29" t="s">
        <v>114</v>
      </c>
      <c r="C79" s="30" t="s">
        <v>115</v>
      </c>
      <c r="D79" s="31" t="s">
        <v>55</v>
      </c>
      <c r="E79" s="32">
        <v>63</v>
      </c>
      <c r="F79" s="32"/>
      <c r="G79" s="33">
        <f>E79*F79</f>
        <v>0</v>
      </c>
      <c r="O79" s="27">
        <v>2</v>
      </c>
      <c r="AA79" s="3">
        <v>1</v>
      </c>
      <c r="AB79" s="3">
        <v>1</v>
      </c>
      <c r="AC79" s="3">
        <v>1</v>
      </c>
      <c r="AZ79" s="3">
        <v>1</v>
      </c>
      <c r="BA79" s="3">
        <f>IF(AZ79=1,G79,0)</f>
        <v>0</v>
      </c>
      <c r="BB79" s="3">
        <f>IF(AZ79=2,G79,0)</f>
        <v>0</v>
      </c>
      <c r="BC79" s="3">
        <f>IF(AZ79=3,G79,0)</f>
        <v>0</v>
      </c>
      <c r="BD79" s="3">
        <f>IF(AZ79=4,G79,0)</f>
        <v>0</v>
      </c>
      <c r="BE79" s="3">
        <f>IF(AZ79=5,G79,0)</f>
        <v>0</v>
      </c>
      <c r="CA79" s="34">
        <v>1</v>
      </c>
      <c r="CB79" s="34">
        <v>1</v>
      </c>
      <c r="CZ79" s="3">
        <v>1.2099999999999999E-3</v>
      </c>
    </row>
    <row r="80" spans="1:104" x14ac:dyDescent="0.2">
      <c r="A80" s="41"/>
      <c r="B80" s="42" t="s">
        <v>14</v>
      </c>
      <c r="C80" s="43" t="str">
        <f>CONCATENATE(B78," ",C78)</f>
        <v>94 Lešení a stavební výtahy</v>
      </c>
      <c r="D80" s="44"/>
      <c r="E80" s="45"/>
      <c r="F80" s="46"/>
      <c r="G80" s="47">
        <f>SUM(G78:G79)</f>
        <v>0</v>
      </c>
      <c r="O80" s="27">
        <v>4</v>
      </c>
      <c r="BA80" s="48">
        <f>SUM(BA78:BA79)</f>
        <v>0</v>
      </c>
      <c r="BB80" s="48">
        <f>SUM(BB78:BB79)</f>
        <v>0</v>
      </c>
      <c r="BC80" s="48">
        <f>SUM(BC78:BC79)</f>
        <v>0</v>
      </c>
      <c r="BD80" s="48">
        <f>SUM(BD78:BD79)</f>
        <v>0</v>
      </c>
      <c r="BE80" s="48">
        <f>SUM(BE78:BE79)</f>
        <v>0</v>
      </c>
    </row>
    <row r="81" spans="1:104" x14ac:dyDescent="0.2">
      <c r="A81" s="20" t="s">
        <v>11</v>
      </c>
      <c r="B81" s="21" t="s">
        <v>116</v>
      </c>
      <c r="C81" s="22" t="s">
        <v>117</v>
      </c>
      <c r="D81" s="23"/>
      <c r="E81" s="24"/>
      <c r="F81" s="24"/>
      <c r="G81" s="25"/>
      <c r="H81" s="26"/>
      <c r="I81" s="26"/>
      <c r="O81" s="27">
        <v>1</v>
      </c>
    </row>
    <row r="82" spans="1:104" x14ac:dyDescent="0.2">
      <c r="A82" s="28">
        <v>40</v>
      </c>
      <c r="B82" s="29" t="s">
        <v>118</v>
      </c>
      <c r="C82" s="30" t="s">
        <v>119</v>
      </c>
      <c r="D82" s="31" t="s">
        <v>55</v>
      </c>
      <c r="E82" s="32">
        <v>80</v>
      </c>
      <c r="F82" s="32"/>
      <c r="G82" s="33">
        <f>E82*F82</f>
        <v>0</v>
      </c>
      <c r="O82" s="27">
        <v>2</v>
      </c>
      <c r="AA82" s="3">
        <v>1</v>
      </c>
      <c r="AB82" s="3">
        <v>1</v>
      </c>
      <c r="AC82" s="3">
        <v>1</v>
      </c>
      <c r="AZ82" s="3">
        <v>1</v>
      </c>
      <c r="BA82" s="3">
        <f>IF(AZ82=1,G82,0)</f>
        <v>0</v>
      </c>
      <c r="BB82" s="3">
        <f>IF(AZ82=2,G82,0)</f>
        <v>0</v>
      </c>
      <c r="BC82" s="3">
        <f>IF(AZ82=3,G82,0)</f>
        <v>0</v>
      </c>
      <c r="BD82" s="3">
        <f>IF(AZ82=4,G82,0)</f>
        <v>0</v>
      </c>
      <c r="BE82" s="3">
        <f>IF(AZ82=5,G82,0)</f>
        <v>0</v>
      </c>
      <c r="CA82" s="34">
        <v>1</v>
      </c>
      <c r="CB82" s="34">
        <v>1</v>
      </c>
      <c r="CZ82" s="3">
        <v>0</v>
      </c>
    </row>
    <row r="83" spans="1:104" x14ac:dyDescent="0.2">
      <c r="A83" s="41"/>
      <c r="B83" s="42" t="s">
        <v>14</v>
      </c>
      <c r="C83" s="43" t="str">
        <f>CONCATENATE(B81," ",C81)</f>
        <v>95 Dokončovací konstrukce na pozemních stavbách</v>
      </c>
      <c r="D83" s="44"/>
      <c r="E83" s="45"/>
      <c r="F83" s="46"/>
      <c r="G83" s="47">
        <f>SUM(G81:G82)</f>
        <v>0</v>
      </c>
      <c r="O83" s="27">
        <v>4</v>
      </c>
      <c r="BA83" s="48">
        <f>SUM(BA81:BA82)</f>
        <v>0</v>
      </c>
      <c r="BB83" s="48">
        <f>SUM(BB81:BB82)</f>
        <v>0</v>
      </c>
      <c r="BC83" s="48">
        <f>SUM(BC81:BC82)</f>
        <v>0</v>
      </c>
      <c r="BD83" s="48">
        <f>SUM(BD81:BD82)</f>
        <v>0</v>
      </c>
      <c r="BE83" s="48">
        <f>SUM(BE81:BE82)</f>
        <v>0</v>
      </c>
    </row>
    <row r="84" spans="1:104" x14ac:dyDescent="0.2">
      <c r="A84" s="20" t="s">
        <v>11</v>
      </c>
      <c r="B84" s="21" t="s">
        <v>120</v>
      </c>
      <c r="C84" s="22" t="s">
        <v>121</v>
      </c>
      <c r="D84" s="23"/>
      <c r="E84" s="24"/>
      <c r="F84" s="24"/>
      <c r="G84" s="25"/>
      <c r="H84" s="26"/>
      <c r="I84" s="26"/>
      <c r="O84" s="27">
        <v>1</v>
      </c>
    </row>
    <row r="85" spans="1:104" ht="22.5" x14ac:dyDescent="0.2">
      <c r="A85" s="28">
        <v>41</v>
      </c>
      <c r="B85" s="29" t="s">
        <v>122</v>
      </c>
      <c r="C85" s="30" t="s">
        <v>123</v>
      </c>
      <c r="D85" s="31" t="s">
        <v>18</v>
      </c>
      <c r="E85" s="32">
        <v>21.824999999999999</v>
      </c>
      <c r="F85" s="32"/>
      <c r="G85" s="33">
        <f>E85*F85</f>
        <v>0</v>
      </c>
      <c r="O85" s="27">
        <v>2</v>
      </c>
      <c r="AA85" s="3">
        <v>1</v>
      </c>
      <c r="AB85" s="3">
        <v>1</v>
      </c>
      <c r="AC85" s="3">
        <v>1</v>
      </c>
      <c r="AZ85" s="3">
        <v>1</v>
      </c>
      <c r="BA85" s="3">
        <f>IF(AZ85=1,G85,0)</f>
        <v>0</v>
      </c>
      <c r="BB85" s="3">
        <f>IF(AZ85=2,G85,0)</f>
        <v>0</v>
      </c>
      <c r="BC85" s="3">
        <f>IF(AZ85=3,G85,0)</f>
        <v>0</v>
      </c>
      <c r="BD85" s="3">
        <f>IF(AZ85=4,G85,0)</f>
        <v>0</v>
      </c>
      <c r="BE85" s="3">
        <f>IF(AZ85=5,G85,0)</f>
        <v>0</v>
      </c>
      <c r="CA85" s="34">
        <v>1</v>
      </c>
      <c r="CB85" s="34">
        <v>1</v>
      </c>
      <c r="CZ85" s="3">
        <v>0</v>
      </c>
    </row>
    <row r="86" spans="1:104" x14ac:dyDescent="0.2">
      <c r="A86" s="35"/>
      <c r="B86" s="37"/>
      <c r="C86" s="60" t="s">
        <v>124</v>
      </c>
      <c r="D86" s="61"/>
      <c r="E86" s="38">
        <v>12.375</v>
      </c>
      <c r="F86" s="39"/>
      <c r="G86" s="40"/>
      <c r="M86" s="36" t="s">
        <v>124</v>
      </c>
      <c r="O86" s="27"/>
    </row>
    <row r="87" spans="1:104" x14ac:dyDescent="0.2">
      <c r="A87" s="35"/>
      <c r="B87" s="37"/>
      <c r="C87" s="60" t="s">
        <v>125</v>
      </c>
      <c r="D87" s="61"/>
      <c r="E87" s="38">
        <v>9.4499999999999993</v>
      </c>
      <c r="F87" s="39"/>
      <c r="G87" s="40"/>
      <c r="M87" s="36" t="s">
        <v>125</v>
      </c>
      <c r="O87" s="27"/>
    </row>
    <row r="88" spans="1:104" x14ac:dyDescent="0.2">
      <c r="A88" s="28">
        <v>42</v>
      </c>
      <c r="B88" s="29" t="s">
        <v>126</v>
      </c>
      <c r="C88" s="30" t="s">
        <v>127</v>
      </c>
      <c r="D88" s="31" t="s">
        <v>55</v>
      </c>
      <c r="E88" s="32">
        <v>99</v>
      </c>
      <c r="F88" s="32"/>
      <c r="G88" s="33">
        <f>E88*F88</f>
        <v>0</v>
      </c>
      <c r="O88" s="27">
        <v>2</v>
      </c>
      <c r="AA88" s="3">
        <v>1</v>
      </c>
      <c r="AB88" s="3">
        <v>1</v>
      </c>
      <c r="AC88" s="3">
        <v>1</v>
      </c>
      <c r="AZ88" s="3">
        <v>1</v>
      </c>
      <c r="BA88" s="3">
        <f>IF(AZ88=1,G88,0)</f>
        <v>0</v>
      </c>
      <c r="BB88" s="3">
        <f>IF(AZ88=2,G88,0)</f>
        <v>0</v>
      </c>
      <c r="BC88" s="3">
        <f>IF(AZ88=3,G88,0)</f>
        <v>0</v>
      </c>
      <c r="BD88" s="3">
        <f>IF(AZ88=4,G88,0)</f>
        <v>0</v>
      </c>
      <c r="BE88" s="3">
        <f>IF(AZ88=5,G88,0)</f>
        <v>0</v>
      </c>
      <c r="CA88" s="34">
        <v>1</v>
      </c>
      <c r="CB88" s="34">
        <v>1</v>
      </c>
      <c r="CZ88" s="3">
        <v>0</v>
      </c>
    </row>
    <row r="89" spans="1:104" x14ac:dyDescent="0.2">
      <c r="A89" s="35"/>
      <c r="B89" s="37"/>
      <c r="C89" s="60" t="s">
        <v>128</v>
      </c>
      <c r="D89" s="61"/>
      <c r="E89" s="38">
        <v>99</v>
      </c>
      <c r="F89" s="39"/>
      <c r="G89" s="40"/>
      <c r="M89" s="36" t="s">
        <v>128</v>
      </c>
      <c r="O89" s="27"/>
    </row>
    <row r="90" spans="1:104" x14ac:dyDescent="0.2">
      <c r="A90" s="28">
        <v>43</v>
      </c>
      <c r="B90" s="29" t="s">
        <v>129</v>
      </c>
      <c r="C90" s="30" t="s">
        <v>130</v>
      </c>
      <c r="D90" s="31" t="s">
        <v>18</v>
      </c>
      <c r="E90" s="32">
        <v>8.4</v>
      </c>
      <c r="F90" s="32"/>
      <c r="G90" s="33">
        <f>E90*F90</f>
        <v>0</v>
      </c>
      <c r="O90" s="27">
        <v>2</v>
      </c>
      <c r="AA90" s="3">
        <v>1</v>
      </c>
      <c r="AB90" s="3">
        <v>1</v>
      </c>
      <c r="AC90" s="3">
        <v>1</v>
      </c>
      <c r="AZ90" s="3">
        <v>1</v>
      </c>
      <c r="BA90" s="3">
        <f>IF(AZ90=1,G90,0)</f>
        <v>0</v>
      </c>
      <c r="BB90" s="3">
        <f>IF(AZ90=2,G90,0)</f>
        <v>0</v>
      </c>
      <c r="BC90" s="3">
        <f>IF(AZ90=3,G90,0)</f>
        <v>0</v>
      </c>
      <c r="BD90" s="3">
        <f>IF(AZ90=4,G90,0)</f>
        <v>0</v>
      </c>
      <c r="BE90" s="3">
        <f>IF(AZ90=5,G90,0)</f>
        <v>0</v>
      </c>
      <c r="CA90" s="34">
        <v>1</v>
      </c>
      <c r="CB90" s="34">
        <v>1</v>
      </c>
      <c r="CZ90" s="3">
        <v>0</v>
      </c>
    </row>
    <row r="91" spans="1:104" x14ac:dyDescent="0.2">
      <c r="A91" s="35"/>
      <c r="B91" s="37"/>
      <c r="C91" s="60" t="s">
        <v>131</v>
      </c>
      <c r="D91" s="61"/>
      <c r="E91" s="38">
        <v>8.4</v>
      </c>
      <c r="F91" s="39"/>
      <c r="G91" s="40"/>
      <c r="M91" s="36" t="s">
        <v>131</v>
      </c>
      <c r="O91" s="27"/>
    </row>
    <row r="92" spans="1:104" x14ac:dyDescent="0.2">
      <c r="A92" s="41"/>
      <c r="B92" s="42" t="s">
        <v>14</v>
      </c>
      <c r="C92" s="43" t="str">
        <f>CONCATENATE(B84," ",C84)</f>
        <v>96 Bourání konstrukcí</v>
      </c>
      <c r="D92" s="44"/>
      <c r="E92" s="45"/>
      <c r="F92" s="46"/>
      <c r="G92" s="47">
        <f>SUM(G84:G91)</f>
        <v>0</v>
      </c>
      <c r="O92" s="27">
        <v>4</v>
      </c>
      <c r="BA92" s="48">
        <f>SUM(BA84:BA91)</f>
        <v>0</v>
      </c>
      <c r="BB92" s="48">
        <f>SUM(BB84:BB91)</f>
        <v>0</v>
      </c>
      <c r="BC92" s="48">
        <f>SUM(BC84:BC91)</f>
        <v>0</v>
      </c>
      <c r="BD92" s="48">
        <f>SUM(BD84:BD91)</f>
        <v>0</v>
      </c>
      <c r="BE92" s="48">
        <f>SUM(BE84:BE91)</f>
        <v>0</v>
      </c>
    </row>
    <row r="93" spans="1:104" x14ac:dyDescent="0.2">
      <c r="A93" s="20" t="s">
        <v>11</v>
      </c>
      <c r="B93" s="21" t="s">
        <v>132</v>
      </c>
      <c r="C93" s="22" t="s">
        <v>133</v>
      </c>
      <c r="D93" s="23"/>
      <c r="E93" s="24"/>
      <c r="F93" s="24"/>
      <c r="G93" s="25"/>
      <c r="H93" s="26"/>
      <c r="I93" s="26"/>
      <c r="O93" s="27">
        <v>1</v>
      </c>
    </row>
    <row r="94" spans="1:104" x14ac:dyDescent="0.2">
      <c r="A94" s="28">
        <v>44</v>
      </c>
      <c r="B94" s="29" t="s">
        <v>134</v>
      </c>
      <c r="C94" s="30" t="s">
        <v>135</v>
      </c>
      <c r="D94" s="31" t="s">
        <v>18</v>
      </c>
      <c r="E94" s="32">
        <v>150</v>
      </c>
      <c r="F94" s="32"/>
      <c r="G94" s="33">
        <f>E94*F94</f>
        <v>0</v>
      </c>
      <c r="O94" s="27">
        <v>2</v>
      </c>
      <c r="AA94" s="3">
        <v>1</v>
      </c>
      <c r="AB94" s="3">
        <v>1</v>
      </c>
      <c r="AC94" s="3">
        <v>1</v>
      </c>
      <c r="AZ94" s="3">
        <v>1</v>
      </c>
      <c r="BA94" s="3">
        <f>IF(AZ94=1,G94,0)</f>
        <v>0</v>
      </c>
      <c r="BB94" s="3">
        <f>IF(AZ94=2,G94,0)</f>
        <v>0</v>
      </c>
      <c r="BC94" s="3">
        <f>IF(AZ94=3,G94,0)</f>
        <v>0</v>
      </c>
      <c r="BD94" s="3">
        <f>IF(AZ94=4,G94,0)</f>
        <v>0</v>
      </c>
      <c r="BE94" s="3">
        <f>IF(AZ94=5,G94,0)</f>
        <v>0</v>
      </c>
      <c r="CA94" s="34">
        <v>1</v>
      </c>
      <c r="CB94" s="34">
        <v>1</v>
      </c>
      <c r="CZ94" s="3">
        <v>5.4000000000000001E-4</v>
      </c>
    </row>
    <row r="95" spans="1:104" x14ac:dyDescent="0.2">
      <c r="A95" s="35"/>
      <c r="B95" s="37"/>
      <c r="C95" s="60" t="s">
        <v>136</v>
      </c>
      <c r="D95" s="61"/>
      <c r="E95" s="38">
        <v>150</v>
      </c>
      <c r="F95" s="39"/>
      <c r="G95" s="40"/>
      <c r="M95" s="36" t="s">
        <v>136</v>
      </c>
      <c r="O95" s="27"/>
    </row>
    <row r="96" spans="1:104" x14ac:dyDescent="0.2">
      <c r="A96" s="41"/>
      <c r="B96" s="42" t="s">
        <v>14</v>
      </c>
      <c r="C96" s="43" t="str">
        <f>CONCATENATE(B93," ",C93)</f>
        <v>98 Demolice</v>
      </c>
      <c r="D96" s="44"/>
      <c r="E96" s="45"/>
      <c r="F96" s="46"/>
      <c r="G96" s="47">
        <f>SUM(G93:G95)</f>
        <v>0</v>
      </c>
      <c r="O96" s="27">
        <v>4</v>
      </c>
      <c r="BA96" s="48">
        <f>SUM(BA93:BA95)</f>
        <v>0</v>
      </c>
      <c r="BB96" s="48">
        <f>SUM(BB93:BB95)</f>
        <v>0</v>
      </c>
      <c r="BC96" s="48">
        <f>SUM(BC93:BC95)</f>
        <v>0</v>
      </c>
      <c r="BD96" s="48">
        <f>SUM(BD93:BD95)</f>
        <v>0</v>
      </c>
      <c r="BE96" s="48">
        <f>SUM(BE93:BE95)</f>
        <v>0</v>
      </c>
    </row>
    <row r="97" spans="1:104" x14ac:dyDescent="0.2">
      <c r="A97" s="20" t="s">
        <v>11</v>
      </c>
      <c r="B97" s="21" t="s">
        <v>137</v>
      </c>
      <c r="C97" s="22" t="s">
        <v>138</v>
      </c>
      <c r="D97" s="23"/>
      <c r="E97" s="24"/>
      <c r="F97" s="24"/>
      <c r="G97" s="25"/>
      <c r="H97" s="26"/>
      <c r="I97" s="26"/>
      <c r="O97" s="27">
        <v>1</v>
      </c>
    </row>
    <row r="98" spans="1:104" x14ac:dyDescent="0.2">
      <c r="A98" s="28">
        <v>45</v>
      </c>
      <c r="B98" s="29" t="s">
        <v>139</v>
      </c>
      <c r="C98" s="30" t="s">
        <v>140</v>
      </c>
      <c r="D98" s="31" t="s">
        <v>78</v>
      </c>
      <c r="E98" s="32">
        <v>198.37147944500001</v>
      </c>
      <c r="F98" s="32"/>
      <c r="G98" s="33">
        <f>E98*F98</f>
        <v>0</v>
      </c>
      <c r="O98" s="27">
        <v>2</v>
      </c>
      <c r="AA98" s="3">
        <v>7</v>
      </c>
      <c r="AB98" s="3">
        <v>1</v>
      </c>
      <c r="AC98" s="3">
        <v>2</v>
      </c>
      <c r="AZ98" s="3">
        <v>1</v>
      </c>
      <c r="BA98" s="3">
        <f>IF(AZ98=1,G98,0)</f>
        <v>0</v>
      </c>
      <c r="BB98" s="3">
        <f>IF(AZ98=2,G98,0)</f>
        <v>0</v>
      </c>
      <c r="BC98" s="3">
        <f>IF(AZ98=3,G98,0)</f>
        <v>0</v>
      </c>
      <c r="BD98" s="3">
        <f>IF(AZ98=4,G98,0)</f>
        <v>0</v>
      </c>
      <c r="BE98" s="3">
        <f>IF(AZ98=5,G98,0)</f>
        <v>0</v>
      </c>
      <c r="CA98" s="34">
        <v>7</v>
      </c>
      <c r="CB98" s="34">
        <v>1</v>
      </c>
      <c r="CZ98" s="3">
        <v>0</v>
      </c>
    </row>
    <row r="99" spans="1:104" x14ac:dyDescent="0.2">
      <c r="A99" s="41"/>
      <c r="B99" s="42" t="s">
        <v>14</v>
      </c>
      <c r="C99" s="43" t="str">
        <f>CONCATENATE(B97," ",C97)</f>
        <v>99 Staveništní přesun hmot</v>
      </c>
      <c r="D99" s="44"/>
      <c r="E99" s="45"/>
      <c r="F99" s="46"/>
      <c r="G99" s="47">
        <f>SUM(G97:G98)</f>
        <v>0</v>
      </c>
      <c r="O99" s="27">
        <v>4</v>
      </c>
      <c r="BA99" s="48">
        <f>SUM(BA97:BA98)</f>
        <v>0</v>
      </c>
      <c r="BB99" s="48">
        <f>SUM(BB97:BB98)</f>
        <v>0</v>
      </c>
      <c r="BC99" s="48">
        <f>SUM(BC97:BC98)</f>
        <v>0</v>
      </c>
      <c r="BD99" s="48">
        <f>SUM(BD97:BD98)</f>
        <v>0</v>
      </c>
      <c r="BE99" s="48">
        <f>SUM(BE97:BE98)</f>
        <v>0</v>
      </c>
    </row>
    <row r="100" spans="1:104" x14ac:dyDescent="0.2">
      <c r="A100" s="20" t="s">
        <v>11</v>
      </c>
      <c r="B100" s="21" t="s">
        <v>141</v>
      </c>
      <c r="C100" s="22" t="s">
        <v>142</v>
      </c>
      <c r="D100" s="23"/>
      <c r="E100" s="24"/>
      <c r="F100" s="24"/>
      <c r="G100" s="25"/>
      <c r="H100" s="26"/>
      <c r="I100" s="26"/>
      <c r="O100" s="27">
        <v>1</v>
      </c>
    </row>
    <row r="101" spans="1:104" x14ac:dyDescent="0.2">
      <c r="A101" s="28">
        <v>46</v>
      </c>
      <c r="B101" s="29" t="s">
        <v>43</v>
      </c>
      <c r="C101" s="30" t="s">
        <v>143</v>
      </c>
      <c r="D101" s="31" t="s">
        <v>55</v>
      </c>
      <c r="E101" s="32">
        <v>99</v>
      </c>
      <c r="F101" s="32"/>
      <c r="G101" s="33">
        <f>E101*F101</f>
        <v>0</v>
      </c>
      <c r="O101" s="27">
        <v>2</v>
      </c>
      <c r="AA101" s="3">
        <v>12</v>
      </c>
      <c r="AB101" s="3">
        <v>0</v>
      </c>
      <c r="AC101" s="3">
        <v>8</v>
      </c>
      <c r="AZ101" s="3">
        <v>2</v>
      </c>
      <c r="BA101" s="3">
        <f>IF(AZ101=1,G101,0)</f>
        <v>0</v>
      </c>
      <c r="BB101" s="3">
        <f>IF(AZ101=2,G101,0)</f>
        <v>0</v>
      </c>
      <c r="BC101" s="3">
        <f>IF(AZ101=3,G101,0)</f>
        <v>0</v>
      </c>
      <c r="BD101" s="3">
        <f>IF(AZ101=4,G101,0)</f>
        <v>0</v>
      </c>
      <c r="BE101" s="3">
        <f>IF(AZ101=5,G101,0)</f>
        <v>0</v>
      </c>
      <c r="CA101" s="34">
        <v>12</v>
      </c>
      <c r="CB101" s="34">
        <v>0</v>
      </c>
      <c r="CZ101" s="3">
        <v>0</v>
      </c>
    </row>
    <row r="102" spans="1:104" x14ac:dyDescent="0.2">
      <c r="A102" s="35"/>
      <c r="B102" s="37"/>
      <c r="C102" s="60" t="s">
        <v>144</v>
      </c>
      <c r="D102" s="61"/>
      <c r="E102" s="38">
        <v>24</v>
      </c>
      <c r="F102" s="39"/>
      <c r="G102" s="40"/>
      <c r="M102" s="36" t="s">
        <v>144</v>
      </c>
      <c r="O102" s="27"/>
    </row>
    <row r="103" spans="1:104" x14ac:dyDescent="0.2">
      <c r="A103" s="35"/>
      <c r="B103" s="37"/>
      <c r="C103" s="60" t="s">
        <v>145</v>
      </c>
      <c r="D103" s="61"/>
      <c r="E103" s="38">
        <v>75</v>
      </c>
      <c r="F103" s="39"/>
      <c r="G103" s="40"/>
      <c r="M103" s="36" t="s">
        <v>145</v>
      </c>
      <c r="O103" s="27"/>
    </row>
    <row r="104" spans="1:104" x14ac:dyDescent="0.2">
      <c r="A104" s="28">
        <v>47</v>
      </c>
      <c r="B104" s="29" t="s">
        <v>102</v>
      </c>
      <c r="C104" s="30" t="s">
        <v>146</v>
      </c>
      <c r="D104" s="31" t="s">
        <v>55</v>
      </c>
      <c r="E104" s="32">
        <v>173.88</v>
      </c>
      <c r="F104" s="32"/>
      <c r="G104" s="33">
        <f>E104*F104</f>
        <v>0</v>
      </c>
      <c r="O104" s="27">
        <v>2</v>
      </c>
      <c r="AA104" s="3">
        <v>12</v>
      </c>
      <c r="AB104" s="3">
        <v>0</v>
      </c>
      <c r="AC104" s="3">
        <v>9</v>
      </c>
      <c r="AZ104" s="3">
        <v>2</v>
      </c>
      <c r="BA104" s="3">
        <f>IF(AZ104=1,G104,0)</f>
        <v>0</v>
      </c>
      <c r="BB104" s="3">
        <f>IF(AZ104=2,G104,0)</f>
        <v>0</v>
      </c>
      <c r="BC104" s="3">
        <f>IF(AZ104=3,G104,0)</f>
        <v>0</v>
      </c>
      <c r="BD104" s="3">
        <f>IF(AZ104=4,G104,0)</f>
        <v>0</v>
      </c>
      <c r="BE104" s="3">
        <f>IF(AZ104=5,G104,0)</f>
        <v>0</v>
      </c>
      <c r="CA104" s="34">
        <v>12</v>
      </c>
      <c r="CB104" s="34">
        <v>0</v>
      </c>
      <c r="CZ104" s="3">
        <v>0</v>
      </c>
    </row>
    <row r="105" spans="1:104" x14ac:dyDescent="0.2">
      <c r="A105" s="35"/>
      <c r="B105" s="37"/>
      <c r="C105" s="60" t="s">
        <v>147</v>
      </c>
      <c r="D105" s="61"/>
      <c r="E105" s="38">
        <v>96.6</v>
      </c>
      <c r="F105" s="39"/>
      <c r="G105" s="40"/>
      <c r="M105" s="36" t="s">
        <v>147</v>
      </c>
      <c r="O105" s="27"/>
    </row>
    <row r="106" spans="1:104" x14ac:dyDescent="0.2">
      <c r="A106" s="35"/>
      <c r="B106" s="37"/>
      <c r="C106" s="60" t="s">
        <v>148</v>
      </c>
      <c r="D106" s="61"/>
      <c r="E106" s="38">
        <v>77.28</v>
      </c>
      <c r="F106" s="39"/>
      <c r="G106" s="40"/>
      <c r="M106" s="36" t="s">
        <v>148</v>
      </c>
      <c r="O106" s="27"/>
    </row>
    <row r="107" spans="1:104" x14ac:dyDescent="0.2">
      <c r="A107" s="28">
        <v>48</v>
      </c>
      <c r="B107" s="29" t="s">
        <v>149</v>
      </c>
      <c r="C107" s="30" t="s">
        <v>150</v>
      </c>
      <c r="D107" s="31" t="s">
        <v>2</v>
      </c>
      <c r="E107" s="32">
        <v>1242.1836000000001</v>
      </c>
      <c r="F107" s="32"/>
      <c r="G107" s="33">
        <f>E107*F107</f>
        <v>0</v>
      </c>
      <c r="O107" s="27">
        <v>2</v>
      </c>
      <c r="AA107" s="3">
        <v>7</v>
      </c>
      <c r="AB107" s="3">
        <v>1002</v>
      </c>
      <c r="AC107" s="3">
        <v>5</v>
      </c>
      <c r="AZ107" s="3">
        <v>2</v>
      </c>
      <c r="BA107" s="3">
        <f>IF(AZ107=1,G107,0)</f>
        <v>0</v>
      </c>
      <c r="BB107" s="3">
        <f>IF(AZ107=2,G107,0)</f>
        <v>0</v>
      </c>
      <c r="BC107" s="3">
        <f>IF(AZ107=3,G107,0)</f>
        <v>0</v>
      </c>
      <c r="BD107" s="3">
        <f>IF(AZ107=4,G107,0)</f>
        <v>0</v>
      </c>
      <c r="BE107" s="3">
        <f>IF(AZ107=5,G107,0)</f>
        <v>0</v>
      </c>
      <c r="CA107" s="34">
        <v>7</v>
      </c>
      <c r="CB107" s="34">
        <v>1002</v>
      </c>
      <c r="CZ107" s="3">
        <v>0</v>
      </c>
    </row>
    <row r="108" spans="1:104" x14ac:dyDescent="0.2">
      <c r="A108" s="41"/>
      <c r="B108" s="42" t="s">
        <v>14</v>
      </c>
      <c r="C108" s="43" t="str">
        <f>CONCATENATE(B100," ",C100)</f>
        <v>711 Izolace proti vodě</v>
      </c>
      <c r="D108" s="44"/>
      <c r="E108" s="45"/>
      <c r="F108" s="46"/>
      <c r="G108" s="47">
        <f>SUM(G100:G107)</f>
        <v>0</v>
      </c>
      <c r="O108" s="27">
        <v>4</v>
      </c>
      <c r="BA108" s="48">
        <f>SUM(BA100:BA107)</f>
        <v>0</v>
      </c>
      <c r="BB108" s="48">
        <f>SUM(BB100:BB107)</f>
        <v>0</v>
      </c>
      <c r="BC108" s="48">
        <f>SUM(BC100:BC107)</f>
        <v>0</v>
      </c>
      <c r="BD108" s="48">
        <f>SUM(BD100:BD107)</f>
        <v>0</v>
      </c>
      <c r="BE108" s="48">
        <f>SUM(BE100:BE107)</f>
        <v>0</v>
      </c>
    </row>
    <row r="109" spans="1:104" x14ac:dyDescent="0.2">
      <c r="A109" s="20" t="s">
        <v>11</v>
      </c>
      <c r="B109" s="21" t="s">
        <v>151</v>
      </c>
      <c r="C109" s="22" t="s">
        <v>152</v>
      </c>
      <c r="D109" s="23"/>
      <c r="E109" s="24"/>
      <c r="F109" s="24"/>
      <c r="G109" s="25"/>
      <c r="H109" s="26"/>
      <c r="I109" s="26"/>
      <c r="O109" s="27">
        <v>1</v>
      </c>
    </row>
    <row r="110" spans="1:104" ht="22.5" x14ac:dyDescent="0.2">
      <c r="A110" s="28">
        <v>49</v>
      </c>
      <c r="B110" s="29" t="s">
        <v>153</v>
      </c>
      <c r="C110" s="30" t="s">
        <v>154</v>
      </c>
      <c r="D110" s="31" t="s">
        <v>55</v>
      </c>
      <c r="E110" s="32">
        <v>63</v>
      </c>
      <c r="F110" s="32"/>
      <c r="G110" s="33">
        <f>E110*F110</f>
        <v>0</v>
      </c>
      <c r="O110" s="27">
        <v>2</v>
      </c>
      <c r="AA110" s="3">
        <v>1</v>
      </c>
      <c r="AB110" s="3">
        <v>7</v>
      </c>
      <c r="AC110" s="3">
        <v>7</v>
      </c>
      <c r="AZ110" s="3">
        <v>2</v>
      </c>
      <c r="BA110" s="3">
        <f>IF(AZ110=1,G110,0)</f>
        <v>0</v>
      </c>
      <c r="BB110" s="3">
        <f>IF(AZ110=2,G110,0)</f>
        <v>0</v>
      </c>
      <c r="BC110" s="3">
        <f>IF(AZ110=3,G110,0)</f>
        <v>0</v>
      </c>
      <c r="BD110" s="3">
        <f>IF(AZ110=4,G110,0)</f>
        <v>0</v>
      </c>
      <c r="BE110" s="3">
        <f>IF(AZ110=5,G110,0)</f>
        <v>0</v>
      </c>
      <c r="CA110" s="34">
        <v>1</v>
      </c>
      <c r="CB110" s="34">
        <v>7</v>
      </c>
      <c r="CZ110" s="3">
        <v>1.7099999999999999E-3</v>
      </c>
    </row>
    <row r="111" spans="1:104" x14ac:dyDescent="0.2">
      <c r="A111" s="35"/>
      <c r="B111" s="37"/>
      <c r="C111" s="60" t="s">
        <v>155</v>
      </c>
      <c r="D111" s="61"/>
      <c r="E111" s="38">
        <v>63</v>
      </c>
      <c r="F111" s="39"/>
      <c r="G111" s="40"/>
      <c r="M111" s="36" t="s">
        <v>155</v>
      </c>
      <c r="O111" s="27"/>
    </row>
    <row r="112" spans="1:104" x14ac:dyDescent="0.2">
      <c r="A112" s="28">
        <v>50</v>
      </c>
      <c r="B112" s="29" t="s">
        <v>156</v>
      </c>
      <c r="C112" s="30" t="s">
        <v>157</v>
      </c>
      <c r="D112" s="31" t="s">
        <v>55</v>
      </c>
      <c r="E112" s="32">
        <v>63</v>
      </c>
      <c r="F112" s="32"/>
      <c r="G112" s="33">
        <f>E112*F112</f>
        <v>0</v>
      </c>
      <c r="O112" s="27">
        <v>2</v>
      </c>
      <c r="AA112" s="3">
        <v>1</v>
      </c>
      <c r="AB112" s="3">
        <v>7</v>
      </c>
      <c r="AC112" s="3">
        <v>7</v>
      </c>
      <c r="AZ112" s="3">
        <v>2</v>
      </c>
      <c r="BA112" s="3">
        <f>IF(AZ112=1,G112,0)</f>
        <v>0</v>
      </c>
      <c r="BB112" s="3">
        <f>IF(AZ112=2,G112,0)</f>
        <v>0</v>
      </c>
      <c r="BC112" s="3">
        <f>IF(AZ112=3,G112,0)</f>
        <v>0</v>
      </c>
      <c r="BD112" s="3">
        <f>IF(AZ112=4,G112,0)</f>
        <v>0</v>
      </c>
      <c r="BE112" s="3">
        <f>IF(AZ112=5,G112,0)</f>
        <v>0</v>
      </c>
      <c r="CA112" s="34">
        <v>1</v>
      </c>
      <c r="CB112" s="34">
        <v>7</v>
      </c>
      <c r="CZ112" s="3">
        <v>1.0000000000000001E-5</v>
      </c>
    </row>
    <row r="113" spans="1:104" x14ac:dyDescent="0.2">
      <c r="A113" s="41"/>
      <c r="B113" s="42" t="s">
        <v>14</v>
      </c>
      <c r="C113" s="43" t="str">
        <f>CONCATENATE(B109," ",C109)</f>
        <v>713 Izolace tepelné</v>
      </c>
      <c r="D113" s="44"/>
      <c r="E113" s="45"/>
      <c r="F113" s="46"/>
      <c r="G113" s="47">
        <f>SUM(G109:G112)</f>
        <v>0</v>
      </c>
      <c r="O113" s="27">
        <v>4</v>
      </c>
      <c r="BA113" s="48">
        <f>SUM(BA109:BA112)</f>
        <v>0</v>
      </c>
      <c r="BB113" s="48">
        <f>SUM(BB109:BB112)</f>
        <v>0</v>
      </c>
      <c r="BC113" s="48">
        <f>SUM(BC109:BC112)</f>
        <v>0</v>
      </c>
      <c r="BD113" s="48">
        <f>SUM(BD109:BD112)</f>
        <v>0</v>
      </c>
      <c r="BE113" s="48">
        <f>SUM(BE109:BE112)</f>
        <v>0</v>
      </c>
    </row>
    <row r="114" spans="1:104" x14ac:dyDescent="0.2">
      <c r="A114" s="20" t="s">
        <v>11</v>
      </c>
      <c r="B114" s="21" t="s">
        <v>158</v>
      </c>
      <c r="C114" s="22" t="s">
        <v>159</v>
      </c>
      <c r="D114" s="23"/>
      <c r="E114" s="24"/>
      <c r="F114" s="24"/>
      <c r="G114" s="25"/>
      <c r="H114" s="26"/>
      <c r="I114" s="26"/>
      <c r="O114" s="27">
        <v>1</v>
      </c>
    </row>
    <row r="115" spans="1:104" ht="22.5" x14ac:dyDescent="0.2">
      <c r="A115" s="28">
        <v>51</v>
      </c>
      <c r="B115" s="29" t="s">
        <v>160</v>
      </c>
      <c r="C115" s="30" t="s">
        <v>161</v>
      </c>
      <c r="D115" s="31" t="s">
        <v>42</v>
      </c>
      <c r="E115" s="32">
        <v>11</v>
      </c>
      <c r="F115" s="32"/>
      <c r="G115" s="33">
        <f>E115*F115</f>
        <v>0</v>
      </c>
      <c r="O115" s="27">
        <v>2</v>
      </c>
      <c r="AA115" s="3">
        <v>1</v>
      </c>
      <c r="AB115" s="3">
        <v>7</v>
      </c>
      <c r="AC115" s="3">
        <v>7</v>
      </c>
      <c r="AZ115" s="3">
        <v>2</v>
      </c>
      <c r="BA115" s="3">
        <f>IF(AZ115=1,G115,0)</f>
        <v>0</v>
      </c>
      <c r="BB115" s="3">
        <f>IF(AZ115=2,G115,0)</f>
        <v>0</v>
      </c>
      <c r="BC115" s="3">
        <f>IF(AZ115=3,G115,0)</f>
        <v>0</v>
      </c>
      <c r="BD115" s="3">
        <f>IF(AZ115=4,G115,0)</f>
        <v>0</v>
      </c>
      <c r="BE115" s="3">
        <f>IF(AZ115=5,G115,0)</f>
        <v>0</v>
      </c>
      <c r="CA115" s="34">
        <v>1</v>
      </c>
      <c r="CB115" s="34">
        <v>7</v>
      </c>
      <c r="CZ115" s="3">
        <v>5.1900000000000002E-3</v>
      </c>
    </row>
    <row r="116" spans="1:104" x14ac:dyDescent="0.2">
      <c r="A116" s="35"/>
      <c r="B116" s="37"/>
      <c r="C116" s="60" t="s">
        <v>162</v>
      </c>
      <c r="D116" s="61"/>
      <c r="E116" s="38">
        <v>11</v>
      </c>
      <c r="F116" s="39"/>
      <c r="G116" s="40"/>
      <c r="M116" s="36" t="s">
        <v>162</v>
      </c>
      <c r="O116" s="27"/>
    </row>
    <row r="117" spans="1:104" x14ac:dyDescent="0.2">
      <c r="A117" s="41"/>
      <c r="B117" s="42" t="s">
        <v>14</v>
      </c>
      <c r="C117" s="43" t="str">
        <f>CONCATENATE(B114," ",C114)</f>
        <v>764 Konstrukce klempířské</v>
      </c>
      <c r="D117" s="44"/>
      <c r="E117" s="45"/>
      <c r="F117" s="46"/>
      <c r="G117" s="47">
        <f>SUM(G114:G116)</f>
        <v>0</v>
      </c>
      <c r="O117" s="27">
        <v>4</v>
      </c>
      <c r="BA117" s="48">
        <f>SUM(BA114:BA116)</f>
        <v>0</v>
      </c>
      <c r="BB117" s="48">
        <f>SUM(BB114:BB116)</f>
        <v>0</v>
      </c>
      <c r="BC117" s="48">
        <f>SUM(BC114:BC116)</f>
        <v>0</v>
      </c>
      <c r="BD117" s="48">
        <f>SUM(BD114:BD116)</f>
        <v>0</v>
      </c>
      <c r="BE117" s="48">
        <f>SUM(BE114:BE116)</f>
        <v>0</v>
      </c>
    </row>
    <row r="118" spans="1:104" x14ac:dyDescent="0.2">
      <c r="A118" s="20" t="s">
        <v>11</v>
      </c>
      <c r="B118" s="21" t="s">
        <v>163</v>
      </c>
      <c r="C118" s="22" t="s">
        <v>164</v>
      </c>
      <c r="D118" s="23"/>
      <c r="E118" s="24"/>
      <c r="F118" s="24"/>
      <c r="G118" s="25"/>
      <c r="H118" s="26"/>
      <c r="I118" s="26"/>
      <c r="O118" s="27">
        <v>1</v>
      </c>
    </row>
    <row r="119" spans="1:104" x14ac:dyDescent="0.2">
      <c r="A119" s="28">
        <v>52</v>
      </c>
      <c r="B119" s="29" t="s">
        <v>165</v>
      </c>
      <c r="C119" s="30" t="s">
        <v>166</v>
      </c>
      <c r="D119" s="31" t="s">
        <v>55</v>
      </c>
      <c r="E119" s="32">
        <v>195</v>
      </c>
      <c r="F119" s="32"/>
      <c r="G119" s="33">
        <f>E119*F119</f>
        <v>0</v>
      </c>
      <c r="O119" s="27">
        <v>2</v>
      </c>
      <c r="AA119" s="3">
        <v>1</v>
      </c>
      <c r="AB119" s="3">
        <v>7</v>
      </c>
      <c r="AC119" s="3">
        <v>7</v>
      </c>
      <c r="AZ119" s="3">
        <v>2</v>
      </c>
      <c r="BA119" s="3">
        <f>IF(AZ119=1,G119,0)</f>
        <v>0</v>
      </c>
      <c r="BB119" s="3">
        <f>IF(AZ119=2,G119,0)</f>
        <v>0</v>
      </c>
      <c r="BC119" s="3">
        <f>IF(AZ119=3,G119,0)</f>
        <v>0</v>
      </c>
      <c r="BD119" s="3">
        <f>IF(AZ119=4,G119,0)</f>
        <v>0</v>
      </c>
      <c r="BE119" s="3">
        <f>IF(AZ119=5,G119,0)</f>
        <v>0</v>
      </c>
      <c r="CA119" s="34">
        <v>1</v>
      </c>
      <c r="CB119" s="34">
        <v>7</v>
      </c>
      <c r="CZ119" s="3">
        <v>2.0000000000000001E-4</v>
      </c>
    </row>
    <row r="120" spans="1:104" x14ac:dyDescent="0.2">
      <c r="A120" s="41"/>
      <c r="B120" s="42" t="s">
        <v>14</v>
      </c>
      <c r="C120" s="43" t="str">
        <f>CONCATENATE(B118," ",C118)</f>
        <v>784 Malby</v>
      </c>
      <c r="D120" s="44"/>
      <c r="E120" s="45"/>
      <c r="F120" s="46"/>
      <c r="G120" s="47">
        <f>SUM(G118:G119)</f>
        <v>0</v>
      </c>
      <c r="O120" s="27">
        <v>4</v>
      </c>
      <c r="BA120" s="48">
        <f>SUM(BA118:BA119)</f>
        <v>0</v>
      </c>
      <c r="BB120" s="48">
        <f>SUM(BB118:BB119)</f>
        <v>0</v>
      </c>
      <c r="BC120" s="48">
        <f>SUM(BC118:BC119)</f>
        <v>0</v>
      </c>
      <c r="BD120" s="48">
        <f>SUM(BD118:BD119)</f>
        <v>0</v>
      </c>
      <c r="BE120" s="48">
        <f>SUM(BE118:BE119)</f>
        <v>0</v>
      </c>
    </row>
    <row r="121" spans="1:104" x14ac:dyDescent="0.2">
      <c r="A121" s="20" t="s">
        <v>11</v>
      </c>
      <c r="B121" s="21" t="s">
        <v>167</v>
      </c>
      <c r="C121" s="22" t="s">
        <v>168</v>
      </c>
      <c r="D121" s="23"/>
      <c r="E121" s="24"/>
      <c r="F121" s="24"/>
      <c r="G121" s="25"/>
      <c r="H121" s="26"/>
      <c r="I121" s="26"/>
      <c r="O121" s="27">
        <v>1</v>
      </c>
    </row>
    <row r="122" spans="1:104" x14ac:dyDescent="0.2">
      <c r="A122" s="28">
        <v>53</v>
      </c>
      <c r="B122" s="29" t="s">
        <v>169</v>
      </c>
      <c r="C122" s="30" t="s">
        <v>170</v>
      </c>
      <c r="D122" s="31" t="s">
        <v>78</v>
      </c>
      <c r="E122" s="32">
        <v>96.54</v>
      </c>
      <c r="F122" s="32"/>
      <c r="G122" s="33">
        <f t="shared" ref="G122:G127" si="0">E122*F122</f>
        <v>0</v>
      </c>
      <c r="O122" s="27">
        <v>2</v>
      </c>
      <c r="AA122" s="3">
        <v>8</v>
      </c>
      <c r="AB122" s="3">
        <v>0</v>
      </c>
      <c r="AC122" s="3">
        <v>3</v>
      </c>
      <c r="AZ122" s="3">
        <v>1</v>
      </c>
      <c r="BA122" s="3">
        <f t="shared" ref="BA122:BA127" si="1">IF(AZ122=1,G122,0)</f>
        <v>0</v>
      </c>
      <c r="BB122" s="3">
        <f t="shared" ref="BB122:BB127" si="2">IF(AZ122=2,G122,0)</f>
        <v>0</v>
      </c>
      <c r="BC122" s="3">
        <f t="shared" ref="BC122:BC127" si="3">IF(AZ122=3,G122,0)</f>
        <v>0</v>
      </c>
      <c r="BD122" s="3">
        <f t="shared" ref="BD122:BD127" si="4">IF(AZ122=4,G122,0)</f>
        <v>0</v>
      </c>
      <c r="BE122" s="3">
        <f t="shared" ref="BE122:BE127" si="5">IF(AZ122=5,G122,0)</f>
        <v>0</v>
      </c>
      <c r="CA122" s="34">
        <v>8</v>
      </c>
      <c r="CB122" s="34">
        <v>0</v>
      </c>
      <c r="CZ122" s="3">
        <v>0</v>
      </c>
    </row>
    <row r="123" spans="1:104" x14ac:dyDescent="0.2">
      <c r="A123" s="28">
        <v>54</v>
      </c>
      <c r="B123" s="29" t="s">
        <v>171</v>
      </c>
      <c r="C123" s="30" t="s">
        <v>172</v>
      </c>
      <c r="D123" s="31" t="s">
        <v>78</v>
      </c>
      <c r="E123" s="32">
        <v>2316.96</v>
      </c>
      <c r="F123" s="32"/>
      <c r="G123" s="33">
        <f t="shared" si="0"/>
        <v>0</v>
      </c>
      <c r="O123" s="27">
        <v>2</v>
      </c>
      <c r="AA123" s="3">
        <v>8</v>
      </c>
      <c r="AB123" s="3">
        <v>0</v>
      </c>
      <c r="AC123" s="3">
        <v>3</v>
      </c>
      <c r="AZ123" s="3">
        <v>1</v>
      </c>
      <c r="BA123" s="3">
        <f t="shared" si="1"/>
        <v>0</v>
      </c>
      <c r="BB123" s="3">
        <f t="shared" si="2"/>
        <v>0</v>
      </c>
      <c r="BC123" s="3">
        <f t="shared" si="3"/>
        <v>0</v>
      </c>
      <c r="BD123" s="3">
        <f t="shared" si="4"/>
        <v>0</v>
      </c>
      <c r="BE123" s="3">
        <f t="shared" si="5"/>
        <v>0</v>
      </c>
      <c r="CA123" s="34">
        <v>8</v>
      </c>
      <c r="CB123" s="34">
        <v>0</v>
      </c>
      <c r="CZ123" s="3">
        <v>0</v>
      </c>
    </row>
    <row r="124" spans="1:104" x14ac:dyDescent="0.2">
      <c r="A124" s="28">
        <v>55</v>
      </c>
      <c r="B124" s="29" t="s">
        <v>173</v>
      </c>
      <c r="C124" s="30" t="s">
        <v>174</v>
      </c>
      <c r="D124" s="31" t="s">
        <v>78</v>
      </c>
      <c r="E124" s="32">
        <v>96.54</v>
      </c>
      <c r="F124" s="32"/>
      <c r="G124" s="33">
        <f t="shared" si="0"/>
        <v>0</v>
      </c>
      <c r="O124" s="27">
        <v>2</v>
      </c>
      <c r="AA124" s="3">
        <v>8</v>
      </c>
      <c r="AB124" s="3">
        <v>0</v>
      </c>
      <c r="AC124" s="3">
        <v>3</v>
      </c>
      <c r="AZ124" s="3">
        <v>1</v>
      </c>
      <c r="BA124" s="3">
        <f t="shared" si="1"/>
        <v>0</v>
      </c>
      <c r="BB124" s="3">
        <f t="shared" si="2"/>
        <v>0</v>
      </c>
      <c r="BC124" s="3">
        <f t="shared" si="3"/>
        <v>0</v>
      </c>
      <c r="BD124" s="3">
        <f t="shared" si="4"/>
        <v>0</v>
      </c>
      <c r="BE124" s="3">
        <f t="shared" si="5"/>
        <v>0</v>
      </c>
      <c r="CA124" s="34">
        <v>8</v>
      </c>
      <c r="CB124" s="34">
        <v>0</v>
      </c>
      <c r="CZ124" s="3">
        <v>0</v>
      </c>
    </row>
    <row r="125" spans="1:104" x14ac:dyDescent="0.2">
      <c r="A125" s="28">
        <v>56</v>
      </c>
      <c r="B125" s="29" t="s">
        <v>175</v>
      </c>
      <c r="C125" s="30" t="s">
        <v>176</v>
      </c>
      <c r="D125" s="31" t="s">
        <v>78</v>
      </c>
      <c r="E125" s="32">
        <v>57.923999999999999</v>
      </c>
      <c r="F125" s="32"/>
      <c r="G125" s="33">
        <f t="shared" si="0"/>
        <v>0</v>
      </c>
      <c r="O125" s="27">
        <v>2</v>
      </c>
      <c r="AA125" s="3">
        <v>8</v>
      </c>
      <c r="AB125" s="3">
        <v>0</v>
      </c>
      <c r="AC125" s="3">
        <v>3</v>
      </c>
      <c r="AZ125" s="3">
        <v>1</v>
      </c>
      <c r="BA125" s="3">
        <f t="shared" si="1"/>
        <v>0</v>
      </c>
      <c r="BB125" s="3">
        <f t="shared" si="2"/>
        <v>0</v>
      </c>
      <c r="BC125" s="3">
        <f t="shared" si="3"/>
        <v>0</v>
      </c>
      <c r="BD125" s="3">
        <f t="shared" si="4"/>
        <v>0</v>
      </c>
      <c r="BE125" s="3">
        <f t="shared" si="5"/>
        <v>0</v>
      </c>
      <c r="CA125" s="34">
        <v>8</v>
      </c>
      <c r="CB125" s="34">
        <v>0</v>
      </c>
      <c r="CZ125" s="3">
        <v>0</v>
      </c>
    </row>
    <row r="126" spans="1:104" x14ac:dyDescent="0.2">
      <c r="A126" s="28">
        <v>57</v>
      </c>
      <c r="B126" s="29" t="s">
        <v>177</v>
      </c>
      <c r="C126" s="30" t="s">
        <v>178</v>
      </c>
      <c r="D126" s="31" t="s">
        <v>78</v>
      </c>
      <c r="E126" s="32">
        <v>19.308</v>
      </c>
      <c r="F126" s="32"/>
      <c r="G126" s="33">
        <f t="shared" si="0"/>
        <v>0</v>
      </c>
      <c r="O126" s="27">
        <v>2</v>
      </c>
      <c r="AA126" s="3">
        <v>8</v>
      </c>
      <c r="AB126" s="3">
        <v>1</v>
      </c>
      <c r="AC126" s="3">
        <v>3</v>
      </c>
      <c r="AZ126" s="3">
        <v>1</v>
      </c>
      <c r="BA126" s="3">
        <f t="shared" si="1"/>
        <v>0</v>
      </c>
      <c r="BB126" s="3">
        <f t="shared" si="2"/>
        <v>0</v>
      </c>
      <c r="BC126" s="3">
        <f t="shared" si="3"/>
        <v>0</v>
      </c>
      <c r="BD126" s="3">
        <f t="shared" si="4"/>
        <v>0</v>
      </c>
      <c r="BE126" s="3">
        <f t="shared" si="5"/>
        <v>0</v>
      </c>
      <c r="CA126" s="34">
        <v>8</v>
      </c>
      <c r="CB126" s="34">
        <v>1</v>
      </c>
      <c r="CZ126" s="3">
        <v>0</v>
      </c>
    </row>
    <row r="127" spans="1:104" x14ac:dyDescent="0.2">
      <c r="A127" s="28">
        <v>58</v>
      </c>
      <c r="B127" s="29" t="s">
        <v>179</v>
      </c>
      <c r="C127" s="30" t="s">
        <v>180</v>
      </c>
      <c r="D127" s="31" t="s">
        <v>78</v>
      </c>
      <c r="E127" s="32">
        <v>19.308</v>
      </c>
      <c r="F127" s="32"/>
      <c r="G127" s="33">
        <f t="shared" si="0"/>
        <v>0</v>
      </c>
      <c r="O127" s="27">
        <v>2</v>
      </c>
      <c r="AA127" s="3">
        <v>8</v>
      </c>
      <c r="AB127" s="3">
        <v>1</v>
      </c>
      <c r="AC127" s="3">
        <v>3</v>
      </c>
      <c r="AZ127" s="3">
        <v>1</v>
      </c>
      <c r="BA127" s="3">
        <f t="shared" si="1"/>
        <v>0</v>
      </c>
      <c r="BB127" s="3">
        <f t="shared" si="2"/>
        <v>0</v>
      </c>
      <c r="BC127" s="3">
        <f t="shared" si="3"/>
        <v>0</v>
      </c>
      <c r="BD127" s="3">
        <f t="shared" si="4"/>
        <v>0</v>
      </c>
      <c r="BE127" s="3">
        <f t="shared" si="5"/>
        <v>0</v>
      </c>
      <c r="CA127" s="34">
        <v>8</v>
      </c>
      <c r="CB127" s="34">
        <v>1</v>
      </c>
      <c r="CZ127" s="3">
        <v>0</v>
      </c>
    </row>
    <row r="128" spans="1:104" x14ac:dyDescent="0.2">
      <c r="A128" s="41"/>
      <c r="B128" s="42" t="s">
        <v>14</v>
      </c>
      <c r="C128" s="43" t="str">
        <f>CONCATENATE(B121," ",C121)</f>
        <v>D96 Přesuny suti a vybouraných hmot</v>
      </c>
      <c r="D128" s="44"/>
      <c r="E128" s="45"/>
      <c r="F128" s="46"/>
      <c r="G128" s="47">
        <f>SUM(G121:G127)</f>
        <v>0</v>
      </c>
      <c r="O128" s="27">
        <v>4</v>
      </c>
      <c r="BA128" s="48">
        <f>SUM(BA121:BA127)</f>
        <v>0</v>
      </c>
      <c r="BB128" s="48">
        <f>SUM(BB121:BB127)</f>
        <v>0</v>
      </c>
      <c r="BC128" s="48">
        <f>SUM(BC121:BC127)</f>
        <v>0</v>
      </c>
      <c r="BD128" s="48">
        <f>SUM(BD121:BD127)</f>
        <v>0</v>
      </c>
      <c r="BE128" s="48">
        <f>SUM(BE121:BE127)</f>
        <v>0</v>
      </c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1:7" x14ac:dyDescent="0.2">
      <c r="E145" s="3"/>
    </row>
    <row r="146" spans="1:7" x14ac:dyDescent="0.2">
      <c r="E146" s="3"/>
    </row>
    <row r="147" spans="1:7" x14ac:dyDescent="0.2">
      <c r="E147" s="3"/>
    </row>
    <row r="148" spans="1:7" x14ac:dyDescent="0.2">
      <c r="E148" s="3"/>
    </row>
    <row r="149" spans="1:7" x14ac:dyDescent="0.2">
      <c r="E149" s="3"/>
    </row>
    <row r="150" spans="1:7" x14ac:dyDescent="0.2">
      <c r="E150" s="3"/>
    </row>
    <row r="151" spans="1:7" x14ac:dyDescent="0.2">
      <c r="E151" s="3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E156" s="3"/>
    </row>
    <row r="157" spans="1:7" x14ac:dyDescent="0.2">
      <c r="E157" s="3"/>
    </row>
    <row r="158" spans="1:7" x14ac:dyDescent="0.2">
      <c r="E158" s="3"/>
    </row>
    <row r="159" spans="1:7" x14ac:dyDescent="0.2">
      <c r="E159" s="3"/>
    </row>
    <row r="160" spans="1:7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1:7" x14ac:dyDescent="0.2">
      <c r="E177" s="3"/>
    </row>
    <row r="178" spans="1:7" x14ac:dyDescent="0.2">
      <c r="E178" s="3"/>
    </row>
    <row r="179" spans="1:7" x14ac:dyDescent="0.2">
      <c r="E179" s="3"/>
    </row>
    <row r="180" spans="1:7" x14ac:dyDescent="0.2">
      <c r="E180" s="3"/>
    </row>
    <row r="181" spans="1:7" x14ac:dyDescent="0.2">
      <c r="E181" s="3"/>
    </row>
    <row r="182" spans="1:7" x14ac:dyDescent="0.2">
      <c r="E182" s="3"/>
    </row>
    <row r="183" spans="1:7" x14ac:dyDescent="0.2">
      <c r="E183" s="3"/>
    </row>
    <row r="184" spans="1:7" x14ac:dyDescent="0.2">
      <c r="E184" s="3"/>
    </row>
    <row r="185" spans="1:7" x14ac:dyDescent="0.2">
      <c r="E185" s="3"/>
    </row>
    <row r="186" spans="1:7" x14ac:dyDescent="0.2">
      <c r="E186" s="3"/>
    </row>
    <row r="187" spans="1:7" x14ac:dyDescent="0.2">
      <c r="A187" s="50"/>
      <c r="B187" s="50"/>
    </row>
    <row r="188" spans="1:7" x14ac:dyDescent="0.2">
      <c r="A188" s="49"/>
      <c r="B188" s="49"/>
      <c r="C188" s="52"/>
      <c r="D188" s="52"/>
      <c r="E188" s="53"/>
      <c r="F188" s="52"/>
      <c r="G188" s="54"/>
    </row>
    <row r="189" spans="1:7" x14ac:dyDescent="0.2">
      <c r="A189" s="55"/>
      <c r="B189" s="55"/>
      <c r="C189" s="49"/>
      <c r="D189" s="49"/>
      <c r="E189" s="56"/>
      <c r="F189" s="49"/>
      <c r="G189" s="49"/>
    </row>
    <row r="190" spans="1:7" x14ac:dyDescent="0.2">
      <c r="A190" s="49"/>
      <c r="B190" s="49"/>
      <c r="C190" s="49"/>
      <c r="D190" s="49"/>
      <c r="E190" s="56"/>
      <c r="F190" s="49"/>
      <c r="G190" s="49"/>
    </row>
    <row r="191" spans="1:7" x14ac:dyDescent="0.2">
      <c r="A191" s="49"/>
      <c r="B191" s="49"/>
      <c r="C191" s="49"/>
      <c r="D191" s="49"/>
      <c r="E191" s="56"/>
      <c r="F191" s="49"/>
      <c r="G191" s="49"/>
    </row>
    <row r="192" spans="1:7" x14ac:dyDescent="0.2">
      <c r="A192" s="49"/>
      <c r="B192" s="49"/>
      <c r="C192" s="49"/>
      <c r="D192" s="49"/>
      <c r="E192" s="56"/>
      <c r="F192" s="49"/>
      <c r="G192" s="49"/>
    </row>
    <row r="193" spans="1:7" x14ac:dyDescent="0.2">
      <c r="A193" s="49"/>
      <c r="B193" s="49"/>
      <c r="C193" s="49"/>
      <c r="D193" s="49"/>
      <c r="E193" s="56"/>
      <c r="F193" s="49"/>
      <c r="G193" s="49"/>
    </row>
    <row r="194" spans="1:7" x14ac:dyDescent="0.2">
      <c r="A194" s="49"/>
      <c r="B194" s="49"/>
      <c r="C194" s="49"/>
      <c r="D194" s="49"/>
      <c r="E194" s="56"/>
      <c r="F194" s="49"/>
      <c r="G194" s="49"/>
    </row>
    <row r="195" spans="1:7" x14ac:dyDescent="0.2">
      <c r="A195" s="49"/>
      <c r="B195" s="49"/>
      <c r="C195" s="49"/>
      <c r="D195" s="49"/>
      <c r="E195" s="56"/>
      <c r="F195" s="49"/>
      <c r="G195" s="49"/>
    </row>
    <row r="196" spans="1:7" x14ac:dyDescent="0.2">
      <c r="A196" s="49"/>
      <c r="B196" s="49"/>
      <c r="C196" s="49"/>
      <c r="D196" s="49"/>
      <c r="E196" s="56"/>
      <c r="F196" s="49"/>
      <c r="G196" s="49"/>
    </row>
    <row r="197" spans="1:7" x14ac:dyDescent="0.2">
      <c r="A197" s="49"/>
      <c r="B197" s="49"/>
      <c r="C197" s="49"/>
      <c r="D197" s="49"/>
      <c r="E197" s="56"/>
      <c r="F197" s="49"/>
      <c r="G197" s="49"/>
    </row>
    <row r="198" spans="1:7" x14ac:dyDescent="0.2">
      <c r="A198" s="49"/>
      <c r="B198" s="49"/>
      <c r="C198" s="49"/>
      <c r="D198" s="49"/>
      <c r="E198" s="56"/>
      <c r="F198" s="49"/>
      <c r="G198" s="49"/>
    </row>
    <row r="199" spans="1:7" x14ac:dyDescent="0.2">
      <c r="A199" s="49"/>
      <c r="B199" s="49"/>
      <c r="C199" s="49"/>
      <c r="D199" s="49"/>
      <c r="E199" s="56"/>
      <c r="F199" s="49"/>
      <c r="G199" s="49"/>
    </row>
    <row r="200" spans="1:7" x14ac:dyDescent="0.2">
      <c r="A200" s="49"/>
      <c r="B200" s="49"/>
      <c r="C200" s="49"/>
      <c r="D200" s="49"/>
      <c r="E200" s="56"/>
      <c r="F200" s="49"/>
      <c r="G200" s="49"/>
    </row>
    <row r="201" spans="1:7" x14ac:dyDescent="0.2">
      <c r="A201" s="49"/>
      <c r="B201" s="49"/>
      <c r="C201" s="49"/>
      <c r="D201" s="49"/>
      <c r="E201" s="56"/>
      <c r="F201" s="49"/>
      <c r="G201" s="49"/>
    </row>
  </sheetData>
  <mergeCells count="39">
    <mergeCell ref="C17:D17"/>
    <mergeCell ref="C19:D19"/>
    <mergeCell ref="C23:D23"/>
    <mergeCell ref="A1:G1"/>
    <mergeCell ref="A3:B3"/>
    <mergeCell ref="A4:B4"/>
    <mergeCell ref="E4:G4"/>
    <mergeCell ref="C9:D9"/>
    <mergeCell ref="C11:D11"/>
    <mergeCell ref="C13:D13"/>
    <mergeCell ref="C14:D14"/>
    <mergeCell ref="C72:D72"/>
    <mergeCell ref="C74:D74"/>
    <mergeCell ref="C76:D76"/>
    <mergeCell ref="C33:D33"/>
    <mergeCell ref="C37:D37"/>
    <mergeCell ref="C39:D39"/>
    <mergeCell ref="C41:D41"/>
    <mergeCell ref="C44:D44"/>
    <mergeCell ref="C67:D67"/>
    <mergeCell ref="C48:D48"/>
    <mergeCell ref="C50:D50"/>
    <mergeCell ref="C51:D51"/>
    <mergeCell ref="C53:D53"/>
    <mergeCell ref="C55:D55"/>
    <mergeCell ref="C57:D57"/>
    <mergeCell ref="C61:D61"/>
    <mergeCell ref="C63:D63"/>
    <mergeCell ref="C95:D95"/>
    <mergeCell ref="C86:D86"/>
    <mergeCell ref="C87:D87"/>
    <mergeCell ref="C89:D89"/>
    <mergeCell ref="C91:D91"/>
    <mergeCell ref="C111:D111"/>
    <mergeCell ref="C116:D116"/>
    <mergeCell ref="C102:D102"/>
    <mergeCell ref="C103:D103"/>
    <mergeCell ref="C105:D105"/>
    <mergeCell ref="C106:D106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9</vt:i4>
      </vt:variant>
    </vt:vector>
  </HeadingPairs>
  <TitlesOfParts>
    <vt:vector size="10" baseType="lpstr">
      <vt:lpstr>Položky</vt:lpstr>
      <vt:lpstr>Položky!Názvy_tisku</vt:lpstr>
      <vt:lpstr>Položky!Oblast_tisku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</vt:vector>
  </TitlesOfParts>
  <Company>Stavební firma ŠMAK,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Skříček</dc:creator>
  <cp:lastModifiedBy>Jiří Obruča</cp:lastModifiedBy>
  <dcterms:created xsi:type="dcterms:W3CDTF">2015-04-21T13:43:56Z</dcterms:created>
  <dcterms:modified xsi:type="dcterms:W3CDTF">2015-04-23T20:18:24Z</dcterms:modified>
</cp:coreProperties>
</file>