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C\Desktop\valaska PD\"/>
    </mc:Choice>
  </mc:AlternateContent>
  <xr:revisionPtr revIDLastSave="0" documentId="13_ncr:1_{4EB23985-7060-47F7-AABF-2DE205AFD854}" xr6:coauthVersionLast="45" xr6:coauthVersionMax="45" xr10:uidLastSave="{00000000-0000-0000-0000-000000000000}"/>
  <bookViews>
    <workbookView xWindow="-19320" yWindow="-1365" windowWidth="19440" windowHeight="15000" xr2:uid="{00000000-000D-0000-FFFF-FFFF00000000}"/>
  </bookViews>
  <sheets>
    <sheet name="Výkaz výmer" sheetId="4" r:id="rId1"/>
  </sheets>
  <calcPr calcId="181029"/>
</workbook>
</file>

<file path=xl/calcChain.xml><?xml version="1.0" encoding="utf-8"?>
<calcChain xmlns="http://schemas.openxmlformats.org/spreadsheetml/2006/main">
  <c r="Y96" i="4" l="1"/>
  <c r="P93" i="4"/>
  <c r="M93" i="4"/>
  <c r="L92" i="4"/>
  <c r="K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P85" i="4"/>
  <c r="P95" i="4" s="1"/>
  <c r="M85" i="4"/>
  <c r="M95" i="4" s="1"/>
  <c r="L85" i="4"/>
  <c r="H85" i="4"/>
  <c r="I84" i="4"/>
  <c r="K83" i="4"/>
  <c r="J83" i="4"/>
  <c r="I83" i="4"/>
  <c r="P77" i="4"/>
  <c r="M77" i="4"/>
  <c r="H77" i="4"/>
  <c r="I76" i="4"/>
  <c r="I75" i="4"/>
  <c r="I74" i="4"/>
  <c r="I73" i="4"/>
  <c r="I72" i="4"/>
  <c r="I71" i="4"/>
  <c r="L70" i="4"/>
  <c r="L77" i="4" s="1"/>
  <c r="K70" i="4"/>
  <c r="J70" i="4"/>
  <c r="I70" i="4"/>
  <c r="M67" i="4"/>
  <c r="H67" i="4"/>
  <c r="P66" i="4"/>
  <c r="I66" i="4"/>
  <c r="P65" i="4"/>
  <c r="I65" i="4"/>
  <c r="P64" i="4"/>
  <c r="I64" i="4"/>
  <c r="P63" i="4"/>
  <c r="I63" i="4"/>
  <c r="P62" i="4"/>
  <c r="I62" i="4"/>
  <c r="P61" i="4"/>
  <c r="I61" i="4"/>
  <c r="P60" i="4"/>
  <c r="I60" i="4"/>
  <c r="P59" i="4"/>
  <c r="I59" i="4"/>
  <c r="P58" i="4"/>
  <c r="I58" i="4"/>
  <c r="P57" i="4"/>
  <c r="I57" i="4"/>
  <c r="L56" i="4"/>
  <c r="L67" i="4" s="1"/>
  <c r="K56" i="4"/>
  <c r="J56" i="4"/>
  <c r="I56" i="4"/>
  <c r="M53" i="4"/>
  <c r="H53" i="4"/>
  <c r="P52" i="4"/>
  <c r="I52" i="4"/>
  <c r="P51" i="4"/>
  <c r="I51" i="4"/>
  <c r="P50" i="4"/>
  <c r="I50" i="4"/>
  <c r="P49" i="4"/>
  <c r="I49" i="4"/>
  <c r="P48" i="4"/>
  <c r="I48" i="4"/>
  <c r="L47" i="4"/>
  <c r="L53" i="4" s="1"/>
  <c r="K47" i="4"/>
  <c r="J47" i="4"/>
  <c r="I47" i="4"/>
  <c r="P44" i="4"/>
  <c r="P43" i="4"/>
  <c r="I43" i="4"/>
  <c r="I42" i="4"/>
  <c r="I41" i="4"/>
  <c r="I40" i="4"/>
  <c r="I39" i="4"/>
  <c r="I44" i="4" s="1"/>
  <c r="M36" i="4"/>
  <c r="H36" i="4"/>
  <c r="P35" i="4"/>
  <c r="I35" i="4"/>
  <c r="P34" i="4"/>
  <c r="L34" i="4"/>
  <c r="K34" i="4"/>
  <c r="I34" i="4"/>
  <c r="P33" i="4"/>
  <c r="L33" i="4"/>
  <c r="K33" i="4"/>
  <c r="I33" i="4"/>
  <c r="P32" i="4"/>
  <c r="L32" i="4"/>
  <c r="K32" i="4"/>
  <c r="I32" i="4"/>
  <c r="P31" i="4"/>
  <c r="L31" i="4"/>
  <c r="K31" i="4"/>
  <c r="I31" i="4"/>
  <c r="P30" i="4"/>
  <c r="L30" i="4"/>
  <c r="K30" i="4"/>
  <c r="I30" i="4"/>
  <c r="P29" i="4"/>
  <c r="L29" i="4"/>
  <c r="K29" i="4"/>
  <c r="I29" i="4"/>
  <c r="P28" i="4"/>
  <c r="L28" i="4"/>
  <c r="K28" i="4"/>
  <c r="I28" i="4"/>
  <c r="L27" i="4"/>
  <c r="K27" i="4"/>
  <c r="J27" i="4"/>
  <c r="I27" i="4"/>
  <c r="L26" i="4"/>
  <c r="K26" i="4"/>
  <c r="J26" i="4"/>
  <c r="I26" i="4"/>
  <c r="L25" i="4"/>
  <c r="K25" i="4"/>
  <c r="J25" i="4"/>
  <c r="I25" i="4"/>
  <c r="L24" i="4"/>
  <c r="K24" i="4"/>
  <c r="J24" i="4"/>
  <c r="I24" i="4"/>
  <c r="L23" i="4"/>
  <c r="K23" i="4"/>
  <c r="J23" i="4"/>
  <c r="I23" i="4"/>
  <c r="L22" i="4"/>
  <c r="K22" i="4"/>
  <c r="J22" i="4"/>
  <c r="I22" i="4"/>
  <c r="P19" i="4"/>
  <c r="M19" i="4"/>
  <c r="H19" i="4"/>
  <c r="I18" i="4"/>
  <c r="I17" i="4"/>
  <c r="I16" i="4"/>
  <c r="I15" i="4"/>
  <c r="I14" i="4"/>
  <c r="I13" i="4"/>
  <c r="I12" i="4"/>
  <c r="L11" i="4"/>
  <c r="L19" i="4" s="1"/>
  <c r="K11" i="4"/>
  <c r="J11" i="4"/>
  <c r="I11" i="4"/>
  <c r="I93" i="4" l="1"/>
  <c r="I36" i="4"/>
  <c r="L93" i="4"/>
  <c r="I53" i="4"/>
  <c r="I67" i="4"/>
  <c r="L36" i="4"/>
  <c r="I19" i="4"/>
  <c r="I85" i="4"/>
  <c r="I95" i="4" s="1"/>
  <c r="I77" i="4"/>
  <c r="I79" i="4" s="1"/>
  <c r="K96" i="4"/>
  <c r="P96" i="4"/>
  <c r="H79" i="4"/>
  <c r="M79" i="4"/>
  <c r="M96" i="4" s="1"/>
  <c r="H95" i="4"/>
  <c r="I96" i="4" l="1"/>
  <c r="L95" i="4"/>
  <c r="L79" i="4"/>
  <c r="H96" i="4"/>
  <c r="L96" i="4" l="1"/>
</calcChain>
</file>

<file path=xl/sharedStrings.xml><?xml version="1.0" encoding="utf-8"?>
<sst xmlns="http://schemas.openxmlformats.org/spreadsheetml/2006/main" count="271" uniqueCount="149">
  <si>
    <t xml:space="preserve">Ks: </t>
  </si>
  <si>
    <t xml:space="preserve">Projektant: </t>
  </si>
  <si>
    <t>Materiál</t>
  </si>
  <si>
    <t>Prehľad rozpočtových nákladov</t>
  </si>
  <si>
    <t>Práce HSV</t>
  </si>
  <si>
    <t>ZEMNÉ PRÁCE - ZELEŇ</t>
  </si>
  <si>
    <t>ZVISLÉ KONŠTRUKCIE - OPORNÝ MÚR JUH, VÝCHOD</t>
  </si>
  <si>
    <t>DROBNÁ ARCHITEKTÚRA</t>
  </si>
  <si>
    <t>VODOROVNÉ KONŠTRUKCIE- CHODNÍK, SCHODISKO</t>
  </si>
  <si>
    <t>POVRCHOVÉ ÚPRAVY - OBJEKT PAMÄTNÍKU</t>
  </si>
  <si>
    <t>OSTATNÉ PRÁCE - ARTEFAKT (HVIEZDA), DOPRAVNÉ ZNAČENIE</t>
  </si>
  <si>
    <t>Montážne práce</t>
  </si>
  <si>
    <t>M-21 ELEKTROMONTÁŽE</t>
  </si>
  <si>
    <t>M-36 ZÁMOČNÍCKE KONŠTRUKCIE - NOVÉ MADLO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</si>
  <si>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</si>
  <si>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</si>
  <si>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</si>
  <si>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</si>
  <si>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</si>
  <si>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</si>
  <si>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</si>
  <si>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</si>
  <si>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</si>
  <si>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</si>
  <si>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 xml:space="preserve">  1/A 1</t>
  </si>
  <si>
    <t xml:space="preserve"> 119001101</t>
  </si>
  <si>
    <t>Frézovanie pňov</t>
  </si>
  <si>
    <t>ks</t>
  </si>
  <si>
    <t xml:space="preserve"> 119001102</t>
  </si>
  <si>
    <t>Odstránenie exist.krov aj s koreňom (malá guľatá tuja 6ks, borievka 1ks)</t>
  </si>
  <si>
    <t xml:space="preserve"> 119001103</t>
  </si>
  <si>
    <t>Presadenie exist.pokryvných krov</t>
  </si>
  <si>
    <t>m2</t>
  </si>
  <si>
    <t xml:space="preserve"> 119001104</t>
  </si>
  <si>
    <t>Nová výsadba TILIA CORDATA RANCHO - výkop, hnojivo, zálievka, humus, mulč, podpera</t>
  </si>
  <si>
    <t xml:space="preserve"> 119001105</t>
  </si>
  <si>
    <t>Nová výsadba okrasný trávový záhon MISCANTHUS SINENSIS - výkop, hnojivo, zálievka, humus, mulč</t>
  </si>
  <si>
    <t xml:space="preserve"> 119001106</t>
  </si>
  <si>
    <t>Prerovnanie nerovností terénu</t>
  </si>
  <si>
    <t xml:space="preserve"> 119001107</t>
  </si>
  <si>
    <t>Zahumusovanie</t>
  </si>
  <si>
    <t>m3</t>
  </si>
  <si>
    <t xml:space="preserve"> 119001108</t>
  </si>
  <si>
    <t>Výsev trávniku - parkový mix</t>
  </si>
  <si>
    <t xml:space="preserve">  2/A 2</t>
  </si>
  <si>
    <t xml:space="preserve"> 285947211</t>
  </si>
  <si>
    <t>Odstránenie oceľ. zábradlia</t>
  </si>
  <si>
    <t>m</t>
  </si>
  <si>
    <t xml:space="preserve"> 285947212</t>
  </si>
  <si>
    <t>Odstránenie exist. oporných bet./kamenných múrov</t>
  </si>
  <si>
    <t xml:space="preserve"> 285947213</t>
  </si>
  <si>
    <t>Výkop základov</t>
  </si>
  <si>
    <t xml:space="preserve"> 285947214</t>
  </si>
  <si>
    <t>Betonáž základového pásu 850x400mm</t>
  </si>
  <si>
    <t xml:space="preserve"> 11/A 1</t>
  </si>
  <si>
    <t xml:space="preserve"> 285947215</t>
  </si>
  <si>
    <t>Štrkové lôžko 100mm</t>
  </si>
  <si>
    <t xml:space="preserve"> 14/C 1</t>
  </si>
  <si>
    <t xml:space="preserve"> 285947216</t>
  </si>
  <si>
    <t>Betonáž oporného múru ŽB hr. 250mm</t>
  </si>
  <si>
    <t xml:space="preserve"> 285947217</t>
  </si>
  <si>
    <t>Dobetonávka bočnej časti op. múru pri schodiskovom ramene</t>
  </si>
  <si>
    <t xml:space="preserve"> 285947218</t>
  </si>
  <si>
    <t>Zásyp kamenivom 0-63</t>
  </si>
  <si>
    <t xml:space="preserve"> 285947219</t>
  </si>
  <si>
    <t xml:space="preserve"> 285947220</t>
  </si>
  <si>
    <t xml:space="preserve"> 285947221</t>
  </si>
  <si>
    <t>Čistenie exist.kameň.oporného múru východná strana</t>
  </si>
  <si>
    <t xml:space="preserve"> 285947222</t>
  </si>
  <si>
    <t>Lokálne vysprávky uvoľnených kameňov 30%</t>
  </si>
  <si>
    <t xml:space="preserve"> 285947223</t>
  </si>
  <si>
    <t>Prešpárovanie kameňoporného múru</t>
  </si>
  <si>
    <t xml:space="preserve"> 611421119</t>
  </si>
  <si>
    <t>Príplatok za betónarske práce</t>
  </si>
  <si>
    <t>%</t>
  </si>
  <si>
    <t xml:space="preserve"> 385848224</t>
  </si>
  <si>
    <t>Výkop na bet.základovú pätku 400x400x1000mm, 2ks</t>
  </si>
  <si>
    <t xml:space="preserve"> 385848225</t>
  </si>
  <si>
    <t>Štrkové lôžko</t>
  </si>
  <si>
    <t xml:space="preserve"> 385848226</t>
  </si>
  <si>
    <t>Betonáž základovej pätky 400x400x1000mm, 2ks</t>
  </si>
  <si>
    <t xml:space="preserve"> 385848227</t>
  </si>
  <si>
    <t>Dodanie a montáž vlajkových stožiarov 6m  s vnútorným vedením lanka</t>
  </si>
  <si>
    <t xml:space="preserve"> 430321316</t>
  </si>
  <si>
    <t>Čistenie tlakovou vodou</t>
  </si>
  <si>
    <t xml:space="preserve"> 430321317</t>
  </si>
  <si>
    <t>Čistenie od nerovností po šalovaní</t>
  </si>
  <si>
    <t xml:space="preserve"> 430321318</t>
  </si>
  <si>
    <t>Lokálne vysprávky bet.konštrukcií 10%</t>
  </si>
  <si>
    <t xml:space="preserve"> 430321319</t>
  </si>
  <si>
    <t>Impregnácia povrchu BAUMIT UNI PRIMER</t>
  </si>
  <si>
    <t xml:space="preserve"> 430321320</t>
  </si>
  <si>
    <t>Lepidlo s výstužnou mriežkou BAUMIT STARCONTACT + STARTEX</t>
  </si>
  <si>
    <t xml:space="preserve"> 430321321</t>
  </si>
  <si>
    <t>Kamenný koberec NATURAL CREAM 2/4mm</t>
  </si>
  <si>
    <t xml:space="preserve"> 611421110</t>
  </si>
  <si>
    <t>Odstránenie oceľ.zábradlia</t>
  </si>
  <si>
    <t xml:space="preserve"> 611421111</t>
  </si>
  <si>
    <t>Odstránenie exist.bet.stĺpikov</t>
  </si>
  <si>
    <t xml:space="preserve"> 611421112</t>
  </si>
  <si>
    <t>Plošné obúchanie nesúdržných častí bet.konštrukcií do 5cm</t>
  </si>
  <si>
    <t xml:space="preserve"> 611421113</t>
  </si>
  <si>
    <t xml:space="preserve"> 611421114</t>
  </si>
  <si>
    <t>Sanácia bet.konštukcií systémom BAUMIT BETOSYSTEM</t>
  </si>
  <si>
    <t xml:space="preserve"> 611421115</t>
  </si>
  <si>
    <t>Výkop pod bet.dosku</t>
  </si>
  <si>
    <t xml:space="preserve"> 611421116</t>
  </si>
  <si>
    <t xml:space="preserve"> 611421117</t>
  </si>
  <si>
    <t>Betonáž ŽB dosky hr.15mm</t>
  </si>
  <si>
    <t xml:space="preserve"> 611421118</t>
  </si>
  <si>
    <t>Vrchná vrstva BAUMIT BETOFINISH</t>
  </si>
  <si>
    <t>998011001</t>
  </si>
  <si>
    <t xml:space="preserve">Presun hmôt </t>
  </si>
  <si>
    <t>221/A 1</t>
  </si>
  <si>
    <t xml:space="preserve"> 914501111</t>
  </si>
  <si>
    <t xml:space="preserve"> 914501112</t>
  </si>
  <si>
    <t>Demontáž hviezdy cca 250x250mm</t>
  </si>
  <si>
    <t xml:space="preserve"> 914501113</t>
  </si>
  <si>
    <t>Lokálne vysprávky ihlana pomníka pemrlovanie</t>
  </si>
  <si>
    <t xml:space="preserve"> 914501114</t>
  </si>
  <si>
    <t>Obnova hviezdy</t>
  </si>
  <si>
    <t xml:space="preserve"> 914501115</t>
  </si>
  <si>
    <t>Osadenie hviezdy</t>
  </si>
  <si>
    <t xml:space="preserve"> 914501116</t>
  </si>
  <si>
    <t>Dočasné dopravné značenie</t>
  </si>
  <si>
    <t xml:space="preserve"> 914501117</t>
  </si>
  <si>
    <t>Príplatok za renovačné práce</t>
  </si>
  <si>
    <t>R/R 0</t>
  </si>
  <si>
    <t xml:space="preserve"> M-21</t>
  </si>
  <si>
    <t>Elektromontáž</t>
  </si>
  <si>
    <t xml:space="preserve"> sub</t>
  </si>
  <si>
    <t>Výzbroj rozvádzača s podružným meraním</t>
  </si>
  <si>
    <t>sub</t>
  </si>
  <si>
    <t>936/M36</t>
  </si>
  <si>
    <t xml:space="preserve"> 360020681</t>
  </si>
  <si>
    <t>Výroba a montáž oceľového madla dĺžky cca 18bm</t>
  </si>
  <si>
    <t xml:space="preserve"> 360020682</t>
  </si>
  <si>
    <t>Jaklový profil 60x20x3mm</t>
  </si>
  <si>
    <t xml:space="preserve"> 360020683</t>
  </si>
  <si>
    <t>Kotviace platničky 150x150x3mm</t>
  </si>
  <si>
    <t xml:space="preserve"> 360020684</t>
  </si>
  <si>
    <t>Náter madla v 3 vrstvách</t>
  </si>
  <si>
    <t xml:space="preserve"> 360020685</t>
  </si>
  <si>
    <t>Spojovací materiál</t>
  </si>
  <si>
    <t>Odberateľ: DRYADA garden, s.r.o.</t>
  </si>
  <si>
    <t xml:space="preserve">Spracoval: </t>
  </si>
  <si>
    <t xml:space="preserve">Zákazka: Obnova vojnového hrobu </t>
  </si>
  <si>
    <t xml:space="preserve">Dodávateľ: </t>
  </si>
  <si>
    <t>Dátum: 15.10.2020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</si>
</sst>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 ###\ ##0.00"/>
    <numFmt numFmtId="165" formatCode="###\ ###\ ##0.000"/>
  </numFmts>
  <fonts count="12" x14ac:knownFonts="1">
    <font>
      <sz val="11"/>
      <color theme="1"/>
      <name val="Arial"/>
    </font>
    <font>
      <sz val="11"/>
      <color theme="1"/>
      <name val="Arial ce"/>
    </font>
    <font>
      <b/>
      <sz val="10"/>
      <color theme="1"/>
      <name val="Arial ce"/>
    </font>
    <font>
      <b/>
      <sz val="8"/>
      <color theme="1"/>
      <name val="Arial ce"/>
    </font>
    <font>
      <sz val="8"/>
      <color theme="1"/>
      <name val="Arial ce"/>
    </font>
    <font>
      <sz val="11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8"/>
      <color rgb="FF000000"/>
      <name val="Arial"/>
    </font>
    <font>
      <b/>
      <sz val="11"/>
      <color rgb="FFFF0000"/>
      <name val="Arial ce"/>
    </font>
    <font>
      <sz val="11"/>
      <color rgb="FFFF0000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2" fillId="0" borderId="2" xfId="0" applyFont="1" applyBorder="1"/>
    <xf numFmtId="0" fontId="4" fillId="0" borderId="0" xfId="0" applyFont="1"/>
    <xf numFmtId="164" fontId="4" fillId="0" borderId="0" xfId="0" applyNumberFormat="1" applyFont="1"/>
    <xf numFmtId="0" fontId="3" fillId="0" borderId="3" xfId="0" applyFont="1" applyBorder="1"/>
    <xf numFmtId="164" fontId="4" fillId="0" borderId="3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3" fillId="2" borderId="4" xfId="0" applyFont="1" applyFill="1" applyBorder="1"/>
    <xf numFmtId="0" fontId="4" fillId="2" borderId="4" xfId="0" applyFont="1" applyFill="1" applyBorder="1"/>
    <xf numFmtId="0" fontId="8" fillId="2" borderId="5" xfId="0" applyFont="1" applyFill="1" applyBorder="1"/>
    <xf numFmtId="0" fontId="8" fillId="0" borderId="0" xfId="0" applyFont="1"/>
    <xf numFmtId="0" fontId="4" fillId="0" borderId="3" xfId="0" applyFont="1" applyBorder="1"/>
    <xf numFmtId="49" fontId="4" fillId="0" borderId="3" xfId="0" applyNumberFormat="1" applyFont="1" applyBorder="1"/>
    <xf numFmtId="165" fontId="4" fillId="0" borderId="3" xfId="0" applyNumberFormat="1" applyFont="1" applyBorder="1"/>
    <xf numFmtId="165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7" fillId="0" borderId="0" xfId="0" applyNumberFormat="1" applyFont="1"/>
    <xf numFmtId="165" fontId="1" fillId="0" borderId="0" xfId="0" applyNumberFormat="1" applyFont="1"/>
    <xf numFmtId="165" fontId="9" fillId="0" borderId="0" xfId="0" applyNumberFormat="1" applyFont="1" applyAlignment="1"/>
    <xf numFmtId="164" fontId="9" fillId="0" borderId="0" xfId="0" applyNumberFormat="1" applyFont="1" applyAlignment="1"/>
    <xf numFmtId="0" fontId="10" fillId="0" borderId="3" xfId="0" applyFont="1" applyBorder="1"/>
    <xf numFmtId="165" fontId="10" fillId="0" borderId="3" xfId="0" applyNumberFormat="1" applyFont="1" applyBorder="1"/>
    <xf numFmtId="164" fontId="11" fillId="0" borderId="3" xfId="0" applyNumberFormat="1" applyFont="1" applyBorder="1"/>
    <xf numFmtId="164" fontId="10" fillId="0" borderId="3" xfId="0" applyNumberFormat="1" applyFont="1" applyBorder="1"/>
    <xf numFmtId="165" fontId="11" fillId="0" borderId="3" xfId="0" applyNumberFormat="1" applyFont="1" applyBorder="1"/>
    <xf numFmtId="0" fontId="7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tabSelected="1" topLeftCell="B1" workbookViewId="0">
      <pane ySplit="8" topLeftCell="A75" activePane="bottomLeft" state="frozen"/>
      <selection pane="bottomLeft" activeCell="D83" sqref="D83"/>
    </sheetView>
  </sheetViews>
  <sheetFormatPr defaultColWidth="12.625" defaultRowHeight="15" customHeight="1" x14ac:dyDescent="0.2"/>
  <cols>
    <col min="1" max="1" width="4.125" hidden="1" customWidth="1"/>
    <col min="2" max="2" width="5.875" customWidth="1"/>
    <col min="3" max="3" width="13.75" customWidth="1"/>
    <col min="4" max="4" width="39.125" customWidth="1"/>
    <col min="5" max="5" width="5" customWidth="1"/>
    <col min="6" max="6" width="9.375" customWidth="1"/>
    <col min="7" max="7" width="10.25" customWidth="1"/>
    <col min="8" max="8" width="8.5" hidden="1" customWidth="1"/>
    <col min="9" max="9" width="10.25" customWidth="1"/>
    <col min="10" max="15" width="7.625" hidden="1" customWidth="1"/>
    <col min="16" max="16" width="8.625" customWidth="1"/>
    <col min="17" max="25" width="7.625" hidden="1" customWidth="1"/>
    <col min="26" max="26" width="7.625" customWidth="1"/>
  </cols>
  <sheetData>
    <row r="1" spans="1:25" x14ac:dyDescent="0.25">
      <c r="A1" s="1"/>
      <c r="B1" s="2" t="s">
        <v>144</v>
      </c>
      <c r="C1" s="1"/>
      <c r="D1" s="1"/>
      <c r="E1" s="2" t="s">
        <v>145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V1" s="3">
        <v>30.126000000000001</v>
      </c>
    </row>
    <row r="2" spans="1:25" ht="14.25" x14ac:dyDescent="0.2">
      <c r="A2" s="1"/>
      <c r="B2" s="2" t="s">
        <v>1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5" ht="14.25" x14ac:dyDescent="0.2">
      <c r="A3" s="1"/>
      <c r="B3" s="2" t="s">
        <v>147</v>
      </c>
      <c r="C3" s="1"/>
      <c r="D3" s="1"/>
      <c r="E3" s="2" t="s">
        <v>148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5" ht="14.25" x14ac:dyDescent="0.2">
      <c r="A4" s="1"/>
      <c r="B4" s="2" t="s">
        <v>146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5" ht="14.25" x14ac:dyDescent="0.2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5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5" ht="14.25" x14ac:dyDescent="0.2">
      <c r="A7" s="7"/>
      <c r="B7" s="8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5" ht="15.75" x14ac:dyDescent="0.25">
      <c r="A8" s="15" t="s">
        <v>15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6" t="s">
        <v>21</v>
      </c>
      <c r="H8" s="15" t="s">
        <v>2</v>
      </c>
      <c r="I8" s="16" t="s">
        <v>22</v>
      </c>
      <c r="J8" s="15"/>
      <c r="K8" s="15"/>
      <c r="L8" s="15"/>
      <c r="M8" s="15"/>
      <c r="N8" s="15"/>
      <c r="O8" s="15"/>
      <c r="P8" s="16" t="s">
        <v>23</v>
      </c>
      <c r="Q8" s="17"/>
      <c r="R8" s="17"/>
      <c r="S8" s="18"/>
      <c r="T8" s="18"/>
      <c r="U8" s="18"/>
      <c r="V8" s="18"/>
      <c r="W8" s="18"/>
      <c r="X8" s="18"/>
      <c r="Y8" s="18"/>
    </row>
    <row r="9" spans="1:25" ht="14.25" x14ac:dyDescent="0.2">
      <c r="A9" s="19"/>
      <c r="B9" s="19"/>
      <c r="C9" s="20"/>
      <c r="D9" s="11" t="s">
        <v>4</v>
      </c>
      <c r="E9" s="19"/>
      <c r="F9" s="21"/>
      <c r="G9" s="12"/>
      <c r="H9" s="12"/>
      <c r="I9" s="12"/>
      <c r="J9" s="19"/>
      <c r="K9" s="19"/>
      <c r="L9" s="19"/>
      <c r="M9" s="19"/>
      <c r="N9" s="19"/>
      <c r="O9" s="19"/>
      <c r="P9" s="19"/>
      <c r="Q9" s="4"/>
      <c r="R9" s="4"/>
      <c r="S9" s="4"/>
      <c r="T9" s="4"/>
      <c r="U9" s="4"/>
      <c r="V9" s="4"/>
      <c r="W9" s="4"/>
      <c r="X9" s="4"/>
      <c r="Y9" s="4"/>
    </row>
    <row r="10" spans="1:25" ht="14.25" x14ac:dyDescent="0.2">
      <c r="A10" s="9"/>
      <c r="B10" s="9"/>
      <c r="C10" s="9"/>
      <c r="D10" s="9" t="s">
        <v>5</v>
      </c>
      <c r="E10" s="9"/>
      <c r="F10" s="22"/>
      <c r="G10" s="10"/>
      <c r="H10" s="10"/>
      <c r="I10" s="10"/>
      <c r="J10" s="9"/>
      <c r="K10" s="9"/>
      <c r="L10" s="9"/>
      <c r="M10" s="9"/>
      <c r="N10" s="9"/>
      <c r="O10" s="9"/>
      <c r="P10" s="9"/>
      <c r="Q10" s="4"/>
      <c r="R10" s="4"/>
      <c r="S10" s="4"/>
      <c r="T10" s="4"/>
      <c r="U10" s="4"/>
      <c r="V10" s="4"/>
      <c r="W10" s="4"/>
      <c r="X10" s="4"/>
      <c r="Y10" s="4"/>
    </row>
    <row r="11" spans="1:25" ht="16.5" customHeight="1" x14ac:dyDescent="0.25">
      <c r="A11" s="23"/>
      <c r="B11" s="24" t="s">
        <v>24</v>
      </c>
      <c r="C11" s="25" t="s">
        <v>25</v>
      </c>
      <c r="D11" s="24" t="s">
        <v>26</v>
      </c>
      <c r="E11" s="24" t="s">
        <v>27</v>
      </c>
      <c r="F11" s="26">
        <v>3</v>
      </c>
      <c r="G11" s="27"/>
      <c r="H11" s="28"/>
      <c r="I11" s="28">
        <f t="shared" ref="I11:I18" si="0">ROUND(F11*(G11+H11),2)</f>
        <v>0</v>
      </c>
      <c r="J11" s="24">
        <f>ROUND(F11*(N11),2)</f>
        <v>11.55</v>
      </c>
      <c r="K11" s="5">
        <f>ROUND(F11*(O11),2)</f>
        <v>0</v>
      </c>
      <c r="L11" s="5">
        <f>ROUND(F11*(G11),2)</f>
        <v>0</v>
      </c>
      <c r="M11" s="5"/>
      <c r="N11" s="5">
        <v>3.85</v>
      </c>
      <c r="O11" s="5"/>
      <c r="P11" s="22">
        <v>0</v>
      </c>
      <c r="Q11" s="29"/>
      <c r="R11" s="29"/>
      <c r="Y11" s="3">
        <v>0</v>
      </c>
    </row>
    <row r="12" spans="1:25" ht="24.75" customHeight="1" x14ac:dyDescent="0.25">
      <c r="A12" s="23"/>
      <c r="B12" s="24" t="s">
        <v>24</v>
      </c>
      <c r="C12" s="25" t="s">
        <v>28</v>
      </c>
      <c r="D12" s="24" t="s">
        <v>29</v>
      </c>
      <c r="E12" s="24" t="s">
        <v>27</v>
      </c>
      <c r="F12" s="26">
        <v>7</v>
      </c>
      <c r="G12" s="27"/>
      <c r="H12" s="28"/>
      <c r="I12" s="28">
        <f t="shared" si="0"/>
        <v>0</v>
      </c>
      <c r="J12" s="24"/>
      <c r="K12" s="5"/>
      <c r="L12" s="5"/>
      <c r="M12" s="5"/>
      <c r="N12" s="5"/>
      <c r="O12" s="5"/>
      <c r="P12" s="22">
        <v>0</v>
      </c>
      <c r="Q12" s="29"/>
      <c r="R12" s="29"/>
    </row>
    <row r="13" spans="1:25" ht="14.25" customHeight="1" x14ac:dyDescent="0.25">
      <c r="A13" s="23"/>
      <c r="B13" s="24" t="s">
        <v>24</v>
      </c>
      <c r="C13" s="25" t="s">
        <v>30</v>
      </c>
      <c r="D13" s="24" t="s">
        <v>31</v>
      </c>
      <c r="E13" s="24" t="s">
        <v>32</v>
      </c>
      <c r="F13" s="26">
        <v>12</v>
      </c>
      <c r="G13" s="27"/>
      <c r="H13" s="28"/>
      <c r="I13" s="28">
        <f t="shared" si="0"/>
        <v>0</v>
      </c>
      <c r="J13" s="24"/>
      <c r="K13" s="5"/>
      <c r="L13" s="5"/>
      <c r="M13" s="5"/>
      <c r="N13" s="5"/>
      <c r="O13" s="5"/>
      <c r="P13" s="22">
        <v>0</v>
      </c>
      <c r="Q13" s="29"/>
      <c r="R13" s="29"/>
    </row>
    <row r="14" spans="1:25" ht="24.75" customHeight="1" x14ac:dyDescent="0.25">
      <c r="A14" s="23"/>
      <c r="B14" s="24" t="s">
        <v>24</v>
      </c>
      <c r="C14" s="25" t="s">
        <v>33</v>
      </c>
      <c r="D14" s="24" t="s">
        <v>34</v>
      </c>
      <c r="E14" s="24" t="s">
        <v>27</v>
      </c>
      <c r="F14" s="26">
        <v>2</v>
      </c>
      <c r="G14" s="27"/>
      <c r="H14" s="28"/>
      <c r="I14" s="28">
        <f t="shared" si="0"/>
        <v>0</v>
      </c>
      <c r="J14" s="24"/>
      <c r="K14" s="5"/>
      <c r="L14" s="5"/>
      <c r="M14" s="5"/>
      <c r="N14" s="5"/>
      <c r="O14" s="5"/>
      <c r="P14" s="22">
        <v>0</v>
      </c>
      <c r="Q14" s="29"/>
      <c r="R14" s="29"/>
    </row>
    <row r="15" spans="1:25" ht="24.75" customHeight="1" x14ac:dyDescent="0.25">
      <c r="A15" s="23"/>
      <c r="B15" s="24" t="s">
        <v>24</v>
      </c>
      <c r="C15" s="25" t="s">
        <v>35</v>
      </c>
      <c r="D15" s="24" t="s">
        <v>36</v>
      </c>
      <c r="E15" s="24" t="s">
        <v>32</v>
      </c>
      <c r="F15" s="26">
        <v>7</v>
      </c>
      <c r="G15" s="27"/>
      <c r="H15" s="28"/>
      <c r="I15" s="28">
        <f t="shared" si="0"/>
        <v>0</v>
      </c>
      <c r="J15" s="24"/>
      <c r="K15" s="5"/>
      <c r="L15" s="5"/>
      <c r="M15" s="5"/>
      <c r="N15" s="5"/>
      <c r="O15" s="5"/>
      <c r="P15" s="22">
        <v>0</v>
      </c>
      <c r="Q15" s="29"/>
      <c r="R15" s="29"/>
    </row>
    <row r="16" spans="1:25" ht="20.25" customHeight="1" x14ac:dyDescent="0.25">
      <c r="A16" s="23"/>
      <c r="B16" s="24" t="s">
        <v>24</v>
      </c>
      <c r="C16" s="25" t="s">
        <v>37</v>
      </c>
      <c r="D16" s="24" t="s">
        <v>38</v>
      </c>
      <c r="E16" s="24" t="s">
        <v>32</v>
      </c>
      <c r="F16" s="26">
        <v>10</v>
      </c>
      <c r="G16" s="27"/>
      <c r="H16" s="28"/>
      <c r="I16" s="28">
        <f t="shared" si="0"/>
        <v>0</v>
      </c>
      <c r="J16" s="24"/>
      <c r="K16" s="5"/>
      <c r="L16" s="5"/>
      <c r="M16" s="5"/>
      <c r="N16" s="5"/>
      <c r="O16" s="5"/>
      <c r="P16" s="22">
        <v>0</v>
      </c>
      <c r="Q16" s="29"/>
      <c r="R16" s="29"/>
    </row>
    <row r="17" spans="1:25" ht="18" customHeight="1" x14ac:dyDescent="0.25">
      <c r="A17" s="23"/>
      <c r="B17" s="24" t="s">
        <v>24</v>
      </c>
      <c r="C17" s="25" t="s">
        <v>39</v>
      </c>
      <c r="D17" s="24" t="s">
        <v>40</v>
      </c>
      <c r="E17" s="24" t="s">
        <v>41</v>
      </c>
      <c r="F17" s="26">
        <v>2</v>
      </c>
      <c r="G17" s="27"/>
      <c r="H17" s="28"/>
      <c r="I17" s="28">
        <f t="shared" si="0"/>
        <v>0</v>
      </c>
      <c r="J17" s="24"/>
      <c r="K17" s="5"/>
      <c r="L17" s="5"/>
      <c r="M17" s="5"/>
      <c r="N17" s="5"/>
      <c r="O17" s="5"/>
      <c r="P17" s="22">
        <v>0</v>
      </c>
      <c r="Q17" s="29"/>
      <c r="R17" s="29"/>
    </row>
    <row r="18" spans="1:25" ht="17.25" customHeight="1" x14ac:dyDescent="0.25">
      <c r="A18" s="23"/>
      <c r="B18" s="24" t="s">
        <v>24</v>
      </c>
      <c r="C18" s="25" t="s">
        <v>42</v>
      </c>
      <c r="D18" s="24" t="s">
        <v>43</v>
      </c>
      <c r="E18" s="24" t="s">
        <v>32</v>
      </c>
      <c r="F18" s="26">
        <v>10</v>
      </c>
      <c r="G18" s="27"/>
      <c r="H18" s="28"/>
      <c r="I18" s="28">
        <f t="shared" si="0"/>
        <v>0</v>
      </c>
      <c r="J18" s="24"/>
      <c r="K18" s="5"/>
      <c r="L18" s="5"/>
      <c r="M18" s="5"/>
      <c r="N18" s="5"/>
      <c r="O18" s="5"/>
      <c r="P18" s="22">
        <v>0</v>
      </c>
      <c r="Q18" s="29"/>
      <c r="R18" s="29"/>
    </row>
    <row r="19" spans="1:25" ht="14.25" x14ac:dyDescent="0.2">
      <c r="A19" s="9"/>
      <c r="B19" s="9"/>
      <c r="C19" s="9"/>
      <c r="D19" s="9" t="s">
        <v>5</v>
      </c>
      <c r="E19" s="9"/>
      <c r="F19" s="22"/>
      <c r="G19" s="10"/>
      <c r="H19" s="14">
        <f>ROUND((SUM(M10:M11))/1,2)</f>
        <v>0</v>
      </c>
      <c r="I19" s="10">
        <f>SUM(I11:I18)</f>
        <v>0</v>
      </c>
      <c r="J19" s="9"/>
      <c r="K19" s="9"/>
      <c r="L19" s="9">
        <f t="shared" ref="L19:M19" si="1">ROUND((SUM(L10:L11))/1,2)</f>
        <v>0</v>
      </c>
      <c r="M19" s="9">
        <f t="shared" si="1"/>
        <v>0</v>
      </c>
      <c r="N19" s="9"/>
      <c r="O19" s="9"/>
      <c r="P19" s="22">
        <f>ROUND((SUM(P10:P11))/1,2)</f>
        <v>0</v>
      </c>
      <c r="Q19" s="4"/>
      <c r="R19" s="4"/>
      <c r="S19" s="4"/>
      <c r="T19" s="4"/>
      <c r="U19" s="4"/>
      <c r="V19" s="4"/>
      <c r="W19" s="4"/>
      <c r="X19" s="4"/>
      <c r="Y19" s="4"/>
    </row>
    <row r="20" spans="1:25" ht="14.25" x14ac:dyDescent="0.2">
      <c r="A20" s="5"/>
      <c r="B20" s="5"/>
      <c r="C20" s="5"/>
      <c r="D20" s="5"/>
      <c r="E20" s="5"/>
      <c r="F20" s="30"/>
      <c r="G20" s="6"/>
      <c r="H20" s="6"/>
      <c r="I20" s="6"/>
      <c r="J20" s="5"/>
      <c r="K20" s="5"/>
      <c r="L20" s="5"/>
      <c r="M20" s="5"/>
      <c r="N20" s="5"/>
      <c r="O20" s="5"/>
      <c r="P20" s="5"/>
    </row>
    <row r="21" spans="1:25" ht="15.75" customHeight="1" x14ac:dyDescent="0.2">
      <c r="A21" s="9"/>
      <c r="B21" s="9"/>
      <c r="C21" s="9"/>
      <c r="D21" s="9" t="s">
        <v>6</v>
      </c>
      <c r="E21" s="9"/>
      <c r="F21" s="22"/>
      <c r="G21" s="10"/>
      <c r="H21" s="10"/>
      <c r="I21" s="10"/>
      <c r="J21" s="9"/>
      <c r="K21" s="9"/>
      <c r="L21" s="9"/>
      <c r="M21" s="9"/>
      <c r="N21" s="9"/>
      <c r="O21" s="9"/>
      <c r="P21" s="9"/>
      <c r="Q21" s="4"/>
      <c r="R21" s="4"/>
      <c r="S21" s="4"/>
      <c r="T21" s="4"/>
      <c r="U21" s="4"/>
      <c r="V21" s="4"/>
      <c r="W21" s="4"/>
      <c r="X21" s="4"/>
      <c r="Y21" s="4"/>
    </row>
    <row r="22" spans="1:25" ht="24.75" customHeight="1" x14ac:dyDescent="0.25">
      <c r="A22" s="23"/>
      <c r="B22" s="24" t="s">
        <v>44</v>
      </c>
      <c r="C22" s="25" t="s">
        <v>45</v>
      </c>
      <c r="D22" s="24" t="s">
        <v>46</v>
      </c>
      <c r="E22" s="24" t="s">
        <v>47</v>
      </c>
      <c r="F22" s="26">
        <v>15.4</v>
      </c>
      <c r="G22" s="27"/>
      <c r="H22" s="28"/>
      <c r="I22" s="28">
        <f t="shared" ref="I22:I35" si="2">ROUND(F22*(G22+H22),2)</f>
        <v>0</v>
      </c>
      <c r="J22" s="24">
        <f t="shared" ref="J22:J27" si="3">ROUND(F22*(N22),2)</f>
        <v>411.64</v>
      </c>
      <c r="K22" s="5">
        <f t="shared" ref="K22:K34" si="4">ROUND(F22*(O22),2)</f>
        <v>0</v>
      </c>
      <c r="L22" s="5">
        <f t="shared" ref="L22:L34" si="5">ROUND(F22*(G22),2)</f>
        <v>0</v>
      </c>
      <c r="M22" s="5"/>
      <c r="N22" s="5">
        <v>26.73</v>
      </c>
      <c r="O22" s="5"/>
      <c r="P22" s="31">
        <v>0</v>
      </c>
      <c r="Q22" s="29"/>
      <c r="R22" s="29">
        <v>1.12E-2</v>
      </c>
      <c r="Y22" s="3">
        <v>0</v>
      </c>
    </row>
    <row r="23" spans="1:25" ht="24.75" customHeight="1" x14ac:dyDescent="0.25">
      <c r="A23" s="23"/>
      <c r="B23" s="24" t="s">
        <v>44</v>
      </c>
      <c r="C23" s="25" t="s">
        <v>48</v>
      </c>
      <c r="D23" s="24" t="s">
        <v>49</v>
      </c>
      <c r="E23" s="24" t="s">
        <v>41</v>
      </c>
      <c r="F23" s="26">
        <v>8.5</v>
      </c>
      <c r="G23" s="27"/>
      <c r="H23" s="28"/>
      <c r="I23" s="28">
        <f t="shared" si="2"/>
        <v>0</v>
      </c>
      <c r="J23" s="24">
        <f t="shared" si="3"/>
        <v>227.21</v>
      </c>
      <c r="K23" s="5">
        <f t="shared" si="4"/>
        <v>0</v>
      </c>
      <c r="L23" s="5">
        <f t="shared" si="5"/>
        <v>0</v>
      </c>
      <c r="M23" s="5"/>
      <c r="N23" s="5">
        <v>26.73</v>
      </c>
      <c r="O23" s="5"/>
      <c r="P23" s="31">
        <v>0</v>
      </c>
      <c r="Q23" s="29"/>
      <c r="R23" s="29">
        <v>1.12E-2</v>
      </c>
      <c r="Y23" s="3">
        <v>0</v>
      </c>
    </row>
    <row r="24" spans="1:25" ht="24.75" customHeight="1" x14ac:dyDescent="0.25">
      <c r="A24" s="23"/>
      <c r="B24" s="24" t="s">
        <v>44</v>
      </c>
      <c r="C24" s="25" t="s">
        <v>50</v>
      </c>
      <c r="D24" s="24" t="s">
        <v>51</v>
      </c>
      <c r="E24" s="24" t="s">
        <v>41</v>
      </c>
      <c r="F24" s="26">
        <v>32.5</v>
      </c>
      <c r="G24" s="27"/>
      <c r="H24" s="28"/>
      <c r="I24" s="28">
        <f t="shared" si="2"/>
        <v>0</v>
      </c>
      <c r="J24" s="24">
        <f t="shared" si="3"/>
        <v>868.73</v>
      </c>
      <c r="K24" s="5">
        <f t="shared" si="4"/>
        <v>0</v>
      </c>
      <c r="L24" s="5">
        <f t="shared" si="5"/>
        <v>0</v>
      </c>
      <c r="M24" s="5"/>
      <c r="N24" s="5">
        <v>26.73</v>
      </c>
      <c r="O24" s="5"/>
      <c r="P24" s="31">
        <v>0</v>
      </c>
      <c r="Q24" s="29"/>
      <c r="R24" s="29">
        <v>1.12E-2</v>
      </c>
      <c r="Y24" s="3">
        <v>0</v>
      </c>
    </row>
    <row r="25" spans="1:25" ht="24.75" customHeight="1" x14ac:dyDescent="0.25">
      <c r="A25" s="23"/>
      <c r="B25" s="24" t="s">
        <v>44</v>
      </c>
      <c r="C25" s="25" t="s">
        <v>52</v>
      </c>
      <c r="D25" s="24" t="s">
        <v>53</v>
      </c>
      <c r="E25" s="24" t="s">
        <v>41</v>
      </c>
      <c r="F25" s="26">
        <v>6.5</v>
      </c>
      <c r="G25" s="27"/>
      <c r="H25" s="28"/>
      <c r="I25" s="28">
        <f t="shared" si="2"/>
        <v>0</v>
      </c>
      <c r="J25" s="24">
        <f t="shared" si="3"/>
        <v>173.75</v>
      </c>
      <c r="K25" s="5">
        <f t="shared" si="4"/>
        <v>0</v>
      </c>
      <c r="L25" s="5">
        <f t="shared" si="5"/>
        <v>0</v>
      </c>
      <c r="M25" s="5"/>
      <c r="N25" s="5">
        <v>26.73</v>
      </c>
      <c r="O25" s="5"/>
      <c r="P25" s="31">
        <v>0</v>
      </c>
      <c r="Q25" s="29"/>
      <c r="R25" s="29">
        <v>1.12E-2</v>
      </c>
      <c r="Y25" s="3">
        <v>0</v>
      </c>
    </row>
    <row r="26" spans="1:25" ht="24.75" customHeight="1" x14ac:dyDescent="0.25">
      <c r="A26" s="23"/>
      <c r="B26" s="24" t="s">
        <v>54</v>
      </c>
      <c r="C26" s="25" t="s">
        <v>55</v>
      </c>
      <c r="D26" s="24" t="s">
        <v>56</v>
      </c>
      <c r="E26" s="24" t="s">
        <v>41</v>
      </c>
      <c r="F26" s="26">
        <v>0.8</v>
      </c>
      <c r="G26" s="27"/>
      <c r="H26" s="28"/>
      <c r="I26" s="28">
        <f t="shared" si="2"/>
        <v>0</v>
      </c>
      <c r="J26" s="24">
        <f t="shared" si="3"/>
        <v>195.65</v>
      </c>
      <c r="K26" s="5">
        <f t="shared" si="4"/>
        <v>0</v>
      </c>
      <c r="L26" s="5">
        <f t="shared" si="5"/>
        <v>0</v>
      </c>
      <c r="M26" s="5"/>
      <c r="N26" s="5">
        <v>244.56</v>
      </c>
      <c r="O26" s="5"/>
      <c r="P26" s="31">
        <v>0</v>
      </c>
      <c r="Q26" s="29"/>
      <c r="R26" s="29">
        <v>1.4023000000000001</v>
      </c>
      <c r="Y26" s="3">
        <v>0</v>
      </c>
    </row>
    <row r="27" spans="1:25" ht="24.75" customHeight="1" x14ac:dyDescent="0.25">
      <c r="A27" s="23"/>
      <c r="B27" s="24" t="s">
        <v>57</v>
      </c>
      <c r="C27" s="25" t="s">
        <v>58</v>
      </c>
      <c r="D27" s="24" t="s">
        <v>59</v>
      </c>
      <c r="E27" s="24" t="s">
        <v>41</v>
      </c>
      <c r="F27" s="26">
        <v>8.6</v>
      </c>
      <c r="G27" s="27"/>
      <c r="H27" s="28"/>
      <c r="I27" s="28">
        <f t="shared" si="2"/>
        <v>0</v>
      </c>
      <c r="J27" s="24">
        <f t="shared" si="3"/>
        <v>49.88</v>
      </c>
      <c r="K27" s="5">
        <f t="shared" si="4"/>
        <v>0</v>
      </c>
      <c r="L27" s="5">
        <f t="shared" si="5"/>
        <v>0</v>
      </c>
      <c r="M27" s="5"/>
      <c r="N27" s="5">
        <v>5.8</v>
      </c>
      <c r="O27" s="5"/>
      <c r="P27" s="31">
        <v>0</v>
      </c>
      <c r="Q27" s="29"/>
      <c r="R27" s="29">
        <v>2.8900000000000002E-3</v>
      </c>
      <c r="Y27" s="3">
        <v>0</v>
      </c>
    </row>
    <row r="28" spans="1:25" ht="24.75" customHeight="1" x14ac:dyDescent="0.25">
      <c r="A28" s="23"/>
      <c r="B28" s="24" t="s">
        <v>57</v>
      </c>
      <c r="C28" s="25" t="s">
        <v>60</v>
      </c>
      <c r="D28" s="24" t="s">
        <v>61</v>
      </c>
      <c r="E28" s="24" t="s">
        <v>41</v>
      </c>
      <c r="F28" s="26">
        <v>0.15</v>
      </c>
      <c r="G28" s="27"/>
      <c r="H28" s="28"/>
      <c r="I28" s="28">
        <f t="shared" si="2"/>
        <v>0</v>
      </c>
      <c r="J28" s="24"/>
      <c r="K28" s="5">
        <f t="shared" si="4"/>
        <v>0</v>
      </c>
      <c r="L28" s="5">
        <f t="shared" si="5"/>
        <v>0</v>
      </c>
      <c r="M28" s="5"/>
      <c r="N28" s="5"/>
      <c r="O28" s="5"/>
      <c r="P28" s="22">
        <f t="shared" ref="P28:P35" si="6">ROUND(F28*(R28),3)</f>
        <v>0</v>
      </c>
      <c r="Q28" s="29"/>
      <c r="R28" s="29"/>
    </row>
    <row r="29" spans="1:25" ht="24.75" customHeight="1" x14ac:dyDescent="0.25">
      <c r="A29" s="23"/>
      <c r="B29" s="24" t="s">
        <v>57</v>
      </c>
      <c r="C29" s="25" t="s">
        <v>62</v>
      </c>
      <c r="D29" s="24" t="s">
        <v>63</v>
      </c>
      <c r="E29" s="24" t="s">
        <v>41</v>
      </c>
      <c r="F29" s="26">
        <v>24</v>
      </c>
      <c r="G29" s="27"/>
      <c r="H29" s="28"/>
      <c r="I29" s="28">
        <f t="shared" si="2"/>
        <v>0</v>
      </c>
      <c r="J29" s="24"/>
      <c r="K29" s="5">
        <f t="shared" si="4"/>
        <v>0</v>
      </c>
      <c r="L29" s="5">
        <f t="shared" si="5"/>
        <v>0</v>
      </c>
      <c r="M29" s="5"/>
      <c r="N29" s="5"/>
      <c r="O29" s="5"/>
      <c r="P29" s="22">
        <f t="shared" si="6"/>
        <v>0</v>
      </c>
      <c r="Q29" s="29"/>
      <c r="R29" s="29"/>
    </row>
    <row r="30" spans="1:25" ht="24.75" customHeight="1" x14ac:dyDescent="0.25">
      <c r="A30" s="23"/>
      <c r="B30" s="24" t="s">
        <v>57</v>
      </c>
      <c r="C30" s="25" t="s">
        <v>64</v>
      </c>
      <c r="D30" s="24" t="s">
        <v>40</v>
      </c>
      <c r="E30" s="24" t="s">
        <v>41</v>
      </c>
      <c r="F30" s="26">
        <v>3.8</v>
      </c>
      <c r="G30" s="27"/>
      <c r="H30" s="28"/>
      <c r="I30" s="28">
        <f t="shared" si="2"/>
        <v>0</v>
      </c>
      <c r="J30" s="24"/>
      <c r="K30" s="5">
        <f t="shared" si="4"/>
        <v>0</v>
      </c>
      <c r="L30" s="5">
        <f t="shared" si="5"/>
        <v>0</v>
      </c>
      <c r="M30" s="5"/>
      <c r="N30" s="5"/>
      <c r="O30" s="5"/>
      <c r="P30" s="22">
        <f t="shared" si="6"/>
        <v>0</v>
      </c>
      <c r="Q30" s="29"/>
      <c r="R30" s="29"/>
    </row>
    <row r="31" spans="1:25" ht="24.75" customHeight="1" x14ac:dyDescent="0.25">
      <c r="A31" s="23"/>
      <c r="B31" s="24" t="s">
        <v>57</v>
      </c>
      <c r="C31" s="25" t="s">
        <v>65</v>
      </c>
      <c r="D31" s="24" t="s">
        <v>43</v>
      </c>
      <c r="E31" s="24" t="s">
        <v>32</v>
      </c>
      <c r="F31" s="26">
        <v>12</v>
      </c>
      <c r="G31" s="27"/>
      <c r="H31" s="28"/>
      <c r="I31" s="28">
        <f t="shared" si="2"/>
        <v>0</v>
      </c>
      <c r="J31" s="24"/>
      <c r="K31" s="5">
        <f t="shared" si="4"/>
        <v>0</v>
      </c>
      <c r="L31" s="5">
        <f t="shared" si="5"/>
        <v>0</v>
      </c>
      <c r="M31" s="5"/>
      <c r="N31" s="5"/>
      <c r="O31" s="5"/>
      <c r="P31" s="22">
        <f t="shared" si="6"/>
        <v>0</v>
      </c>
      <c r="Q31" s="29"/>
      <c r="R31" s="29"/>
    </row>
    <row r="32" spans="1:25" ht="24.75" customHeight="1" x14ac:dyDescent="0.25">
      <c r="A32" s="23"/>
      <c r="B32" s="24" t="s">
        <v>57</v>
      </c>
      <c r="C32" s="25" t="s">
        <v>66</v>
      </c>
      <c r="D32" s="24" t="s">
        <v>67</v>
      </c>
      <c r="E32" s="24" t="s">
        <v>32</v>
      </c>
      <c r="F32" s="26">
        <v>26</v>
      </c>
      <c r="G32" s="27"/>
      <c r="H32" s="28"/>
      <c r="I32" s="28">
        <f t="shared" si="2"/>
        <v>0</v>
      </c>
      <c r="J32" s="24"/>
      <c r="K32" s="5">
        <f t="shared" si="4"/>
        <v>0</v>
      </c>
      <c r="L32" s="5">
        <f t="shared" si="5"/>
        <v>0</v>
      </c>
      <c r="M32" s="5"/>
      <c r="N32" s="5"/>
      <c r="O32" s="5"/>
      <c r="P32" s="22">
        <f t="shared" si="6"/>
        <v>0</v>
      </c>
      <c r="Q32" s="29"/>
      <c r="R32" s="29"/>
    </row>
    <row r="33" spans="1:25" ht="24.75" customHeight="1" x14ac:dyDescent="0.25">
      <c r="A33" s="23"/>
      <c r="B33" s="24" t="s">
        <v>57</v>
      </c>
      <c r="C33" s="25" t="s">
        <v>68</v>
      </c>
      <c r="D33" s="24" t="s">
        <v>69</v>
      </c>
      <c r="E33" s="24" t="s">
        <v>32</v>
      </c>
      <c r="F33" s="26">
        <v>26</v>
      </c>
      <c r="G33" s="27"/>
      <c r="H33" s="28"/>
      <c r="I33" s="28">
        <f t="shared" si="2"/>
        <v>0</v>
      </c>
      <c r="J33" s="24"/>
      <c r="K33" s="5">
        <f t="shared" si="4"/>
        <v>0</v>
      </c>
      <c r="L33" s="5">
        <f t="shared" si="5"/>
        <v>0</v>
      </c>
      <c r="M33" s="5"/>
      <c r="N33" s="5"/>
      <c r="O33" s="5"/>
      <c r="P33" s="22">
        <f t="shared" si="6"/>
        <v>0</v>
      </c>
      <c r="Q33" s="29"/>
      <c r="R33" s="29"/>
    </row>
    <row r="34" spans="1:25" ht="24.75" customHeight="1" x14ac:dyDescent="0.25">
      <c r="A34" s="23"/>
      <c r="B34" s="24" t="s">
        <v>57</v>
      </c>
      <c r="C34" s="25" t="s">
        <v>70</v>
      </c>
      <c r="D34" s="24" t="s">
        <v>71</v>
      </c>
      <c r="E34" s="24" t="s">
        <v>32</v>
      </c>
      <c r="F34" s="26">
        <v>26</v>
      </c>
      <c r="G34" s="27"/>
      <c r="H34" s="28"/>
      <c r="I34" s="28">
        <f t="shared" si="2"/>
        <v>0</v>
      </c>
      <c r="J34" s="24"/>
      <c r="K34" s="5">
        <f t="shared" si="4"/>
        <v>0</v>
      </c>
      <c r="L34" s="5">
        <f t="shared" si="5"/>
        <v>0</v>
      </c>
      <c r="M34" s="5"/>
      <c r="N34" s="5"/>
      <c r="O34" s="5"/>
      <c r="P34" s="22">
        <f t="shared" si="6"/>
        <v>0</v>
      </c>
      <c r="Q34" s="29"/>
      <c r="R34" s="29"/>
    </row>
    <row r="35" spans="1:25" ht="24.75" customHeight="1" x14ac:dyDescent="0.25">
      <c r="A35" s="23"/>
      <c r="B35" s="24" t="s">
        <v>54</v>
      </c>
      <c r="C35" s="25" t="s">
        <v>72</v>
      </c>
      <c r="D35" s="24" t="s">
        <v>73</v>
      </c>
      <c r="E35" s="24" t="s">
        <v>74</v>
      </c>
      <c r="F35" s="26">
        <v>187.13</v>
      </c>
      <c r="G35" s="27"/>
      <c r="H35" s="28"/>
      <c r="I35" s="28">
        <f t="shared" si="2"/>
        <v>0</v>
      </c>
      <c r="J35" s="24"/>
      <c r="K35" s="5"/>
      <c r="L35" s="5"/>
      <c r="M35" s="5"/>
      <c r="N35" s="5"/>
      <c r="O35" s="5"/>
      <c r="P35" s="22">
        <f t="shared" si="6"/>
        <v>0</v>
      </c>
      <c r="Q35" s="29"/>
      <c r="R35" s="29"/>
    </row>
    <row r="36" spans="1:25" ht="15.75" customHeight="1" x14ac:dyDescent="0.2">
      <c r="A36" s="9"/>
      <c r="B36" s="9"/>
      <c r="C36" s="9"/>
      <c r="D36" s="9" t="s">
        <v>6</v>
      </c>
      <c r="E36" s="9"/>
      <c r="F36" s="22"/>
      <c r="G36" s="10"/>
      <c r="H36" s="14">
        <f>ROUND((SUM(M21:M27))/1,2)</f>
        <v>0</v>
      </c>
      <c r="I36" s="10">
        <f>SUM(I22:I35)</f>
        <v>0</v>
      </c>
      <c r="J36" s="9"/>
      <c r="K36" s="9"/>
      <c r="L36" s="9">
        <f t="shared" ref="L36:M36" si="7">ROUND((SUM(L21:L27))/1,2)</f>
        <v>0</v>
      </c>
      <c r="M36" s="9">
        <f t="shared" si="7"/>
        <v>0</v>
      </c>
      <c r="N36" s="9"/>
      <c r="O36" s="9"/>
      <c r="P36" s="31">
        <v>0</v>
      </c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2">
      <c r="A37" s="9"/>
      <c r="B37" s="9"/>
      <c r="C37" s="9"/>
      <c r="D37" s="9"/>
      <c r="E37" s="9"/>
      <c r="F37" s="22"/>
      <c r="G37" s="10"/>
      <c r="H37" s="14"/>
      <c r="I37" s="10"/>
      <c r="J37" s="9"/>
      <c r="K37" s="9"/>
      <c r="L37" s="9"/>
      <c r="M37" s="9"/>
      <c r="N37" s="9"/>
      <c r="O37" s="9"/>
      <c r="P37" s="22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2">
      <c r="A38" s="9"/>
      <c r="B38" s="9"/>
      <c r="C38" s="9"/>
      <c r="D38" s="9" t="s">
        <v>7</v>
      </c>
      <c r="E38" s="9"/>
      <c r="F38" s="22"/>
      <c r="G38" s="10"/>
      <c r="H38" s="14"/>
      <c r="I38" s="10"/>
      <c r="J38" s="9"/>
      <c r="K38" s="9"/>
      <c r="L38" s="9"/>
      <c r="M38" s="9"/>
      <c r="N38" s="9"/>
      <c r="O38" s="9"/>
      <c r="P38" s="22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2">
      <c r="A39" s="9"/>
      <c r="B39" s="24" t="s">
        <v>57</v>
      </c>
      <c r="C39" s="25" t="s">
        <v>75</v>
      </c>
      <c r="D39" s="9" t="s">
        <v>76</v>
      </c>
      <c r="E39" s="9" t="s">
        <v>41</v>
      </c>
      <c r="F39" s="22">
        <v>0.35</v>
      </c>
      <c r="G39" s="32"/>
      <c r="H39" s="14"/>
      <c r="I39" s="10">
        <f t="shared" ref="I39:I42" si="8">G39*F39</f>
        <v>0</v>
      </c>
      <c r="J39" s="9"/>
      <c r="K39" s="9"/>
      <c r="L39" s="9"/>
      <c r="M39" s="9"/>
      <c r="N39" s="9"/>
      <c r="O39" s="9"/>
      <c r="P39" s="22">
        <v>0</v>
      </c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">
      <c r="A40" s="9"/>
      <c r="B40" s="24" t="s">
        <v>57</v>
      </c>
      <c r="C40" s="25" t="s">
        <v>77</v>
      </c>
      <c r="D40" s="9" t="s">
        <v>78</v>
      </c>
      <c r="E40" s="9" t="s">
        <v>41</v>
      </c>
      <c r="F40" s="22">
        <v>0.03</v>
      </c>
      <c r="G40" s="32"/>
      <c r="H40" s="14"/>
      <c r="I40" s="10">
        <f t="shared" si="8"/>
        <v>0</v>
      </c>
      <c r="J40" s="9"/>
      <c r="K40" s="9"/>
      <c r="L40" s="9"/>
      <c r="M40" s="9"/>
      <c r="N40" s="9"/>
      <c r="O40" s="9"/>
      <c r="P40" s="22">
        <v>0</v>
      </c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2">
      <c r="A41" s="9"/>
      <c r="B41" s="24" t="s">
        <v>57</v>
      </c>
      <c r="C41" s="25" t="s">
        <v>79</v>
      </c>
      <c r="D41" s="9" t="s">
        <v>80</v>
      </c>
      <c r="E41" s="9" t="s">
        <v>41</v>
      </c>
      <c r="F41" s="22">
        <v>0.32</v>
      </c>
      <c r="G41" s="32"/>
      <c r="H41" s="14"/>
      <c r="I41" s="10">
        <f t="shared" si="8"/>
        <v>0</v>
      </c>
      <c r="J41" s="9"/>
      <c r="K41" s="9"/>
      <c r="L41" s="9"/>
      <c r="M41" s="9"/>
      <c r="N41" s="9"/>
      <c r="O41" s="9"/>
      <c r="P41" s="22"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2">
      <c r="A42" s="9"/>
      <c r="B42" s="24" t="s">
        <v>57</v>
      </c>
      <c r="C42" s="25" t="s">
        <v>81</v>
      </c>
      <c r="D42" s="9" t="s">
        <v>82</v>
      </c>
      <c r="E42" s="9" t="s">
        <v>27</v>
      </c>
      <c r="F42" s="22">
        <v>2</v>
      </c>
      <c r="G42" s="32"/>
      <c r="H42" s="14"/>
      <c r="I42" s="10">
        <f t="shared" si="8"/>
        <v>0</v>
      </c>
      <c r="J42" s="9"/>
      <c r="K42" s="9"/>
      <c r="L42" s="9"/>
      <c r="M42" s="9"/>
      <c r="N42" s="9"/>
      <c r="O42" s="9"/>
      <c r="P42" s="22">
        <v>0</v>
      </c>
      <c r="Q42" s="4"/>
      <c r="R42" s="4"/>
      <c r="S42" s="4"/>
      <c r="T42" s="4"/>
      <c r="U42" s="4"/>
      <c r="V42" s="4"/>
      <c r="W42" s="4"/>
      <c r="X42" s="4"/>
      <c r="Y42" s="4"/>
    </row>
    <row r="43" spans="1:25" ht="24.75" customHeight="1" x14ac:dyDescent="0.25">
      <c r="A43" s="23"/>
      <c r="B43" s="24" t="s">
        <v>54</v>
      </c>
      <c r="C43" s="25" t="s">
        <v>72</v>
      </c>
      <c r="D43" s="24" t="s">
        <v>73</v>
      </c>
      <c r="E43" s="24" t="s">
        <v>74</v>
      </c>
      <c r="F43" s="26">
        <v>9.85</v>
      </c>
      <c r="G43" s="27"/>
      <c r="H43" s="28"/>
      <c r="I43" s="28">
        <f>ROUND(F43*(G43+H43),2)</f>
        <v>0</v>
      </c>
      <c r="J43" s="24"/>
      <c r="K43" s="5"/>
      <c r="L43" s="5"/>
      <c r="M43" s="5"/>
      <c r="N43" s="5"/>
      <c r="O43" s="5"/>
      <c r="P43" s="22">
        <f>ROUND(F43*(R43),3)</f>
        <v>0</v>
      </c>
      <c r="Q43" s="29"/>
      <c r="R43" s="29"/>
    </row>
    <row r="44" spans="1:25" ht="15.75" customHeight="1" x14ac:dyDescent="0.2">
      <c r="A44" s="5"/>
      <c r="B44" s="5"/>
      <c r="C44" s="5"/>
      <c r="D44" s="9" t="s">
        <v>7</v>
      </c>
      <c r="E44" s="5"/>
      <c r="F44" s="30"/>
      <c r="G44" s="6"/>
      <c r="H44" s="6"/>
      <c r="I44" s="10">
        <f>SUM(I39:I43)</f>
        <v>0</v>
      </c>
      <c r="J44" s="5"/>
      <c r="K44" s="5"/>
      <c r="L44" s="5"/>
      <c r="M44" s="5"/>
      <c r="N44" s="5"/>
      <c r="O44" s="5"/>
      <c r="P44" s="22">
        <f>SUM(P39:P42)</f>
        <v>0</v>
      </c>
    </row>
    <row r="45" spans="1:25" ht="15.75" customHeight="1" x14ac:dyDescent="0.2">
      <c r="A45" s="5"/>
      <c r="B45" s="5"/>
      <c r="C45" s="5"/>
      <c r="D45" s="5"/>
      <c r="E45" s="5"/>
      <c r="F45" s="30"/>
      <c r="G45" s="6"/>
      <c r="H45" s="6"/>
      <c r="I45" s="6"/>
      <c r="J45" s="5"/>
      <c r="K45" s="5"/>
      <c r="L45" s="5"/>
      <c r="M45" s="5"/>
      <c r="N45" s="5"/>
      <c r="O45" s="5"/>
      <c r="P45" s="5"/>
    </row>
    <row r="46" spans="1:25" ht="15.75" customHeight="1" x14ac:dyDescent="0.2">
      <c r="A46" s="9"/>
      <c r="B46" s="9"/>
      <c r="C46" s="9"/>
      <c r="D46" s="9" t="s">
        <v>8</v>
      </c>
      <c r="E46" s="9"/>
      <c r="F46" s="22"/>
      <c r="G46" s="10"/>
      <c r="H46" s="10"/>
      <c r="I46" s="10"/>
      <c r="J46" s="9"/>
      <c r="K46" s="9"/>
      <c r="L46" s="9"/>
      <c r="M46" s="9"/>
      <c r="N46" s="9"/>
      <c r="O46" s="9"/>
      <c r="P46" s="9"/>
      <c r="Q46" s="4"/>
      <c r="R46" s="4"/>
      <c r="S46" s="4"/>
      <c r="T46" s="4"/>
      <c r="U46" s="4"/>
      <c r="V46" s="4"/>
      <c r="W46" s="4"/>
      <c r="X46" s="4"/>
      <c r="Y46" s="4"/>
    </row>
    <row r="47" spans="1:25" ht="24.75" customHeight="1" x14ac:dyDescent="0.25">
      <c r="A47" s="23"/>
      <c r="B47" s="24" t="s">
        <v>54</v>
      </c>
      <c r="C47" s="25" t="s">
        <v>83</v>
      </c>
      <c r="D47" s="24" t="s">
        <v>84</v>
      </c>
      <c r="E47" s="24" t="s">
        <v>32</v>
      </c>
      <c r="F47" s="26">
        <v>45.15</v>
      </c>
      <c r="G47" s="27"/>
      <c r="H47" s="28"/>
      <c r="I47" s="28">
        <f t="shared" ref="I47:I52" si="9">ROUND(F47*(G47+H47),2)</f>
        <v>0</v>
      </c>
      <c r="J47" s="24">
        <f>ROUND(F47*(N47),2)</f>
        <v>5344.86</v>
      </c>
      <c r="K47" s="5">
        <f>ROUND(F47*(O47),2)</f>
        <v>0</v>
      </c>
      <c r="L47" s="5">
        <f>ROUND(F47*(G47),2)</f>
        <v>0</v>
      </c>
      <c r="M47" s="5"/>
      <c r="N47" s="5">
        <v>118.38</v>
      </c>
      <c r="O47" s="5"/>
      <c r="P47" s="31">
        <v>0</v>
      </c>
      <c r="Q47" s="29"/>
      <c r="R47" s="29">
        <v>2.2372299999999998</v>
      </c>
      <c r="Y47" s="3">
        <v>0</v>
      </c>
    </row>
    <row r="48" spans="1:25" ht="24.75" customHeight="1" x14ac:dyDescent="0.25">
      <c r="A48" s="23"/>
      <c r="B48" s="24" t="s">
        <v>54</v>
      </c>
      <c r="C48" s="25" t="s">
        <v>85</v>
      </c>
      <c r="D48" s="24" t="s">
        <v>86</v>
      </c>
      <c r="E48" s="24" t="s">
        <v>32</v>
      </c>
      <c r="F48" s="26">
        <v>35.15</v>
      </c>
      <c r="G48" s="27"/>
      <c r="H48" s="28"/>
      <c r="I48" s="28">
        <f t="shared" si="9"/>
        <v>0</v>
      </c>
      <c r="J48" s="24"/>
      <c r="K48" s="5"/>
      <c r="L48" s="5"/>
      <c r="M48" s="5"/>
      <c r="N48" s="5"/>
      <c r="O48" s="5"/>
      <c r="P48" s="22">
        <f t="shared" ref="P48:P52" si="10">ROUND(F48*(R48),3)</f>
        <v>0</v>
      </c>
      <c r="Q48" s="29"/>
      <c r="R48" s="29"/>
    </row>
    <row r="49" spans="1:25" ht="24.75" customHeight="1" x14ac:dyDescent="0.25">
      <c r="A49" s="23"/>
      <c r="B49" s="24" t="s">
        <v>54</v>
      </c>
      <c r="C49" s="25" t="s">
        <v>87</v>
      </c>
      <c r="D49" s="24" t="s">
        <v>88</v>
      </c>
      <c r="E49" s="24" t="s">
        <v>32</v>
      </c>
      <c r="F49" s="26">
        <v>35.15</v>
      </c>
      <c r="G49" s="27"/>
      <c r="H49" s="28"/>
      <c r="I49" s="28">
        <f t="shared" si="9"/>
        <v>0</v>
      </c>
      <c r="J49" s="24"/>
      <c r="K49" s="5"/>
      <c r="L49" s="5"/>
      <c r="M49" s="5"/>
      <c r="N49" s="5"/>
      <c r="O49" s="5"/>
      <c r="P49" s="22">
        <f t="shared" si="10"/>
        <v>0</v>
      </c>
      <c r="Q49" s="29"/>
      <c r="R49" s="29"/>
    </row>
    <row r="50" spans="1:25" ht="24.75" customHeight="1" x14ac:dyDescent="0.25">
      <c r="A50" s="23"/>
      <c r="B50" s="24" t="s">
        <v>54</v>
      </c>
      <c r="C50" s="25" t="s">
        <v>89</v>
      </c>
      <c r="D50" s="24" t="s">
        <v>90</v>
      </c>
      <c r="E50" s="24" t="s">
        <v>32</v>
      </c>
      <c r="F50" s="26">
        <v>35.15</v>
      </c>
      <c r="G50" s="27"/>
      <c r="H50" s="28"/>
      <c r="I50" s="28">
        <f t="shared" si="9"/>
        <v>0</v>
      </c>
      <c r="J50" s="24"/>
      <c r="K50" s="5"/>
      <c r="L50" s="5"/>
      <c r="M50" s="5"/>
      <c r="N50" s="5"/>
      <c r="O50" s="5"/>
      <c r="P50" s="22">
        <f t="shared" si="10"/>
        <v>0</v>
      </c>
      <c r="Q50" s="29"/>
      <c r="R50" s="29"/>
    </row>
    <row r="51" spans="1:25" ht="24.75" customHeight="1" x14ac:dyDescent="0.25">
      <c r="A51" s="23"/>
      <c r="B51" s="24" t="s">
        <v>54</v>
      </c>
      <c r="C51" s="25" t="s">
        <v>91</v>
      </c>
      <c r="D51" s="24" t="s">
        <v>92</v>
      </c>
      <c r="E51" s="24" t="s">
        <v>32</v>
      </c>
      <c r="F51" s="26">
        <v>35.15</v>
      </c>
      <c r="G51" s="27"/>
      <c r="H51" s="28"/>
      <c r="I51" s="28">
        <f t="shared" si="9"/>
        <v>0</v>
      </c>
      <c r="J51" s="24"/>
      <c r="K51" s="5"/>
      <c r="L51" s="5"/>
      <c r="M51" s="5"/>
      <c r="N51" s="5"/>
      <c r="O51" s="5"/>
      <c r="P51" s="22">
        <f t="shared" si="10"/>
        <v>0</v>
      </c>
      <c r="Q51" s="29"/>
      <c r="R51" s="29"/>
    </row>
    <row r="52" spans="1:25" ht="24.75" customHeight="1" x14ac:dyDescent="0.25">
      <c r="A52" s="23"/>
      <c r="B52" s="24" t="s">
        <v>54</v>
      </c>
      <c r="C52" s="25" t="s">
        <v>93</v>
      </c>
      <c r="D52" s="24" t="s">
        <v>94</v>
      </c>
      <c r="E52" s="24" t="s">
        <v>32</v>
      </c>
      <c r="F52" s="26">
        <v>35.15</v>
      </c>
      <c r="G52" s="27"/>
      <c r="H52" s="28"/>
      <c r="I52" s="28">
        <f t="shared" si="9"/>
        <v>0</v>
      </c>
      <c r="J52" s="24"/>
      <c r="K52" s="5"/>
      <c r="L52" s="5"/>
      <c r="M52" s="5"/>
      <c r="N52" s="5"/>
      <c r="O52" s="5"/>
      <c r="P52" s="22">
        <f t="shared" si="10"/>
        <v>0</v>
      </c>
      <c r="Q52" s="29"/>
      <c r="R52" s="29"/>
    </row>
    <row r="53" spans="1:25" ht="15.75" customHeight="1" x14ac:dyDescent="0.2">
      <c r="A53" s="9"/>
      <c r="B53" s="9"/>
      <c r="C53" s="9"/>
      <c r="D53" s="9" t="s">
        <v>8</v>
      </c>
      <c r="E53" s="9"/>
      <c r="F53" s="22"/>
      <c r="G53" s="10"/>
      <c r="H53" s="14">
        <f>ROUND((SUM(M46:M47))/1,2)</f>
        <v>0</v>
      </c>
      <c r="I53" s="10">
        <f>SUM(I47:I52)</f>
        <v>0</v>
      </c>
      <c r="J53" s="9"/>
      <c r="K53" s="9"/>
      <c r="L53" s="9">
        <f t="shared" ref="L53:M53" si="11">ROUND((SUM(L46:L47))/1,2)</f>
        <v>0</v>
      </c>
      <c r="M53" s="9">
        <f t="shared" si="11"/>
        <v>0</v>
      </c>
      <c r="N53" s="9"/>
      <c r="O53" s="9"/>
      <c r="P53" s="31">
        <v>0</v>
      </c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">
      <c r="A54" s="5"/>
      <c r="B54" s="5"/>
      <c r="C54" s="5"/>
      <c r="D54" s="5"/>
      <c r="E54" s="5"/>
      <c r="F54" s="30"/>
      <c r="G54" s="6"/>
      <c r="H54" s="6"/>
      <c r="I54" s="6"/>
      <c r="J54" s="5"/>
      <c r="K54" s="5"/>
      <c r="L54" s="5"/>
      <c r="M54" s="5"/>
      <c r="N54" s="5"/>
      <c r="O54" s="5"/>
      <c r="P54" s="5"/>
    </row>
    <row r="55" spans="1:25" ht="15.75" customHeight="1" x14ac:dyDescent="0.2">
      <c r="A55" s="9"/>
      <c r="B55" s="9"/>
      <c r="C55" s="9"/>
      <c r="D55" s="9" t="s">
        <v>9</v>
      </c>
      <c r="E55" s="9"/>
      <c r="F55" s="22"/>
      <c r="G55" s="10"/>
      <c r="H55" s="10"/>
      <c r="I55" s="10"/>
      <c r="J55" s="9"/>
      <c r="K55" s="9"/>
      <c r="L55" s="9"/>
      <c r="M55" s="9"/>
      <c r="N55" s="9"/>
      <c r="O55" s="9"/>
      <c r="P55" s="9"/>
      <c r="Q55" s="4"/>
      <c r="R55" s="4"/>
      <c r="S55" s="4"/>
      <c r="T55" s="4"/>
      <c r="U55" s="4"/>
      <c r="V55" s="4"/>
      <c r="W55" s="4"/>
      <c r="X55" s="4"/>
      <c r="Y55" s="4"/>
    </row>
    <row r="56" spans="1:25" ht="24.75" customHeight="1" x14ac:dyDescent="0.25">
      <c r="A56" s="23"/>
      <c r="B56" s="24" t="s">
        <v>54</v>
      </c>
      <c r="C56" s="25" t="s">
        <v>95</v>
      </c>
      <c r="D56" s="24" t="s">
        <v>96</v>
      </c>
      <c r="E56" s="24" t="s">
        <v>32</v>
      </c>
      <c r="F56" s="26">
        <v>10.199999999999999</v>
      </c>
      <c r="G56" s="27"/>
      <c r="H56" s="28"/>
      <c r="I56" s="28">
        <f t="shared" ref="I56:I66" si="12">ROUND(F56*(G56+H56),2)</f>
        <v>0</v>
      </c>
      <c r="J56" s="24">
        <f>ROUND(F56*(N56),2)</f>
        <v>57.63</v>
      </c>
      <c r="K56" s="5">
        <f>ROUND(F56*(O56),2)</f>
        <v>0</v>
      </c>
      <c r="L56" s="5">
        <f>ROUND(F56*(G56),2)</f>
        <v>0</v>
      </c>
      <c r="M56" s="5"/>
      <c r="N56" s="5">
        <v>5.65</v>
      </c>
      <c r="O56" s="5"/>
      <c r="P56" s="31">
        <v>0</v>
      </c>
      <c r="Q56" s="29"/>
      <c r="R56" s="29">
        <v>3.4869999999999998E-2</v>
      </c>
      <c r="Y56" s="3">
        <v>0</v>
      </c>
    </row>
    <row r="57" spans="1:25" ht="24.75" customHeight="1" x14ac:dyDescent="0.25">
      <c r="A57" s="23"/>
      <c r="B57" s="24" t="s">
        <v>54</v>
      </c>
      <c r="C57" s="25" t="s">
        <v>97</v>
      </c>
      <c r="D57" s="24" t="s">
        <v>98</v>
      </c>
      <c r="E57" s="24" t="s">
        <v>41</v>
      </c>
      <c r="F57" s="26">
        <v>0.36399999999999999</v>
      </c>
      <c r="G57" s="27"/>
      <c r="H57" s="28"/>
      <c r="I57" s="28">
        <f t="shared" si="12"/>
        <v>0</v>
      </c>
      <c r="J57" s="24"/>
      <c r="K57" s="5"/>
      <c r="L57" s="5"/>
      <c r="M57" s="5"/>
      <c r="N57" s="5"/>
      <c r="O57" s="5"/>
      <c r="P57" s="22">
        <f t="shared" ref="P57:P66" si="13">ROUND(F57*(R57),3)</f>
        <v>0</v>
      </c>
      <c r="Q57" s="29"/>
      <c r="R57" s="29"/>
    </row>
    <row r="58" spans="1:25" ht="24.75" customHeight="1" x14ac:dyDescent="0.25">
      <c r="A58" s="23"/>
      <c r="B58" s="24" t="s">
        <v>54</v>
      </c>
      <c r="C58" s="25" t="s">
        <v>99</v>
      </c>
      <c r="D58" s="24" t="s">
        <v>100</v>
      </c>
      <c r="E58" s="24" t="s">
        <v>32</v>
      </c>
      <c r="F58" s="26">
        <v>10.02</v>
      </c>
      <c r="G58" s="27"/>
      <c r="H58" s="28"/>
      <c r="I58" s="28">
        <f t="shared" si="12"/>
        <v>0</v>
      </c>
      <c r="J58" s="24"/>
      <c r="K58" s="5"/>
      <c r="L58" s="5"/>
      <c r="M58" s="5"/>
      <c r="N58" s="5"/>
      <c r="O58" s="5"/>
      <c r="P58" s="22">
        <f t="shared" si="13"/>
        <v>0</v>
      </c>
      <c r="Q58" s="29"/>
      <c r="R58" s="29"/>
    </row>
    <row r="59" spans="1:25" ht="24.75" customHeight="1" x14ac:dyDescent="0.25">
      <c r="A59" s="23"/>
      <c r="B59" s="24" t="s">
        <v>54</v>
      </c>
      <c r="C59" s="25" t="s">
        <v>101</v>
      </c>
      <c r="D59" s="24" t="s">
        <v>84</v>
      </c>
      <c r="E59" s="24" t="s">
        <v>32</v>
      </c>
      <c r="F59" s="26">
        <v>31.5</v>
      </c>
      <c r="G59" s="27"/>
      <c r="H59" s="28"/>
      <c r="I59" s="28">
        <f t="shared" si="12"/>
        <v>0</v>
      </c>
      <c r="J59" s="24"/>
      <c r="K59" s="5"/>
      <c r="L59" s="5"/>
      <c r="M59" s="5"/>
      <c r="N59" s="5"/>
      <c r="O59" s="5"/>
      <c r="P59" s="22">
        <f t="shared" si="13"/>
        <v>0</v>
      </c>
      <c r="Q59" s="29"/>
      <c r="R59" s="29"/>
    </row>
    <row r="60" spans="1:25" ht="24.75" customHeight="1" x14ac:dyDescent="0.25">
      <c r="A60" s="23"/>
      <c r="B60" s="24" t="s">
        <v>54</v>
      </c>
      <c r="C60" s="25" t="s">
        <v>102</v>
      </c>
      <c r="D60" s="24" t="s">
        <v>103</v>
      </c>
      <c r="E60" s="24" t="s">
        <v>32</v>
      </c>
      <c r="F60" s="26">
        <v>10.02</v>
      </c>
      <c r="G60" s="27"/>
      <c r="H60" s="28"/>
      <c r="I60" s="28">
        <f t="shared" si="12"/>
        <v>0</v>
      </c>
      <c r="J60" s="24"/>
      <c r="K60" s="5"/>
      <c r="L60" s="5"/>
      <c r="M60" s="5"/>
      <c r="N60" s="5"/>
      <c r="O60" s="5"/>
      <c r="P60" s="22">
        <f t="shared" si="13"/>
        <v>0</v>
      </c>
      <c r="Q60" s="29"/>
      <c r="R60" s="29"/>
    </row>
    <row r="61" spans="1:25" ht="24.75" customHeight="1" x14ac:dyDescent="0.25">
      <c r="A61" s="23"/>
      <c r="B61" s="24" t="s">
        <v>54</v>
      </c>
      <c r="C61" s="25" t="s">
        <v>104</v>
      </c>
      <c r="D61" s="24" t="s">
        <v>105</v>
      </c>
      <c r="E61" s="24" t="s">
        <v>41</v>
      </c>
      <c r="F61" s="26">
        <v>0.82</v>
      </c>
      <c r="G61" s="27"/>
      <c r="H61" s="28"/>
      <c r="I61" s="28">
        <f t="shared" si="12"/>
        <v>0</v>
      </c>
      <c r="J61" s="24"/>
      <c r="K61" s="5"/>
      <c r="L61" s="5"/>
      <c r="M61" s="5"/>
      <c r="N61" s="5"/>
      <c r="O61" s="5"/>
      <c r="P61" s="22">
        <f t="shared" si="13"/>
        <v>0</v>
      </c>
      <c r="Q61" s="29"/>
      <c r="R61" s="29"/>
    </row>
    <row r="62" spans="1:25" ht="24.75" customHeight="1" x14ac:dyDescent="0.25">
      <c r="A62" s="23"/>
      <c r="B62" s="24" t="s">
        <v>54</v>
      </c>
      <c r="C62" s="25" t="s">
        <v>106</v>
      </c>
      <c r="D62" s="24" t="s">
        <v>56</v>
      </c>
      <c r="E62" s="24" t="s">
        <v>41</v>
      </c>
      <c r="F62" s="26">
        <v>0.7</v>
      </c>
      <c r="G62" s="27"/>
      <c r="H62" s="28"/>
      <c r="I62" s="28">
        <f t="shared" si="12"/>
        <v>0</v>
      </c>
      <c r="J62" s="24"/>
      <c r="K62" s="5"/>
      <c r="L62" s="5"/>
      <c r="M62" s="5"/>
      <c r="N62" s="5"/>
      <c r="O62" s="5"/>
      <c r="P62" s="22">
        <f t="shared" si="13"/>
        <v>0</v>
      </c>
      <c r="Q62" s="29"/>
      <c r="R62" s="29"/>
    </row>
    <row r="63" spans="1:25" ht="24.75" customHeight="1" x14ac:dyDescent="0.25">
      <c r="A63" s="23"/>
      <c r="B63" s="24" t="s">
        <v>54</v>
      </c>
      <c r="C63" s="25" t="s">
        <v>107</v>
      </c>
      <c r="D63" s="24" t="s">
        <v>108</v>
      </c>
      <c r="E63" s="24" t="s">
        <v>41</v>
      </c>
      <c r="F63" s="26">
        <v>1.05</v>
      </c>
      <c r="G63" s="27"/>
      <c r="H63" s="28"/>
      <c r="I63" s="28">
        <f t="shared" si="12"/>
        <v>0</v>
      </c>
      <c r="J63" s="24"/>
      <c r="K63" s="5"/>
      <c r="L63" s="5"/>
      <c r="M63" s="5"/>
      <c r="N63" s="5"/>
      <c r="O63" s="5"/>
      <c r="P63" s="22">
        <f t="shared" si="13"/>
        <v>0</v>
      </c>
      <c r="Q63" s="29"/>
      <c r="R63" s="29"/>
    </row>
    <row r="64" spans="1:25" ht="24.75" customHeight="1" x14ac:dyDescent="0.25">
      <c r="A64" s="23"/>
      <c r="B64" s="24" t="s">
        <v>54</v>
      </c>
      <c r="C64" s="25" t="s">
        <v>109</v>
      </c>
      <c r="D64" s="24" t="s">
        <v>110</v>
      </c>
      <c r="E64" s="24" t="s">
        <v>32</v>
      </c>
      <c r="F64" s="26">
        <v>21</v>
      </c>
      <c r="G64" s="27"/>
      <c r="H64" s="28"/>
      <c r="I64" s="28">
        <f t="shared" si="12"/>
        <v>0</v>
      </c>
      <c r="J64" s="24"/>
      <c r="K64" s="5"/>
      <c r="L64" s="5"/>
      <c r="M64" s="5"/>
      <c r="N64" s="5"/>
      <c r="O64" s="5"/>
      <c r="P64" s="22">
        <f t="shared" si="13"/>
        <v>0</v>
      </c>
      <c r="Q64" s="29"/>
      <c r="R64" s="29"/>
    </row>
    <row r="65" spans="1:25" ht="24.75" customHeight="1" x14ac:dyDescent="0.25">
      <c r="A65" s="23"/>
      <c r="B65" s="24" t="s">
        <v>54</v>
      </c>
      <c r="C65" s="25" t="s">
        <v>72</v>
      </c>
      <c r="D65" s="24" t="s">
        <v>73</v>
      </c>
      <c r="E65" s="24" t="s">
        <v>74</v>
      </c>
      <c r="F65" s="26">
        <v>14.69</v>
      </c>
      <c r="G65" s="27"/>
      <c r="H65" s="28"/>
      <c r="I65" s="28">
        <f t="shared" si="12"/>
        <v>0</v>
      </c>
      <c r="J65" s="24"/>
      <c r="K65" s="5"/>
      <c r="L65" s="5"/>
      <c r="M65" s="5"/>
      <c r="N65" s="5"/>
      <c r="O65" s="5"/>
      <c r="P65" s="22">
        <f t="shared" si="13"/>
        <v>0</v>
      </c>
      <c r="Q65" s="29"/>
      <c r="R65" s="29"/>
    </row>
    <row r="66" spans="1:25" ht="24.75" customHeight="1" x14ac:dyDescent="0.25">
      <c r="A66" s="23"/>
      <c r="B66" s="24" t="s">
        <v>54</v>
      </c>
      <c r="C66" s="25" t="s">
        <v>111</v>
      </c>
      <c r="D66" s="24" t="s">
        <v>112</v>
      </c>
      <c r="E66" s="24" t="s">
        <v>74</v>
      </c>
      <c r="F66" s="26">
        <v>743</v>
      </c>
      <c r="G66" s="27"/>
      <c r="H66" s="28"/>
      <c r="I66" s="28">
        <f t="shared" si="12"/>
        <v>0</v>
      </c>
      <c r="J66" s="24"/>
      <c r="K66" s="5"/>
      <c r="L66" s="5"/>
      <c r="M66" s="5"/>
      <c r="N66" s="5"/>
      <c r="O66" s="5"/>
      <c r="P66" s="22">
        <f t="shared" si="13"/>
        <v>0</v>
      </c>
      <c r="Q66" s="29"/>
      <c r="R66" s="29"/>
    </row>
    <row r="67" spans="1:25" ht="15.75" customHeight="1" x14ac:dyDescent="0.2">
      <c r="A67" s="9"/>
      <c r="B67" s="9"/>
      <c r="C67" s="9"/>
      <c r="D67" s="9" t="s">
        <v>9</v>
      </c>
      <c r="E67" s="9"/>
      <c r="F67" s="22"/>
      <c r="G67" s="10"/>
      <c r="H67" s="14">
        <f>ROUND((SUM(M55:M56))/1,2)</f>
        <v>0</v>
      </c>
      <c r="I67" s="10">
        <f>SUM(I56:I66)</f>
        <v>0</v>
      </c>
      <c r="J67" s="9"/>
      <c r="K67" s="9"/>
      <c r="L67" s="9">
        <f t="shared" ref="L67:M67" si="14">ROUND((SUM(L55:L56))/1,2)</f>
        <v>0</v>
      </c>
      <c r="M67" s="9">
        <f t="shared" si="14"/>
        <v>0</v>
      </c>
      <c r="N67" s="9"/>
      <c r="O67" s="9"/>
      <c r="P67" s="31">
        <v>0</v>
      </c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">
      <c r="A68" s="5"/>
      <c r="B68" s="5"/>
      <c r="C68" s="5"/>
      <c r="D68" s="5"/>
      <c r="E68" s="5"/>
      <c r="F68" s="30"/>
      <c r="G68" s="6"/>
      <c r="H68" s="6"/>
      <c r="I68" s="6"/>
      <c r="J68" s="5"/>
      <c r="K68" s="5"/>
      <c r="L68" s="5"/>
      <c r="M68" s="5"/>
      <c r="N68" s="5"/>
      <c r="O68" s="5"/>
      <c r="P68" s="5"/>
    </row>
    <row r="69" spans="1:25" ht="15.75" customHeight="1" x14ac:dyDescent="0.2">
      <c r="A69" s="9"/>
      <c r="B69" s="9"/>
      <c r="C69" s="9"/>
      <c r="D69" s="9" t="s">
        <v>10</v>
      </c>
      <c r="E69" s="9"/>
      <c r="F69" s="22"/>
      <c r="G69" s="10"/>
      <c r="H69" s="10"/>
      <c r="I69" s="10"/>
      <c r="J69" s="9"/>
      <c r="K69" s="9"/>
      <c r="L69" s="9"/>
      <c r="M69" s="9"/>
      <c r="N69" s="9"/>
      <c r="O69" s="9"/>
      <c r="P69" s="9"/>
      <c r="Q69" s="4"/>
      <c r="R69" s="4"/>
      <c r="S69" s="4"/>
      <c r="T69" s="4"/>
      <c r="U69" s="4"/>
      <c r="V69" s="4"/>
      <c r="W69" s="4"/>
      <c r="X69" s="4"/>
      <c r="Y69" s="4"/>
    </row>
    <row r="70" spans="1:25" ht="24.75" customHeight="1" x14ac:dyDescent="0.25">
      <c r="A70" s="23"/>
      <c r="B70" s="24" t="s">
        <v>113</v>
      </c>
      <c r="C70" s="25" t="s">
        <v>114</v>
      </c>
      <c r="D70" s="24" t="s">
        <v>84</v>
      </c>
      <c r="E70" s="24" t="s">
        <v>32</v>
      </c>
      <c r="F70" s="26">
        <v>10.6</v>
      </c>
      <c r="G70" s="27"/>
      <c r="H70" s="28"/>
      <c r="I70" s="28">
        <f t="shared" ref="I70:I76" si="15">ROUND(F70*(G70+H70),2)</f>
        <v>0</v>
      </c>
      <c r="J70" s="24">
        <f>ROUND(F70*(N70),2)</f>
        <v>49.5</v>
      </c>
      <c r="K70" s="5">
        <f>ROUND(F70*(O70),2)</f>
        <v>0</v>
      </c>
      <c r="L70" s="5">
        <f>ROUND(F70*(G70),2)</f>
        <v>0</v>
      </c>
      <c r="M70" s="5"/>
      <c r="N70" s="5">
        <v>4.67</v>
      </c>
      <c r="O70" s="5"/>
      <c r="P70" s="22">
        <v>0</v>
      </c>
      <c r="Q70" s="29"/>
      <c r="R70" s="29"/>
      <c r="Y70" s="3">
        <v>0</v>
      </c>
    </row>
    <row r="71" spans="1:25" ht="24.75" customHeight="1" x14ac:dyDescent="0.25">
      <c r="A71" s="23"/>
      <c r="B71" s="24" t="s">
        <v>113</v>
      </c>
      <c r="C71" s="25" t="s">
        <v>115</v>
      </c>
      <c r="D71" s="24" t="s">
        <v>116</v>
      </c>
      <c r="E71" s="24" t="s">
        <v>27</v>
      </c>
      <c r="F71" s="26">
        <v>1</v>
      </c>
      <c r="G71" s="27"/>
      <c r="H71" s="28"/>
      <c r="I71" s="28">
        <f t="shared" si="15"/>
        <v>0</v>
      </c>
      <c r="J71" s="24"/>
      <c r="K71" s="5"/>
      <c r="L71" s="5"/>
      <c r="M71" s="5"/>
      <c r="N71" s="5"/>
      <c r="O71" s="5"/>
      <c r="P71" s="22">
        <v>0</v>
      </c>
      <c r="Q71" s="29"/>
      <c r="R71" s="29"/>
    </row>
    <row r="72" spans="1:25" ht="24.75" customHeight="1" x14ac:dyDescent="0.25">
      <c r="A72" s="23"/>
      <c r="B72" s="24" t="s">
        <v>113</v>
      </c>
      <c r="C72" s="25" t="s">
        <v>117</v>
      </c>
      <c r="D72" s="24" t="s">
        <v>118</v>
      </c>
      <c r="E72" s="24" t="s">
        <v>32</v>
      </c>
      <c r="F72" s="26">
        <v>0.5</v>
      </c>
      <c r="G72" s="27"/>
      <c r="H72" s="28"/>
      <c r="I72" s="28">
        <f t="shared" si="15"/>
        <v>0</v>
      </c>
      <c r="J72" s="24"/>
      <c r="K72" s="5"/>
      <c r="L72" s="5"/>
      <c r="M72" s="5"/>
      <c r="N72" s="5"/>
      <c r="O72" s="5"/>
      <c r="P72" s="22">
        <v>0</v>
      </c>
      <c r="Q72" s="29"/>
      <c r="R72" s="29"/>
    </row>
    <row r="73" spans="1:25" ht="24.75" customHeight="1" x14ac:dyDescent="0.25">
      <c r="A73" s="23"/>
      <c r="B73" s="24" t="s">
        <v>113</v>
      </c>
      <c r="C73" s="25" t="s">
        <v>119</v>
      </c>
      <c r="D73" s="24" t="s">
        <v>120</v>
      </c>
      <c r="E73" s="24" t="s">
        <v>27</v>
      </c>
      <c r="F73" s="26">
        <v>1</v>
      </c>
      <c r="G73" s="27"/>
      <c r="H73" s="28"/>
      <c r="I73" s="28">
        <f t="shared" si="15"/>
        <v>0</v>
      </c>
      <c r="J73" s="24"/>
      <c r="K73" s="5"/>
      <c r="L73" s="5"/>
      <c r="M73" s="5"/>
      <c r="N73" s="5"/>
      <c r="O73" s="5"/>
      <c r="P73" s="22">
        <v>0</v>
      </c>
      <c r="Q73" s="29"/>
      <c r="R73" s="29"/>
    </row>
    <row r="74" spans="1:25" ht="24.75" customHeight="1" x14ac:dyDescent="0.25">
      <c r="A74" s="23"/>
      <c r="B74" s="24" t="s">
        <v>113</v>
      </c>
      <c r="C74" s="25" t="s">
        <v>121</v>
      </c>
      <c r="D74" s="24" t="s">
        <v>122</v>
      </c>
      <c r="E74" s="24" t="s">
        <v>27</v>
      </c>
      <c r="F74" s="26">
        <v>1</v>
      </c>
      <c r="G74" s="27"/>
      <c r="H74" s="28"/>
      <c r="I74" s="28">
        <f t="shared" si="15"/>
        <v>0</v>
      </c>
      <c r="J74" s="24"/>
      <c r="K74" s="5"/>
      <c r="L74" s="5"/>
      <c r="M74" s="5"/>
      <c r="N74" s="5"/>
      <c r="O74" s="5"/>
      <c r="P74" s="22">
        <v>0</v>
      </c>
      <c r="Q74" s="29"/>
      <c r="R74" s="29"/>
    </row>
    <row r="75" spans="1:25" ht="24.75" customHeight="1" x14ac:dyDescent="0.25">
      <c r="A75" s="23"/>
      <c r="B75" s="24" t="s">
        <v>113</v>
      </c>
      <c r="C75" s="25" t="s">
        <v>123</v>
      </c>
      <c r="D75" s="24" t="s">
        <v>124</v>
      </c>
      <c r="E75" s="24" t="s">
        <v>27</v>
      </c>
      <c r="F75" s="26">
        <v>4</v>
      </c>
      <c r="G75" s="27"/>
      <c r="H75" s="28"/>
      <c r="I75" s="28">
        <f t="shared" si="15"/>
        <v>0</v>
      </c>
      <c r="J75" s="24"/>
      <c r="K75" s="5"/>
      <c r="L75" s="5"/>
      <c r="M75" s="5"/>
      <c r="N75" s="5"/>
      <c r="O75" s="5"/>
      <c r="P75" s="22">
        <v>0</v>
      </c>
      <c r="Q75" s="29"/>
      <c r="R75" s="29"/>
    </row>
    <row r="76" spans="1:25" ht="24.75" customHeight="1" x14ac:dyDescent="0.25">
      <c r="A76" s="23"/>
      <c r="B76" s="24" t="s">
        <v>113</v>
      </c>
      <c r="C76" s="25" t="s">
        <v>125</v>
      </c>
      <c r="D76" s="24" t="s">
        <v>126</v>
      </c>
      <c r="E76" s="24" t="s">
        <v>74</v>
      </c>
      <c r="F76" s="26">
        <v>41.26</v>
      </c>
      <c r="G76" s="27"/>
      <c r="H76" s="28"/>
      <c r="I76" s="28">
        <f t="shared" si="15"/>
        <v>0</v>
      </c>
      <c r="J76" s="24"/>
      <c r="K76" s="5"/>
      <c r="L76" s="5"/>
      <c r="M76" s="5"/>
      <c r="N76" s="5"/>
      <c r="O76" s="5"/>
      <c r="P76" s="22">
        <v>0</v>
      </c>
      <c r="Q76" s="29"/>
      <c r="R76" s="29"/>
    </row>
    <row r="77" spans="1:25" ht="15.75" customHeight="1" x14ac:dyDescent="0.2">
      <c r="A77" s="9"/>
      <c r="B77" s="9"/>
      <c r="C77" s="9"/>
      <c r="D77" s="9" t="s">
        <v>10</v>
      </c>
      <c r="E77" s="9"/>
      <c r="F77" s="22"/>
      <c r="G77" s="10"/>
      <c r="H77" s="14">
        <f>ROUND((SUM(M69:M70))/1,2)</f>
        <v>0</v>
      </c>
      <c r="I77" s="10">
        <f>SUM(I70:I76)</f>
        <v>0</v>
      </c>
      <c r="J77" s="9"/>
      <c r="K77" s="9"/>
      <c r="L77" s="9">
        <f t="shared" ref="L77:M77" si="16">ROUND((SUM(L69:L70))/1,2)</f>
        <v>0</v>
      </c>
      <c r="M77" s="9">
        <f t="shared" si="16"/>
        <v>0</v>
      </c>
      <c r="N77" s="9"/>
      <c r="O77" s="9"/>
      <c r="P77" s="22">
        <f>ROUND((SUM(P69:P70))/1,2)</f>
        <v>0</v>
      </c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">
      <c r="A78" s="5"/>
      <c r="B78" s="5"/>
      <c r="C78" s="5"/>
      <c r="D78" s="5"/>
      <c r="E78" s="5"/>
      <c r="F78" s="30"/>
      <c r="G78" s="6"/>
      <c r="H78" s="6"/>
      <c r="I78" s="6"/>
      <c r="J78" s="5"/>
      <c r="K78" s="5"/>
      <c r="L78" s="5"/>
      <c r="M78" s="5"/>
      <c r="N78" s="5"/>
      <c r="O78" s="5"/>
      <c r="P78" s="5"/>
    </row>
    <row r="79" spans="1:25" ht="15.75" customHeight="1" x14ac:dyDescent="0.2">
      <c r="A79" s="9"/>
      <c r="B79" s="9"/>
      <c r="C79" s="9"/>
      <c r="D79" s="13" t="s">
        <v>4</v>
      </c>
      <c r="E79" s="9"/>
      <c r="F79" s="22"/>
      <c r="G79" s="10"/>
      <c r="H79" s="14">
        <f>ROUND((SUM(M9:M78))/2,2)</f>
        <v>0</v>
      </c>
      <c r="I79" s="10">
        <f>I77+I67+I53+I44+I36+I19</f>
        <v>0</v>
      </c>
      <c r="J79" s="10"/>
      <c r="K79" s="9"/>
      <c r="L79" s="10">
        <f t="shared" ref="L79:M79" si="17">ROUND((SUM(L9:L78))/2,2)</f>
        <v>0</v>
      </c>
      <c r="M79" s="10">
        <f t="shared" si="17"/>
        <v>0</v>
      </c>
      <c r="N79" s="9"/>
      <c r="O79" s="9"/>
      <c r="P79" s="31">
        <v>0</v>
      </c>
    </row>
    <row r="80" spans="1:25" ht="15.75" customHeight="1" x14ac:dyDescent="0.2">
      <c r="A80" s="5"/>
      <c r="B80" s="5"/>
      <c r="C80" s="5"/>
      <c r="D80" s="5"/>
      <c r="E80" s="5"/>
      <c r="F80" s="30"/>
      <c r="G80" s="6"/>
      <c r="H80" s="6"/>
      <c r="I80" s="6"/>
      <c r="J80" s="5"/>
      <c r="K80" s="5"/>
      <c r="L80" s="5"/>
      <c r="M80" s="5"/>
      <c r="N80" s="5"/>
      <c r="O80" s="5"/>
      <c r="P80" s="5"/>
    </row>
    <row r="81" spans="1:25" ht="15.75" customHeight="1" x14ac:dyDescent="0.2">
      <c r="A81" s="9"/>
      <c r="B81" s="9"/>
      <c r="C81" s="9"/>
      <c r="D81" s="13" t="s">
        <v>11</v>
      </c>
      <c r="E81" s="9"/>
      <c r="F81" s="22"/>
      <c r="G81" s="10"/>
      <c r="H81" s="10"/>
      <c r="I81" s="10"/>
      <c r="J81" s="9"/>
      <c r="K81" s="9"/>
      <c r="L81" s="9"/>
      <c r="M81" s="9"/>
      <c r="N81" s="9"/>
      <c r="O81" s="9"/>
      <c r="P81" s="9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2">
      <c r="A82" s="9"/>
      <c r="B82" s="24"/>
      <c r="C82" s="9"/>
      <c r="D82" s="9" t="s">
        <v>12</v>
      </c>
      <c r="E82" s="9"/>
      <c r="F82" s="22"/>
      <c r="G82" s="10"/>
      <c r="H82" s="10"/>
      <c r="I82" s="10"/>
      <c r="J82" s="9"/>
      <c r="K82" s="9"/>
      <c r="L82" s="9"/>
      <c r="M82" s="9"/>
      <c r="N82" s="9"/>
      <c r="O82" s="9"/>
      <c r="P82" s="9"/>
      <c r="Q82" s="4"/>
      <c r="R82" s="4"/>
      <c r="S82" s="4"/>
      <c r="T82" s="4"/>
      <c r="U82" s="4"/>
      <c r="V82" s="4"/>
      <c r="W82" s="4"/>
      <c r="X82" s="4"/>
      <c r="Y82" s="4"/>
    </row>
    <row r="83" spans="1:25" ht="19.5" customHeight="1" x14ac:dyDescent="0.25">
      <c r="A83" s="23"/>
      <c r="B83" s="24" t="s">
        <v>127</v>
      </c>
      <c r="C83" s="25" t="s">
        <v>128</v>
      </c>
      <c r="D83" s="24" t="s">
        <v>129</v>
      </c>
      <c r="E83" s="24" t="s">
        <v>130</v>
      </c>
      <c r="F83" s="26">
        <v>1</v>
      </c>
      <c r="G83" s="27"/>
      <c r="H83" s="28"/>
      <c r="I83" s="28">
        <f t="shared" ref="I83:I84" si="18">ROUND(F83*(G83+H83),2)</f>
        <v>0</v>
      </c>
      <c r="J83" s="24">
        <f>ROUND(F83*(N83),2)</f>
        <v>0</v>
      </c>
      <c r="K83" s="5">
        <f>ROUND(F83*(O83),2)</f>
        <v>0</v>
      </c>
      <c r="L83" s="5"/>
      <c r="M83" s="5"/>
      <c r="N83" s="5">
        <v>0</v>
      </c>
      <c r="O83" s="5"/>
      <c r="P83" s="22">
        <v>0</v>
      </c>
      <c r="Q83" s="29"/>
      <c r="R83" s="29"/>
      <c r="Y83" s="3">
        <v>0</v>
      </c>
    </row>
    <row r="84" spans="1:25" ht="18.75" customHeight="1" x14ac:dyDescent="0.25">
      <c r="A84" s="23"/>
      <c r="B84" s="24" t="s">
        <v>127</v>
      </c>
      <c r="C84" s="25" t="s">
        <v>128</v>
      </c>
      <c r="D84" s="24" t="s">
        <v>131</v>
      </c>
      <c r="E84" s="24" t="s">
        <v>132</v>
      </c>
      <c r="F84" s="26">
        <v>1</v>
      </c>
      <c r="G84" s="27"/>
      <c r="H84" s="28"/>
      <c r="I84" s="28">
        <f t="shared" si="18"/>
        <v>0</v>
      </c>
      <c r="J84" s="24"/>
      <c r="K84" s="5"/>
      <c r="L84" s="5"/>
      <c r="M84" s="5"/>
      <c r="N84" s="5"/>
      <c r="O84" s="5"/>
      <c r="P84" s="22">
        <v>0</v>
      </c>
      <c r="Q84" s="29"/>
      <c r="R84" s="29"/>
    </row>
    <row r="85" spans="1:25" ht="15.75" customHeight="1" x14ac:dyDescent="0.2">
      <c r="A85" s="9"/>
      <c r="B85" s="9"/>
      <c r="C85" s="9"/>
      <c r="D85" s="9" t="s">
        <v>12</v>
      </c>
      <c r="E85" s="9"/>
      <c r="F85" s="22"/>
      <c r="G85" s="10"/>
      <c r="H85" s="14">
        <f>ROUND((SUM(M82:M83))/1,2)</f>
        <v>0</v>
      </c>
      <c r="I85" s="10">
        <f>SUM(I83:I84)</f>
        <v>0</v>
      </c>
      <c r="J85" s="9"/>
      <c r="K85" s="9"/>
      <c r="L85" s="9">
        <f t="shared" ref="L85:M85" si="19">ROUND((SUM(L82:L83))/1,2)</f>
        <v>0</v>
      </c>
      <c r="M85" s="9">
        <f t="shared" si="19"/>
        <v>0</v>
      </c>
      <c r="N85" s="9"/>
      <c r="O85" s="9"/>
      <c r="P85" s="22">
        <f>ROUND((SUM(P82:P83))/1,2)</f>
        <v>0</v>
      </c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">
      <c r="A86" s="5"/>
      <c r="B86" s="5"/>
      <c r="C86" s="5"/>
      <c r="D86" s="5"/>
      <c r="E86" s="5"/>
      <c r="F86" s="30"/>
      <c r="G86" s="6"/>
      <c r="H86" s="6"/>
      <c r="I86" s="6"/>
      <c r="J86" s="5"/>
      <c r="K86" s="5"/>
      <c r="L86" s="5"/>
      <c r="M86" s="5"/>
      <c r="N86" s="5"/>
      <c r="O86" s="5"/>
      <c r="P86" s="5"/>
    </row>
    <row r="87" spans="1:25" ht="15.75" customHeight="1" x14ac:dyDescent="0.2">
      <c r="A87" s="9"/>
      <c r="B87" s="9"/>
      <c r="C87" s="9"/>
      <c r="D87" s="9" t="s">
        <v>13</v>
      </c>
      <c r="E87" s="9"/>
      <c r="F87" s="22"/>
      <c r="G87" s="10"/>
      <c r="H87" s="10"/>
      <c r="I87" s="10"/>
      <c r="J87" s="9"/>
      <c r="K87" s="9"/>
      <c r="L87" s="9"/>
      <c r="M87" s="9"/>
      <c r="N87" s="9"/>
      <c r="O87" s="9"/>
      <c r="P87" s="9"/>
      <c r="Q87" s="4"/>
      <c r="R87" s="4"/>
      <c r="S87" s="4"/>
      <c r="T87" s="4"/>
      <c r="U87" s="4"/>
      <c r="V87" s="4"/>
      <c r="W87" s="4"/>
      <c r="X87" s="4"/>
      <c r="Y87" s="4"/>
    </row>
    <row r="88" spans="1:25" ht="18.75" customHeight="1" x14ac:dyDescent="0.25">
      <c r="A88" s="23"/>
      <c r="B88" s="24" t="s">
        <v>133</v>
      </c>
      <c r="C88" s="25" t="s">
        <v>134</v>
      </c>
      <c r="D88" s="24" t="s">
        <v>135</v>
      </c>
      <c r="E88" s="24" t="s">
        <v>47</v>
      </c>
      <c r="F88" s="26">
        <v>18</v>
      </c>
      <c r="G88" s="27"/>
      <c r="H88" s="28"/>
      <c r="I88" s="28">
        <f t="shared" ref="I88:I92" si="20">ROUND(F88*(G88+H88),2)</f>
        <v>0</v>
      </c>
      <c r="J88" s="24">
        <f t="shared" ref="J88:J91" si="21">ROUND(F88*(N88),2)</f>
        <v>4854.78</v>
      </c>
      <c r="K88" s="5">
        <f t="shared" ref="K88:K92" si="22">ROUND(F88*(O88),2)</f>
        <v>0</v>
      </c>
      <c r="L88" s="5">
        <f t="shared" ref="L88:L92" si="23">ROUND(F88*(G88),2)</f>
        <v>0</v>
      </c>
      <c r="M88" s="5"/>
      <c r="N88" s="5">
        <v>269.70999999999998</v>
      </c>
      <c r="O88" s="5"/>
      <c r="P88" s="22">
        <v>0</v>
      </c>
      <c r="Q88" s="29"/>
      <c r="R88" s="29"/>
      <c r="Y88" s="3">
        <v>0</v>
      </c>
    </row>
    <row r="89" spans="1:25" ht="21.75" customHeight="1" x14ac:dyDescent="0.25">
      <c r="A89" s="23"/>
      <c r="B89" s="24" t="s">
        <v>133</v>
      </c>
      <c r="C89" s="25" t="s">
        <v>136</v>
      </c>
      <c r="D89" s="24" t="s">
        <v>137</v>
      </c>
      <c r="E89" s="24" t="s">
        <v>47</v>
      </c>
      <c r="F89" s="26">
        <v>28</v>
      </c>
      <c r="G89" s="27"/>
      <c r="H89" s="28"/>
      <c r="I89" s="28">
        <f t="shared" si="20"/>
        <v>0</v>
      </c>
      <c r="J89" s="24">
        <f t="shared" si="21"/>
        <v>1104.5999999999999</v>
      </c>
      <c r="K89" s="5">
        <f t="shared" si="22"/>
        <v>0</v>
      </c>
      <c r="L89" s="5">
        <f t="shared" si="23"/>
        <v>0</v>
      </c>
      <c r="M89" s="5"/>
      <c r="N89" s="5">
        <v>39.450000000000003</v>
      </c>
      <c r="O89" s="5"/>
      <c r="P89" s="22">
        <v>0</v>
      </c>
      <c r="Q89" s="29"/>
      <c r="R89" s="29"/>
      <c r="Y89" s="3">
        <v>0</v>
      </c>
    </row>
    <row r="90" spans="1:25" ht="19.5" customHeight="1" x14ac:dyDescent="0.25">
      <c r="A90" s="23"/>
      <c r="B90" s="24" t="s">
        <v>133</v>
      </c>
      <c r="C90" s="25" t="s">
        <v>138</v>
      </c>
      <c r="D90" s="24" t="s">
        <v>139</v>
      </c>
      <c r="E90" s="24" t="s">
        <v>27</v>
      </c>
      <c r="F90" s="26">
        <v>10</v>
      </c>
      <c r="G90" s="27"/>
      <c r="H90" s="28"/>
      <c r="I90" s="28">
        <f t="shared" si="20"/>
        <v>0</v>
      </c>
      <c r="J90" s="24">
        <f t="shared" si="21"/>
        <v>2065.5</v>
      </c>
      <c r="K90" s="5">
        <f t="shared" si="22"/>
        <v>0</v>
      </c>
      <c r="L90" s="5">
        <f t="shared" si="23"/>
        <v>0</v>
      </c>
      <c r="M90" s="5"/>
      <c r="N90" s="5">
        <v>206.55</v>
      </c>
      <c r="O90" s="5"/>
      <c r="P90" s="22">
        <v>0</v>
      </c>
      <c r="Q90" s="29"/>
      <c r="R90" s="29"/>
      <c r="Y90" s="3">
        <v>0</v>
      </c>
    </row>
    <row r="91" spans="1:25" ht="18.75" customHeight="1" x14ac:dyDescent="0.25">
      <c r="A91" s="23"/>
      <c r="B91" s="24" t="s">
        <v>133</v>
      </c>
      <c r="C91" s="25" t="s">
        <v>140</v>
      </c>
      <c r="D91" s="24" t="s">
        <v>141</v>
      </c>
      <c r="E91" s="24" t="s">
        <v>32</v>
      </c>
      <c r="F91" s="26">
        <v>5</v>
      </c>
      <c r="G91" s="27"/>
      <c r="H91" s="28"/>
      <c r="I91" s="28">
        <f t="shared" si="20"/>
        <v>0</v>
      </c>
      <c r="J91" s="24">
        <f t="shared" si="21"/>
        <v>149.65</v>
      </c>
      <c r="K91" s="5">
        <f t="shared" si="22"/>
        <v>0</v>
      </c>
      <c r="L91" s="5">
        <f t="shared" si="23"/>
        <v>0</v>
      </c>
      <c r="M91" s="5"/>
      <c r="N91" s="5">
        <v>29.93</v>
      </c>
      <c r="O91" s="5"/>
      <c r="P91" s="22">
        <v>0</v>
      </c>
      <c r="Q91" s="29"/>
      <c r="R91" s="29"/>
      <c r="Y91" s="3">
        <v>0</v>
      </c>
    </row>
    <row r="92" spans="1:25" ht="16.5" customHeight="1" x14ac:dyDescent="0.25">
      <c r="A92" s="23"/>
      <c r="B92" s="24" t="s">
        <v>133</v>
      </c>
      <c r="C92" s="25" t="s">
        <v>142</v>
      </c>
      <c r="D92" s="24" t="s">
        <v>143</v>
      </c>
      <c r="E92" s="24" t="s">
        <v>74</v>
      </c>
      <c r="F92" s="26">
        <v>78.64</v>
      </c>
      <c r="G92" s="27"/>
      <c r="H92" s="28"/>
      <c r="I92" s="28">
        <f t="shared" si="20"/>
        <v>0</v>
      </c>
      <c r="J92" s="24"/>
      <c r="K92" s="5">
        <f t="shared" si="22"/>
        <v>0</v>
      </c>
      <c r="L92" s="5">
        <f t="shared" si="23"/>
        <v>0</v>
      </c>
      <c r="M92" s="5"/>
      <c r="N92" s="5"/>
      <c r="O92" s="5"/>
      <c r="P92" s="22">
        <v>0</v>
      </c>
      <c r="Q92" s="29"/>
      <c r="R92" s="29"/>
    </row>
    <row r="93" spans="1:25" ht="15.75" customHeight="1" x14ac:dyDescent="0.2">
      <c r="A93" s="9"/>
      <c r="B93" s="9"/>
      <c r="C93" s="9"/>
      <c r="D93" s="9" t="s">
        <v>13</v>
      </c>
      <c r="E93" s="9"/>
      <c r="F93" s="22"/>
      <c r="G93" s="10"/>
      <c r="H93" s="14"/>
      <c r="I93" s="10">
        <f>SUM(I88:I92)</f>
        <v>0</v>
      </c>
      <c r="J93" s="9"/>
      <c r="K93" s="9"/>
      <c r="L93" s="9">
        <f t="shared" ref="L93:M93" si="24">ROUND((SUM(L87:L91))/1,2)</f>
        <v>0</v>
      </c>
      <c r="M93" s="9">
        <f t="shared" si="24"/>
        <v>0</v>
      </c>
      <c r="N93" s="9"/>
      <c r="O93" s="9"/>
      <c r="P93" s="22">
        <f>ROUND((SUM(P87:P91))/1,2)</f>
        <v>0</v>
      </c>
    </row>
    <row r="94" spans="1:25" ht="15.75" customHeight="1" x14ac:dyDescent="0.2">
      <c r="A94" s="5"/>
      <c r="B94" s="5"/>
      <c r="C94" s="5"/>
      <c r="D94" s="5"/>
      <c r="E94" s="5"/>
      <c r="F94" s="30"/>
      <c r="G94" s="6"/>
      <c r="H94" s="6"/>
      <c r="I94" s="6"/>
      <c r="J94" s="5"/>
      <c r="K94" s="5"/>
      <c r="L94" s="5"/>
      <c r="M94" s="5"/>
      <c r="N94" s="5"/>
      <c r="O94" s="5"/>
      <c r="P94" s="5"/>
    </row>
    <row r="95" spans="1:25" ht="15.75" customHeight="1" x14ac:dyDescent="0.2">
      <c r="A95" s="9"/>
      <c r="B95" s="9"/>
      <c r="C95" s="9"/>
      <c r="D95" s="13" t="s">
        <v>11</v>
      </c>
      <c r="E95" s="9"/>
      <c r="F95" s="22"/>
      <c r="G95" s="10"/>
      <c r="H95" s="14">
        <f>ROUND((SUM(M81:M94))/2,2)</f>
        <v>0</v>
      </c>
      <c r="I95" s="10">
        <f>I85+I93</f>
        <v>0</v>
      </c>
      <c r="J95" s="9"/>
      <c r="K95" s="9"/>
      <c r="L95" s="9">
        <f t="shared" ref="L95:M95" si="25">ROUND((SUM(L81:L94))/2,2)</f>
        <v>0</v>
      </c>
      <c r="M95" s="9">
        <f t="shared" si="25"/>
        <v>0</v>
      </c>
      <c r="N95" s="9"/>
      <c r="O95" s="9"/>
      <c r="P95" s="22">
        <f>ROUND((SUM(P81:P94))/2,2)</f>
        <v>0</v>
      </c>
    </row>
    <row r="96" spans="1:25" ht="15.75" customHeight="1" x14ac:dyDescent="0.25">
      <c r="A96" s="33"/>
      <c r="B96" s="33"/>
      <c r="C96" s="33"/>
      <c r="D96" s="33" t="s">
        <v>14</v>
      </c>
      <c r="E96" s="33"/>
      <c r="F96" s="34"/>
      <c r="G96" s="35"/>
      <c r="H96" s="36">
        <f>ROUND((SUM(M9:M95))/3,2)</f>
        <v>0</v>
      </c>
      <c r="I96" s="35">
        <f>I95+I79</f>
        <v>0</v>
      </c>
      <c r="J96" s="33"/>
      <c r="K96" s="33">
        <f t="shared" ref="K96:M96" si="26">ROUND((SUM(K9:K95))/3,2)</f>
        <v>0</v>
      </c>
      <c r="L96" s="33">
        <f t="shared" si="26"/>
        <v>0</v>
      </c>
      <c r="M96" s="33">
        <f t="shared" si="26"/>
        <v>0</v>
      </c>
      <c r="N96" s="33"/>
      <c r="O96" s="33"/>
      <c r="P96" s="37">
        <f>ROUND((SUM(P9:P95))/3,2)</f>
        <v>0</v>
      </c>
      <c r="Y96" s="3">
        <f>(SUM(Y9:Y95))</f>
        <v>0</v>
      </c>
    </row>
    <row r="97" spans="7:16" ht="15.75" customHeight="1" x14ac:dyDescent="0.25">
      <c r="G97" s="38"/>
      <c r="I97" s="38"/>
      <c r="P97" s="38"/>
    </row>
    <row r="98" spans="7:16" ht="15.75" customHeight="1" x14ac:dyDescent="0.25">
      <c r="G98" s="38"/>
      <c r="I98" s="38"/>
      <c r="P98" s="38"/>
    </row>
    <row r="99" spans="7:16" ht="15.75" customHeight="1" x14ac:dyDescent="0.25">
      <c r="G99" s="38"/>
      <c r="I99" s="38"/>
      <c r="P99" s="38"/>
    </row>
    <row r="100" spans="7:16" ht="15.75" customHeight="1" x14ac:dyDescent="0.25">
      <c r="G100" s="38"/>
      <c r="I100" s="38"/>
      <c r="P100" s="38"/>
    </row>
    <row r="101" spans="7:16" ht="15.75" customHeight="1" x14ac:dyDescent="0.25">
      <c r="G101" s="38"/>
      <c r="I101" s="38"/>
      <c r="P101" s="38"/>
    </row>
    <row r="102" spans="7:16" ht="15.75" customHeight="1" x14ac:dyDescent="0.25">
      <c r="G102" s="38"/>
      <c r="I102" s="38"/>
      <c r="P102" s="38"/>
    </row>
    <row r="103" spans="7:16" ht="15.75" customHeight="1" x14ac:dyDescent="0.25">
      <c r="G103" s="38"/>
      <c r="I103" s="38"/>
      <c r="P103" s="38"/>
    </row>
    <row r="104" spans="7:16" ht="15.75" customHeight="1" x14ac:dyDescent="0.25">
      <c r="G104" s="38"/>
      <c r="I104" s="38"/>
      <c r="P104" s="38"/>
    </row>
    <row r="105" spans="7:16" ht="15.75" customHeight="1" x14ac:dyDescent="0.25">
      <c r="G105" s="38"/>
      <c r="I105" s="38"/>
      <c r="P105" s="38"/>
    </row>
    <row r="106" spans="7:16" ht="15.75" customHeight="1" x14ac:dyDescent="0.25">
      <c r="G106" s="38"/>
      <c r="I106" s="38"/>
      <c r="P106" s="38"/>
    </row>
    <row r="107" spans="7:16" ht="15.75" customHeight="1" x14ac:dyDescent="0.25">
      <c r="G107" s="38"/>
      <c r="I107" s="38"/>
      <c r="P107" s="38"/>
    </row>
    <row r="108" spans="7:16" ht="15.75" customHeight="1" x14ac:dyDescent="0.25">
      <c r="G108" s="38"/>
      <c r="I108" s="38"/>
      <c r="P108" s="38"/>
    </row>
    <row r="109" spans="7:16" ht="15.75" customHeight="1" x14ac:dyDescent="0.25">
      <c r="G109" s="38"/>
      <c r="I109" s="38"/>
      <c r="P109" s="38"/>
    </row>
    <row r="110" spans="7:16" ht="15.75" customHeight="1" x14ac:dyDescent="0.25">
      <c r="G110" s="38"/>
      <c r="I110" s="38"/>
      <c r="P110" s="38"/>
    </row>
    <row r="111" spans="7:16" ht="15.75" customHeight="1" x14ac:dyDescent="0.25">
      <c r="G111" s="38"/>
      <c r="I111" s="38"/>
      <c r="P111" s="38"/>
    </row>
    <row r="112" spans="7:16" ht="15.75" customHeight="1" x14ac:dyDescent="0.25">
      <c r="G112" s="38"/>
      <c r="I112" s="38"/>
      <c r="P112" s="38"/>
    </row>
    <row r="113" spans="7:16" ht="15.75" customHeight="1" x14ac:dyDescent="0.25">
      <c r="G113" s="38"/>
      <c r="I113" s="38"/>
      <c r="P113" s="38"/>
    </row>
    <row r="114" spans="7:16" ht="15.75" customHeight="1" x14ac:dyDescent="0.25">
      <c r="G114" s="38"/>
      <c r="I114" s="38"/>
      <c r="P114" s="38"/>
    </row>
    <row r="115" spans="7:16" ht="15.75" customHeight="1" x14ac:dyDescent="0.25">
      <c r="G115" s="38"/>
      <c r="I115" s="38"/>
      <c r="P115" s="38"/>
    </row>
    <row r="116" spans="7:16" ht="15.75" customHeight="1" x14ac:dyDescent="0.25">
      <c r="G116" s="38"/>
      <c r="I116" s="38"/>
      <c r="P116" s="38"/>
    </row>
    <row r="117" spans="7:16" ht="15.75" customHeight="1" x14ac:dyDescent="0.25">
      <c r="G117" s="38"/>
      <c r="I117" s="38"/>
      <c r="P117" s="38"/>
    </row>
    <row r="118" spans="7:16" ht="15.75" customHeight="1" x14ac:dyDescent="0.25">
      <c r="G118" s="38"/>
      <c r="I118" s="38"/>
      <c r="P118" s="38"/>
    </row>
    <row r="119" spans="7:16" ht="15.75" customHeight="1" x14ac:dyDescent="0.25">
      <c r="G119" s="38"/>
      <c r="I119" s="38"/>
      <c r="P119" s="38"/>
    </row>
    <row r="120" spans="7:16" ht="15.75" customHeight="1" x14ac:dyDescent="0.25">
      <c r="G120" s="38"/>
      <c r="I120" s="38"/>
      <c r="P120" s="38"/>
    </row>
    <row r="121" spans="7:16" ht="15.75" customHeight="1" x14ac:dyDescent="0.25">
      <c r="G121" s="38"/>
      <c r="I121" s="38"/>
      <c r="P121" s="38"/>
    </row>
    <row r="122" spans="7:16" ht="15.75" customHeight="1" x14ac:dyDescent="0.25">
      <c r="G122" s="38"/>
      <c r="I122" s="38"/>
      <c r="P122" s="38"/>
    </row>
    <row r="123" spans="7:16" ht="15.75" customHeight="1" x14ac:dyDescent="0.25">
      <c r="G123" s="38"/>
      <c r="I123" s="38"/>
      <c r="P123" s="38"/>
    </row>
    <row r="124" spans="7:16" ht="15.75" customHeight="1" x14ac:dyDescent="0.25">
      <c r="G124" s="38"/>
      <c r="I124" s="38"/>
      <c r="P124" s="38"/>
    </row>
    <row r="125" spans="7:16" ht="15.75" customHeight="1" x14ac:dyDescent="0.25">
      <c r="G125" s="38"/>
      <c r="I125" s="38"/>
      <c r="P125" s="38"/>
    </row>
    <row r="126" spans="7:16" ht="15.75" customHeight="1" x14ac:dyDescent="0.25">
      <c r="G126" s="38"/>
      <c r="I126" s="38"/>
      <c r="P126" s="38"/>
    </row>
    <row r="127" spans="7:16" ht="15.75" customHeight="1" x14ac:dyDescent="0.25">
      <c r="G127" s="38"/>
      <c r="I127" s="38"/>
      <c r="P127" s="38"/>
    </row>
    <row r="128" spans="7:16" ht="15.75" customHeight="1" x14ac:dyDescent="0.25">
      <c r="G128" s="38"/>
      <c r="I128" s="38"/>
      <c r="P128" s="38"/>
    </row>
    <row r="129" spans="7:16" ht="15.75" customHeight="1" x14ac:dyDescent="0.25">
      <c r="G129" s="38"/>
      <c r="I129" s="38"/>
      <c r="P129" s="38"/>
    </row>
    <row r="130" spans="7:16" ht="15.75" customHeight="1" x14ac:dyDescent="0.25">
      <c r="G130" s="38"/>
      <c r="I130" s="38"/>
      <c r="P130" s="38"/>
    </row>
    <row r="131" spans="7:16" ht="15.75" customHeight="1" x14ac:dyDescent="0.25">
      <c r="G131" s="38"/>
      <c r="I131" s="38"/>
      <c r="P131" s="38"/>
    </row>
    <row r="132" spans="7:16" ht="15.75" customHeight="1" x14ac:dyDescent="0.25">
      <c r="G132" s="38"/>
      <c r="I132" s="38"/>
      <c r="P132" s="38"/>
    </row>
    <row r="133" spans="7:16" ht="15.75" customHeight="1" x14ac:dyDescent="0.25">
      <c r="G133" s="38"/>
      <c r="I133" s="38"/>
      <c r="P133" s="38"/>
    </row>
    <row r="134" spans="7:16" ht="15.75" customHeight="1" x14ac:dyDescent="0.25">
      <c r="G134" s="38"/>
      <c r="I134" s="38"/>
      <c r="P134" s="38"/>
    </row>
    <row r="135" spans="7:16" ht="15.75" customHeight="1" x14ac:dyDescent="0.25">
      <c r="G135" s="38"/>
      <c r="I135" s="38"/>
      <c r="P135" s="38"/>
    </row>
    <row r="136" spans="7:16" ht="15.75" customHeight="1" x14ac:dyDescent="0.25">
      <c r="G136" s="38"/>
      <c r="I136" s="38"/>
      <c r="P136" s="38"/>
    </row>
    <row r="137" spans="7:16" ht="15.75" customHeight="1" x14ac:dyDescent="0.25">
      <c r="G137" s="38"/>
      <c r="I137" s="38"/>
      <c r="P137" s="38"/>
    </row>
    <row r="138" spans="7:16" ht="15.75" customHeight="1" x14ac:dyDescent="0.25">
      <c r="G138" s="38"/>
      <c r="I138" s="38"/>
      <c r="P138" s="38"/>
    </row>
    <row r="139" spans="7:16" ht="15.75" customHeight="1" x14ac:dyDescent="0.25">
      <c r="G139" s="38"/>
      <c r="I139" s="38"/>
      <c r="P139" s="38"/>
    </row>
    <row r="140" spans="7:16" ht="15.75" customHeight="1" x14ac:dyDescent="0.25">
      <c r="G140" s="38"/>
      <c r="I140" s="38"/>
      <c r="P140" s="38"/>
    </row>
    <row r="141" spans="7:16" ht="15.75" customHeight="1" x14ac:dyDescent="0.25">
      <c r="G141" s="38"/>
      <c r="I141" s="38"/>
      <c r="P141" s="38"/>
    </row>
    <row r="142" spans="7:16" ht="15.75" customHeight="1" x14ac:dyDescent="0.25">
      <c r="G142" s="38"/>
      <c r="I142" s="38"/>
      <c r="P142" s="38"/>
    </row>
    <row r="143" spans="7:16" ht="15.75" customHeight="1" x14ac:dyDescent="0.25">
      <c r="G143" s="38"/>
      <c r="I143" s="38"/>
      <c r="P143" s="38"/>
    </row>
    <row r="144" spans="7:16" ht="15.75" customHeight="1" x14ac:dyDescent="0.25">
      <c r="G144" s="38"/>
      <c r="I144" s="38"/>
      <c r="P144" s="38"/>
    </row>
    <row r="145" spans="7:16" ht="15.75" customHeight="1" x14ac:dyDescent="0.25">
      <c r="G145" s="38"/>
      <c r="I145" s="38"/>
      <c r="P145" s="38"/>
    </row>
    <row r="146" spans="7:16" ht="15.75" customHeight="1" x14ac:dyDescent="0.25">
      <c r="G146" s="38"/>
      <c r="I146" s="38"/>
      <c r="P146" s="38"/>
    </row>
    <row r="147" spans="7:16" ht="15.75" customHeight="1" x14ac:dyDescent="0.25">
      <c r="G147" s="38"/>
      <c r="I147" s="38"/>
      <c r="P147" s="38"/>
    </row>
    <row r="148" spans="7:16" ht="15.75" customHeight="1" x14ac:dyDescent="0.25">
      <c r="G148" s="38"/>
      <c r="I148" s="38"/>
      <c r="P148" s="38"/>
    </row>
    <row r="149" spans="7:16" ht="15.75" customHeight="1" x14ac:dyDescent="0.25">
      <c r="G149" s="38"/>
      <c r="I149" s="38"/>
      <c r="P149" s="38"/>
    </row>
    <row r="150" spans="7:16" ht="15.75" customHeight="1" x14ac:dyDescent="0.25">
      <c r="G150" s="38"/>
      <c r="I150" s="38"/>
      <c r="P150" s="38"/>
    </row>
    <row r="151" spans="7:16" ht="15.75" customHeight="1" x14ac:dyDescent="0.25">
      <c r="G151" s="38"/>
      <c r="I151" s="38"/>
      <c r="P151" s="38"/>
    </row>
    <row r="152" spans="7:16" ht="15.75" customHeight="1" x14ac:dyDescent="0.25">
      <c r="G152" s="38"/>
      <c r="I152" s="38"/>
      <c r="P152" s="38"/>
    </row>
    <row r="153" spans="7:16" ht="15.75" customHeight="1" x14ac:dyDescent="0.25">
      <c r="G153" s="38"/>
      <c r="I153" s="38"/>
      <c r="P153" s="38"/>
    </row>
    <row r="154" spans="7:16" ht="15.75" customHeight="1" x14ac:dyDescent="0.25">
      <c r="G154" s="38"/>
      <c r="I154" s="38"/>
      <c r="P154" s="38"/>
    </row>
    <row r="155" spans="7:16" ht="15.75" customHeight="1" x14ac:dyDescent="0.25">
      <c r="G155" s="38"/>
      <c r="I155" s="38"/>
      <c r="P155" s="38"/>
    </row>
    <row r="156" spans="7:16" ht="15.75" customHeight="1" x14ac:dyDescent="0.25">
      <c r="G156" s="38"/>
      <c r="I156" s="38"/>
      <c r="P156" s="38"/>
    </row>
    <row r="157" spans="7:16" ht="15.75" customHeight="1" x14ac:dyDescent="0.25">
      <c r="G157" s="38"/>
      <c r="I157" s="38"/>
      <c r="P157" s="38"/>
    </row>
    <row r="158" spans="7:16" ht="15.75" customHeight="1" x14ac:dyDescent="0.25">
      <c r="G158" s="38"/>
      <c r="I158" s="38"/>
      <c r="P158" s="38"/>
    </row>
    <row r="159" spans="7:16" ht="15.75" customHeight="1" x14ac:dyDescent="0.25">
      <c r="G159" s="38"/>
      <c r="I159" s="38"/>
      <c r="P159" s="38"/>
    </row>
    <row r="160" spans="7:16" ht="15.75" customHeight="1" x14ac:dyDescent="0.25">
      <c r="G160" s="38"/>
      <c r="I160" s="38"/>
      <c r="P160" s="38"/>
    </row>
    <row r="161" spans="7:16" ht="15.75" customHeight="1" x14ac:dyDescent="0.25">
      <c r="G161" s="38"/>
      <c r="I161" s="38"/>
      <c r="P161" s="38"/>
    </row>
    <row r="162" spans="7:16" ht="15.75" customHeight="1" x14ac:dyDescent="0.25">
      <c r="G162" s="38"/>
      <c r="I162" s="38"/>
      <c r="P162" s="38"/>
    </row>
    <row r="163" spans="7:16" ht="15.75" customHeight="1" x14ac:dyDescent="0.25">
      <c r="G163" s="38"/>
      <c r="I163" s="38"/>
      <c r="P163" s="38"/>
    </row>
    <row r="164" spans="7:16" ht="15.75" customHeight="1" x14ac:dyDescent="0.25">
      <c r="G164" s="38"/>
      <c r="I164" s="38"/>
      <c r="P164" s="38"/>
    </row>
    <row r="165" spans="7:16" ht="15.75" customHeight="1" x14ac:dyDescent="0.25">
      <c r="G165" s="38"/>
      <c r="I165" s="38"/>
      <c r="P165" s="38"/>
    </row>
    <row r="166" spans="7:16" ht="15.75" customHeight="1" x14ac:dyDescent="0.25">
      <c r="G166" s="38"/>
      <c r="I166" s="38"/>
      <c r="P166" s="38"/>
    </row>
    <row r="167" spans="7:16" ht="15.75" customHeight="1" x14ac:dyDescent="0.25">
      <c r="G167" s="38"/>
      <c r="I167" s="38"/>
      <c r="P167" s="38"/>
    </row>
    <row r="168" spans="7:16" ht="15.75" customHeight="1" x14ac:dyDescent="0.25">
      <c r="G168" s="38"/>
      <c r="I168" s="38"/>
      <c r="P168" s="38"/>
    </row>
    <row r="169" spans="7:16" ht="15.75" customHeight="1" x14ac:dyDescent="0.25">
      <c r="G169" s="38"/>
      <c r="I169" s="38"/>
      <c r="P169" s="38"/>
    </row>
    <row r="170" spans="7:16" ht="15.75" customHeight="1" x14ac:dyDescent="0.25">
      <c r="G170" s="38"/>
      <c r="I170" s="38"/>
      <c r="P170" s="38"/>
    </row>
    <row r="171" spans="7:16" ht="15.75" customHeight="1" x14ac:dyDescent="0.25">
      <c r="G171" s="38"/>
      <c r="I171" s="38"/>
      <c r="P171" s="38"/>
    </row>
    <row r="172" spans="7:16" ht="15.75" customHeight="1" x14ac:dyDescent="0.25">
      <c r="G172" s="38"/>
      <c r="I172" s="38"/>
      <c r="P172" s="38"/>
    </row>
    <row r="173" spans="7:16" ht="15.75" customHeight="1" x14ac:dyDescent="0.25">
      <c r="G173" s="38"/>
      <c r="I173" s="38"/>
      <c r="P173" s="38"/>
    </row>
    <row r="174" spans="7:16" ht="15.75" customHeight="1" x14ac:dyDescent="0.25">
      <c r="G174" s="38"/>
      <c r="I174" s="38"/>
      <c r="P174" s="38"/>
    </row>
    <row r="175" spans="7:16" ht="15.75" customHeight="1" x14ac:dyDescent="0.25">
      <c r="G175" s="38"/>
      <c r="I175" s="38"/>
      <c r="P175" s="38"/>
    </row>
    <row r="176" spans="7:16" ht="15.75" customHeight="1" x14ac:dyDescent="0.25">
      <c r="G176" s="38"/>
      <c r="I176" s="38"/>
      <c r="P176" s="38"/>
    </row>
    <row r="177" spans="7:16" ht="15.75" customHeight="1" x14ac:dyDescent="0.25">
      <c r="G177" s="38"/>
      <c r="I177" s="38"/>
      <c r="P177" s="38"/>
    </row>
    <row r="178" spans="7:16" ht="15.75" customHeight="1" x14ac:dyDescent="0.25">
      <c r="G178" s="38"/>
      <c r="I178" s="38"/>
      <c r="P178" s="38"/>
    </row>
    <row r="179" spans="7:16" ht="15.75" customHeight="1" x14ac:dyDescent="0.25">
      <c r="G179" s="38"/>
      <c r="I179" s="38"/>
      <c r="P179" s="38"/>
    </row>
    <row r="180" spans="7:16" ht="15.75" customHeight="1" x14ac:dyDescent="0.25">
      <c r="G180" s="38"/>
      <c r="I180" s="38"/>
      <c r="P180" s="38"/>
    </row>
    <row r="181" spans="7:16" ht="15.75" customHeight="1" x14ac:dyDescent="0.25">
      <c r="G181" s="38"/>
      <c r="I181" s="38"/>
      <c r="P181" s="38"/>
    </row>
    <row r="182" spans="7:16" ht="15.75" customHeight="1" x14ac:dyDescent="0.25">
      <c r="G182" s="38"/>
      <c r="I182" s="38"/>
      <c r="P182" s="38"/>
    </row>
    <row r="183" spans="7:16" ht="15.75" customHeight="1" x14ac:dyDescent="0.25">
      <c r="G183" s="38"/>
      <c r="I183" s="38"/>
      <c r="P183" s="38"/>
    </row>
    <row r="184" spans="7:16" ht="15.75" customHeight="1" x14ac:dyDescent="0.25">
      <c r="G184" s="38"/>
      <c r="I184" s="38"/>
      <c r="P184" s="38"/>
    </row>
    <row r="185" spans="7:16" ht="15.75" customHeight="1" x14ac:dyDescent="0.25">
      <c r="G185" s="38"/>
      <c r="I185" s="38"/>
      <c r="P185" s="38"/>
    </row>
    <row r="186" spans="7:16" ht="15.75" customHeight="1" x14ac:dyDescent="0.25">
      <c r="G186" s="38"/>
      <c r="I186" s="38"/>
      <c r="P186" s="38"/>
    </row>
    <row r="187" spans="7:16" ht="15.75" customHeight="1" x14ac:dyDescent="0.25">
      <c r="G187" s="38"/>
      <c r="I187" s="38"/>
      <c r="P187" s="38"/>
    </row>
    <row r="188" spans="7:16" ht="15.75" customHeight="1" x14ac:dyDescent="0.25">
      <c r="G188" s="38"/>
      <c r="I188" s="38"/>
      <c r="P188" s="38"/>
    </row>
    <row r="189" spans="7:16" ht="15.75" customHeight="1" x14ac:dyDescent="0.25">
      <c r="G189" s="38"/>
      <c r="I189" s="38"/>
      <c r="P189" s="38"/>
    </row>
    <row r="190" spans="7:16" ht="15.75" customHeight="1" x14ac:dyDescent="0.25">
      <c r="G190" s="38"/>
      <c r="I190" s="38"/>
      <c r="P190" s="38"/>
    </row>
    <row r="191" spans="7:16" ht="15.75" customHeight="1" x14ac:dyDescent="0.25">
      <c r="G191" s="38"/>
      <c r="I191" s="38"/>
      <c r="P191" s="38"/>
    </row>
    <row r="192" spans="7:16" ht="15.75" customHeight="1" x14ac:dyDescent="0.25">
      <c r="G192" s="38"/>
      <c r="I192" s="38"/>
      <c r="P192" s="38"/>
    </row>
    <row r="193" spans="7:16" ht="15.75" customHeight="1" x14ac:dyDescent="0.25">
      <c r="G193" s="38"/>
      <c r="I193" s="38"/>
      <c r="P193" s="38"/>
    </row>
    <row r="194" spans="7:16" ht="15.75" customHeight="1" x14ac:dyDescent="0.25">
      <c r="G194" s="38"/>
      <c r="I194" s="38"/>
      <c r="P194" s="38"/>
    </row>
    <row r="195" spans="7:16" ht="15.75" customHeight="1" x14ac:dyDescent="0.25">
      <c r="G195" s="38"/>
      <c r="I195" s="38"/>
      <c r="P195" s="38"/>
    </row>
    <row r="196" spans="7:16" ht="15.75" customHeight="1" x14ac:dyDescent="0.25">
      <c r="G196" s="38"/>
      <c r="I196" s="38"/>
      <c r="P196" s="38"/>
    </row>
    <row r="197" spans="7:16" ht="15.75" customHeight="1" x14ac:dyDescent="0.25">
      <c r="G197" s="38"/>
      <c r="I197" s="38"/>
      <c r="P197" s="38"/>
    </row>
    <row r="198" spans="7:16" ht="15.75" customHeight="1" x14ac:dyDescent="0.25">
      <c r="G198" s="38"/>
      <c r="I198" s="38"/>
      <c r="P198" s="38"/>
    </row>
    <row r="199" spans="7:16" ht="15.75" customHeight="1" x14ac:dyDescent="0.25">
      <c r="G199" s="38"/>
      <c r="I199" s="38"/>
      <c r="P199" s="38"/>
    </row>
    <row r="200" spans="7:16" ht="15.75" customHeight="1" x14ac:dyDescent="0.25">
      <c r="G200" s="38"/>
      <c r="I200" s="38"/>
      <c r="P200" s="38"/>
    </row>
    <row r="201" spans="7:16" ht="15.75" customHeight="1" x14ac:dyDescent="0.25">
      <c r="G201" s="38"/>
      <c r="I201" s="38"/>
      <c r="P201" s="38"/>
    </row>
    <row r="202" spans="7:16" ht="15.75" customHeight="1" x14ac:dyDescent="0.25">
      <c r="G202" s="38"/>
      <c r="I202" s="38"/>
      <c r="P202" s="38"/>
    </row>
    <row r="203" spans="7:16" ht="15.75" customHeight="1" x14ac:dyDescent="0.25">
      <c r="G203" s="38"/>
      <c r="I203" s="38"/>
      <c r="P203" s="38"/>
    </row>
    <row r="204" spans="7:16" ht="15.75" customHeight="1" x14ac:dyDescent="0.25">
      <c r="G204" s="38"/>
      <c r="I204" s="38"/>
      <c r="P204" s="38"/>
    </row>
    <row r="205" spans="7:16" ht="15.75" customHeight="1" x14ac:dyDescent="0.25">
      <c r="G205" s="38"/>
      <c r="I205" s="38"/>
      <c r="P205" s="38"/>
    </row>
    <row r="206" spans="7:16" ht="15.75" customHeight="1" x14ac:dyDescent="0.25">
      <c r="G206" s="38"/>
      <c r="I206" s="38"/>
      <c r="P206" s="38"/>
    </row>
    <row r="207" spans="7:16" ht="15.75" customHeight="1" x14ac:dyDescent="0.25">
      <c r="G207" s="38"/>
      <c r="I207" s="38"/>
      <c r="P207" s="38"/>
    </row>
    <row r="208" spans="7:16" ht="15.75" customHeight="1" x14ac:dyDescent="0.25">
      <c r="G208" s="38"/>
      <c r="I208" s="38"/>
      <c r="P208" s="38"/>
    </row>
    <row r="209" spans="7:16" ht="15.75" customHeight="1" x14ac:dyDescent="0.25">
      <c r="G209" s="38"/>
      <c r="I209" s="38"/>
      <c r="P209" s="38"/>
    </row>
    <row r="210" spans="7:16" ht="15.75" customHeight="1" x14ac:dyDescent="0.25">
      <c r="G210" s="38"/>
      <c r="I210" s="38"/>
      <c r="P210" s="38"/>
    </row>
    <row r="211" spans="7:16" ht="15.75" customHeight="1" x14ac:dyDescent="0.25">
      <c r="G211" s="38"/>
      <c r="I211" s="38"/>
      <c r="P211" s="38"/>
    </row>
    <row r="212" spans="7:16" ht="15.75" customHeight="1" x14ac:dyDescent="0.25">
      <c r="G212" s="38"/>
      <c r="I212" s="38"/>
      <c r="P212" s="38"/>
    </row>
    <row r="213" spans="7:16" ht="15.75" customHeight="1" x14ac:dyDescent="0.25">
      <c r="G213" s="38"/>
      <c r="I213" s="38"/>
      <c r="P213" s="38"/>
    </row>
    <row r="214" spans="7:16" ht="15.75" customHeight="1" x14ac:dyDescent="0.25">
      <c r="G214" s="38"/>
      <c r="I214" s="38"/>
      <c r="P214" s="38"/>
    </row>
    <row r="215" spans="7:16" ht="15.75" customHeight="1" x14ac:dyDescent="0.25">
      <c r="G215" s="38"/>
      <c r="I215" s="38"/>
      <c r="P215" s="38"/>
    </row>
    <row r="216" spans="7:16" ht="15.75" customHeight="1" x14ac:dyDescent="0.25">
      <c r="G216" s="38"/>
      <c r="I216" s="38"/>
      <c r="P216" s="38"/>
    </row>
    <row r="217" spans="7:16" ht="15.75" customHeight="1" x14ac:dyDescent="0.25">
      <c r="G217" s="38"/>
      <c r="I217" s="38"/>
      <c r="P217" s="38"/>
    </row>
    <row r="218" spans="7:16" ht="15.75" customHeight="1" x14ac:dyDescent="0.25">
      <c r="G218" s="38"/>
      <c r="I218" s="38"/>
      <c r="P218" s="38"/>
    </row>
    <row r="219" spans="7:16" ht="15.75" customHeight="1" x14ac:dyDescent="0.25">
      <c r="G219" s="38"/>
      <c r="I219" s="38"/>
      <c r="P219" s="38"/>
    </row>
    <row r="220" spans="7:16" ht="15.75" customHeight="1" x14ac:dyDescent="0.25">
      <c r="G220" s="38"/>
      <c r="I220" s="38"/>
      <c r="P220" s="38"/>
    </row>
    <row r="221" spans="7:16" ht="15.75" customHeight="1" x14ac:dyDescent="0.25">
      <c r="G221" s="38"/>
      <c r="I221" s="38"/>
      <c r="P221" s="38"/>
    </row>
    <row r="222" spans="7:16" ht="15.75" customHeight="1" x14ac:dyDescent="0.25">
      <c r="G222" s="38"/>
      <c r="I222" s="38"/>
      <c r="P222" s="38"/>
    </row>
    <row r="223" spans="7:16" ht="15.75" customHeight="1" x14ac:dyDescent="0.25">
      <c r="G223" s="38"/>
      <c r="I223" s="38"/>
      <c r="P223" s="38"/>
    </row>
    <row r="224" spans="7:16" ht="15.75" customHeight="1" x14ac:dyDescent="0.25">
      <c r="G224" s="38"/>
      <c r="I224" s="38"/>
      <c r="P224" s="38"/>
    </row>
    <row r="225" spans="7:16" ht="15.75" customHeight="1" x14ac:dyDescent="0.25">
      <c r="G225" s="38"/>
      <c r="I225" s="38"/>
      <c r="P225" s="38"/>
    </row>
    <row r="226" spans="7:16" ht="15.75" customHeight="1" x14ac:dyDescent="0.25">
      <c r="G226" s="38"/>
      <c r="I226" s="38"/>
      <c r="P226" s="38"/>
    </row>
    <row r="227" spans="7:16" ht="15.75" customHeight="1" x14ac:dyDescent="0.25">
      <c r="G227" s="38"/>
      <c r="I227" s="38"/>
      <c r="P227" s="38"/>
    </row>
    <row r="228" spans="7:16" ht="15.75" customHeight="1" x14ac:dyDescent="0.25">
      <c r="G228" s="38"/>
      <c r="I228" s="38"/>
      <c r="P228" s="38"/>
    </row>
    <row r="229" spans="7:16" ht="15.75" customHeight="1" x14ac:dyDescent="0.25">
      <c r="G229" s="38"/>
      <c r="I229" s="38"/>
      <c r="P229" s="38"/>
    </row>
    <row r="230" spans="7:16" ht="15.75" customHeight="1" x14ac:dyDescent="0.25">
      <c r="G230" s="38"/>
      <c r="I230" s="38"/>
      <c r="P230" s="38"/>
    </row>
    <row r="231" spans="7:16" ht="15.75" customHeight="1" x14ac:dyDescent="0.25">
      <c r="G231" s="38"/>
      <c r="I231" s="38"/>
      <c r="P231" s="38"/>
    </row>
    <row r="232" spans="7:16" ht="15.75" customHeight="1" x14ac:dyDescent="0.25">
      <c r="G232" s="38"/>
      <c r="I232" s="38"/>
      <c r="P232" s="38"/>
    </row>
    <row r="233" spans="7:16" ht="15.75" customHeight="1" x14ac:dyDescent="0.25">
      <c r="G233" s="38"/>
      <c r="I233" s="38"/>
      <c r="P233" s="38"/>
    </row>
    <row r="234" spans="7:16" ht="15.75" customHeight="1" x14ac:dyDescent="0.25">
      <c r="G234" s="38"/>
      <c r="I234" s="38"/>
      <c r="P234" s="38"/>
    </row>
    <row r="235" spans="7:16" ht="15.75" customHeight="1" x14ac:dyDescent="0.25">
      <c r="G235" s="38"/>
      <c r="I235" s="38"/>
      <c r="P235" s="38"/>
    </row>
    <row r="236" spans="7:16" ht="15.75" customHeight="1" x14ac:dyDescent="0.25">
      <c r="G236" s="38"/>
      <c r="I236" s="38"/>
      <c r="P236" s="38"/>
    </row>
    <row r="237" spans="7:16" ht="15.75" customHeight="1" x14ac:dyDescent="0.25">
      <c r="G237" s="38"/>
      <c r="I237" s="38"/>
      <c r="P237" s="38"/>
    </row>
    <row r="238" spans="7:16" ht="15.75" customHeight="1" x14ac:dyDescent="0.25">
      <c r="G238" s="38"/>
      <c r="I238" s="38"/>
      <c r="P238" s="38"/>
    </row>
    <row r="239" spans="7:16" ht="15.75" customHeight="1" x14ac:dyDescent="0.25">
      <c r="G239" s="38"/>
      <c r="I239" s="38"/>
      <c r="P239" s="38"/>
    </row>
    <row r="240" spans="7:16" ht="15.75" customHeight="1" x14ac:dyDescent="0.25">
      <c r="G240" s="38"/>
      <c r="I240" s="38"/>
      <c r="P240" s="38"/>
    </row>
    <row r="241" spans="7:16" ht="15.75" customHeight="1" x14ac:dyDescent="0.25">
      <c r="G241" s="38"/>
      <c r="I241" s="38"/>
      <c r="P241" s="38"/>
    </row>
    <row r="242" spans="7:16" ht="15.75" customHeight="1" x14ac:dyDescent="0.25">
      <c r="G242" s="38"/>
      <c r="I242" s="38"/>
      <c r="P242" s="38"/>
    </row>
    <row r="243" spans="7:16" ht="15.75" customHeight="1" x14ac:dyDescent="0.25">
      <c r="G243" s="38"/>
      <c r="I243" s="38"/>
      <c r="P243" s="38"/>
    </row>
    <row r="244" spans="7:16" ht="15.75" customHeight="1" x14ac:dyDescent="0.25">
      <c r="G244" s="38"/>
      <c r="I244" s="38"/>
      <c r="P244" s="38"/>
    </row>
    <row r="245" spans="7:16" ht="15.75" customHeight="1" x14ac:dyDescent="0.25">
      <c r="G245" s="38"/>
      <c r="I245" s="38"/>
      <c r="P245" s="38"/>
    </row>
    <row r="246" spans="7:16" ht="15.75" customHeight="1" x14ac:dyDescent="0.25">
      <c r="G246" s="38"/>
      <c r="I246" s="38"/>
      <c r="P246" s="38"/>
    </row>
    <row r="247" spans="7:16" ht="15.75" customHeight="1" x14ac:dyDescent="0.25">
      <c r="G247" s="38"/>
      <c r="I247" s="38"/>
      <c r="P247" s="38"/>
    </row>
    <row r="248" spans="7:16" ht="15.75" customHeight="1" x14ac:dyDescent="0.25">
      <c r="G248" s="38"/>
      <c r="I248" s="38"/>
      <c r="P248" s="38"/>
    </row>
    <row r="249" spans="7:16" ht="15.75" customHeight="1" x14ac:dyDescent="0.25">
      <c r="G249" s="38"/>
      <c r="I249" s="38"/>
      <c r="P249" s="38"/>
    </row>
    <row r="250" spans="7:16" ht="15.75" customHeight="1" x14ac:dyDescent="0.25">
      <c r="G250" s="38"/>
      <c r="I250" s="38"/>
      <c r="P250" s="38"/>
    </row>
    <row r="251" spans="7:16" ht="15.75" customHeight="1" x14ac:dyDescent="0.25">
      <c r="G251" s="38"/>
      <c r="I251" s="38"/>
      <c r="P251" s="38"/>
    </row>
    <row r="252" spans="7:16" ht="15.75" customHeight="1" x14ac:dyDescent="0.25">
      <c r="G252" s="38"/>
      <c r="I252" s="38"/>
      <c r="P252" s="38"/>
    </row>
    <row r="253" spans="7:16" ht="15.75" customHeight="1" x14ac:dyDescent="0.25">
      <c r="G253" s="38"/>
      <c r="I253" s="38"/>
      <c r="P253" s="38"/>
    </row>
    <row r="254" spans="7:16" ht="15.75" customHeight="1" x14ac:dyDescent="0.25">
      <c r="G254" s="38"/>
      <c r="I254" s="38"/>
      <c r="P254" s="38"/>
    </row>
    <row r="255" spans="7:16" ht="15.75" customHeight="1" x14ac:dyDescent="0.25">
      <c r="G255" s="38"/>
      <c r="I255" s="38"/>
      <c r="P255" s="38"/>
    </row>
    <row r="256" spans="7:16" ht="15.75" customHeight="1" x14ac:dyDescent="0.25">
      <c r="G256" s="38"/>
      <c r="I256" s="38"/>
      <c r="P256" s="38"/>
    </row>
    <row r="257" spans="7:16" ht="15.75" customHeight="1" x14ac:dyDescent="0.25">
      <c r="G257" s="38"/>
      <c r="I257" s="38"/>
      <c r="P257" s="38"/>
    </row>
    <row r="258" spans="7:16" ht="15.75" customHeight="1" x14ac:dyDescent="0.25">
      <c r="G258" s="38"/>
      <c r="I258" s="38"/>
      <c r="P258" s="38"/>
    </row>
    <row r="259" spans="7:16" ht="15.75" customHeight="1" x14ac:dyDescent="0.25">
      <c r="G259" s="38"/>
      <c r="I259" s="38"/>
      <c r="P259" s="38"/>
    </row>
    <row r="260" spans="7:16" ht="15.75" customHeight="1" x14ac:dyDescent="0.25">
      <c r="G260" s="38"/>
      <c r="I260" s="38"/>
      <c r="P260" s="38"/>
    </row>
    <row r="261" spans="7:16" ht="15.75" customHeight="1" x14ac:dyDescent="0.25">
      <c r="G261" s="38"/>
      <c r="I261" s="38"/>
      <c r="P261" s="38"/>
    </row>
    <row r="262" spans="7:16" ht="15.75" customHeight="1" x14ac:dyDescent="0.25">
      <c r="G262" s="38"/>
      <c r="I262" s="38"/>
      <c r="P262" s="38"/>
    </row>
    <row r="263" spans="7:16" ht="15.75" customHeight="1" x14ac:dyDescent="0.25">
      <c r="G263" s="38"/>
      <c r="I263" s="38"/>
      <c r="P263" s="38"/>
    </row>
    <row r="264" spans="7:16" ht="15.75" customHeight="1" x14ac:dyDescent="0.25">
      <c r="G264" s="38"/>
      <c r="I264" s="38"/>
      <c r="P264" s="38"/>
    </row>
    <row r="265" spans="7:16" ht="15.75" customHeight="1" x14ac:dyDescent="0.25">
      <c r="G265" s="38"/>
      <c r="I265" s="38"/>
      <c r="P265" s="38"/>
    </row>
    <row r="266" spans="7:16" ht="15.75" customHeight="1" x14ac:dyDescent="0.25">
      <c r="G266" s="38"/>
      <c r="I266" s="38"/>
      <c r="P266" s="38"/>
    </row>
    <row r="267" spans="7:16" ht="15.75" customHeight="1" x14ac:dyDescent="0.25">
      <c r="G267" s="38"/>
      <c r="I267" s="38"/>
      <c r="P267" s="38"/>
    </row>
    <row r="268" spans="7:16" ht="15.75" customHeight="1" x14ac:dyDescent="0.25">
      <c r="G268" s="38"/>
      <c r="I268" s="38"/>
      <c r="P268" s="38"/>
    </row>
    <row r="269" spans="7:16" ht="15.75" customHeight="1" x14ac:dyDescent="0.25">
      <c r="G269" s="38"/>
      <c r="I269" s="38"/>
      <c r="P269" s="38"/>
    </row>
    <row r="270" spans="7:16" ht="15.75" customHeight="1" x14ac:dyDescent="0.25">
      <c r="G270" s="38"/>
      <c r="I270" s="38"/>
      <c r="P270" s="38"/>
    </row>
    <row r="271" spans="7:16" ht="15.75" customHeight="1" x14ac:dyDescent="0.25">
      <c r="G271" s="38"/>
      <c r="I271" s="38"/>
      <c r="P271" s="38"/>
    </row>
    <row r="272" spans="7:16" ht="15.75" customHeight="1" x14ac:dyDescent="0.25">
      <c r="G272" s="38"/>
      <c r="I272" s="38"/>
      <c r="P272" s="38"/>
    </row>
    <row r="273" spans="7:16" ht="15.75" customHeight="1" x14ac:dyDescent="0.25">
      <c r="G273" s="38"/>
      <c r="I273" s="38"/>
      <c r="P273" s="38"/>
    </row>
    <row r="274" spans="7:16" ht="15.75" customHeight="1" x14ac:dyDescent="0.25">
      <c r="G274" s="38"/>
      <c r="I274" s="38"/>
      <c r="P274" s="38"/>
    </row>
    <row r="275" spans="7:16" ht="15.75" customHeight="1" x14ac:dyDescent="0.25">
      <c r="G275" s="38"/>
      <c r="I275" s="38"/>
      <c r="P275" s="38"/>
    </row>
    <row r="276" spans="7:16" ht="15.75" customHeight="1" x14ac:dyDescent="0.25">
      <c r="G276" s="38"/>
      <c r="I276" s="38"/>
      <c r="P276" s="38"/>
    </row>
    <row r="277" spans="7:16" ht="15.75" customHeight="1" x14ac:dyDescent="0.25">
      <c r="G277" s="38"/>
      <c r="I277" s="38"/>
      <c r="P277" s="38"/>
    </row>
    <row r="278" spans="7:16" ht="15.75" customHeight="1" x14ac:dyDescent="0.25">
      <c r="G278" s="38"/>
      <c r="I278" s="38"/>
      <c r="P278" s="38"/>
    </row>
    <row r="279" spans="7:16" ht="15.75" customHeight="1" x14ac:dyDescent="0.25">
      <c r="G279" s="38"/>
      <c r="I279" s="38"/>
      <c r="P279" s="38"/>
    </row>
    <row r="280" spans="7:16" ht="15.75" customHeight="1" x14ac:dyDescent="0.25">
      <c r="G280" s="38"/>
      <c r="I280" s="38"/>
      <c r="P280" s="38"/>
    </row>
    <row r="281" spans="7:16" ht="15.75" customHeight="1" x14ac:dyDescent="0.25">
      <c r="G281" s="38"/>
      <c r="I281" s="38"/>
      <c r="P281" s="38"/>
    </row>
    <row r="282" spans="7:16" ht="15.75" customHeight="1" x14ac:dyDescent="0.25">
      <c r="G282" s="38"/>
      <c r="I282" s="38"/>
      <c r="P282" s="38"/>
    </row>
    <row r="283" spans="7:16" ht="15.75" customHeight="1" x14ac:dyDescent="0.25">
      <c r="G283" s="38"/>
      <c r="I283" s="38"/>
      <c r="P283" s="38"/>
    </row>
    <row r="284" spans="7:16" ht="15.75" customHeight="1" x14ac:dyDescent="0.25">
      <c r="G284" s="38"/>
      <c r="I284" s="38"/>
      <c r="P284" s="38"/>
    </row>
    <row r="285" spans="7:16" ht="15.75" customHeight="1" x14ac:dyDescent="0.25">
      <c r="G285" s="38"/>
      <c r="I285" s="38"/>
      <c r="P285" s="38"/>
    </row>
    <row r="286" spans="7:16" ht="15.75" customHeight="1" x14ac:dyDescent="0.25">
      <c r="G286" s="38"/>
      <c r="I286" s="38"/>
      <c r="P286" s="38"/>
    </row>
    <row r="287" spans="7:16" ht="15.75" customHeight="1" x14ac:dyDescent="0.25">
      <c r="G287" s="38"/>
      <c r="I287" s="38"/>
      <c r="P287" s="38"/>
    </row>
    <row r="288" spans="7:16" ht="15.75" customHeight="1" x14ac:dyDescent="0.25">
      <c r="G288" s="38"/>
      <c r="I288" s="38"/>
      <c r="P288" s="38"/>
    </row>
    <row r="289" spans="7:16" ht="15.75" customHeight="1" x14ac:dyDescent="0.25">
      <c r="G289" s="38"/>
      <c r="I289" s="38"/>
      <c r="P289" s="38"/>
    </row>
    <row r="290" spans="7:16" ht="15.75" customHeight="1" x14ac:dyDescent="0.25">
      <c r="G290" s="38"/>
      <c r="I290" s="38"/>
      <c r="P290" s="38"/>
    </row>
    <row r="291" spans="7:16" ht="15.75" customHeight="1" x14ac:dyDescent="0.25">
      <c r="G291" s="38"/>
      <c r="I291" s="38"/>
      <c r="P291" s="38"/>
    </row>
    <row r="292" spans="7:16" ht="15.75" customHeight="1" x14ac:dyDescent="0.25">
      <c r="G292" s="38"/>
      <c r="I292" s="38"/>
      <c r="P292" s="38"/>
    </row>
    <row r="293" spans="7:16" ht="15.75" customHeight="1" x14ac:dyDescent="0.25">
      <c r="G293" s="38"/>
      <c r="I293" s="38"/>
      <c r="P293" s="38"/>
    </row>
    <row r="294" spans="7:16" ht="15.75" customHeight="1" x14ac:dyDescent="0.25">
      <c r="G294" s="38"/>
      <c r="I294" s="38"/>
      <c r="P294" s="38"/>
    </row>
    <row r="295" spans="7:16" ht="15.75" customHeight="1" x14ac:dyDescent="0.25">
      <c r="G295" s="38"/>
      <c r="I295" s="38"/>
      <c r="P295" s="38"/>
    </row>
    <row r="296" spans="7:16" ht="15.75" customHeight="1" x14ac:dyDescent="0.25">
      <c r="G296" s="38"/>
      <c r="I296" s="38"/>
      <c r="P296" s="38"/>
    </row>
    <row r="297" spans="7:16" ht="15.75" customHeight="1" x14ac:dyDescent="0.25">
      <c r="G297" s="38"/>
      <c r="I297" s="38"/>
      <c r="P297" s="38"/>
    </row>
    <row r="298" spans="7:16" ht="15.75" customHeight="1" x14ac:dyDescent="0.25">
      <c r="G298" s="38"/>
      <c r="I298" s="38"/>
      <c r="P298" s="38"/>
    </row>
    <row r="299" spans="7:16" ht="15.75" customHeight="1" x14ac:dyDescent="0.25">
      <c r="G299" s="38"/>
      <c r="I299" s="38"/>
      <c r="P299" s="38"/>
    </row>
    <row r="300" spans="7:16" ht="15.75" customHeight="1" x14ac:dyDescent="0.25">
      <c r="G300" s="38"/>
      <c r="I300" s="38"/>
      <c r="P300" s="38"/>
    </row>
    <row r="301" spans="7:16" ht="15.75" customHeight="1" x14ac:dyDescent="0.25">
      <c r="G301" s="38"/>
      <c r="I301" s="38"/>
      <c r="P301" s="38"/>
    </row>
    <row r="302" spans="7:16" ht="15.75" customHeight="1" x14ac:dyDescent="0.25">
      <c r="G302" s="38"/>
      <c r="I302" s="38"/>
      <c r="P302" s="38"/>
    </row>
    <row r="303" spans="7:16" ht="15.75" customHeight="1" x14ac:dyDescent="0.25">
      <c r="G303" s="38"/>
      <c r="I303" s="38"/>
      <c r="P303" s="38"/>
    </row>
    <row r="304" spans="7:16" ht="15.75" customHeight="1" x14ac:dyDescent="0.25">
      <c r="G304" s="38"/>
      <c r="I304" s="38"/>
      <c r="P304" s="38"/>
    </row>
    <row r="305" spans="7:16" ht="15.75" customHeight="1" x14ac:dyDescent="0.25">
      <c r="G305" s="38"/>
      <c r="I305" s="38"/>
      <c r="P305" s="38"/>
    </row>
    <row r="306" spans="7:16" ht="15.75" customHeight="1" x14ac:dyDescent="0.25">
      <c r="G306" s="38"/>
      <c r="I306" s="38"/>
      <c r="P306" s="38"/>
    </row>
    <row r="307" spans="7:16" ht="15.75" customHeight="1" x14ac:dyDescent="0.25">
      <c r="G307" s="38"/>
      <c r="I307" s="38"/>
      <c r="P307" s="38"/>
    </row>
    <row r="308" spans="7:16" ht="15.75" customHeight="1" x14ac:dyDescent="0.25">
      <c r="G308" s="38"/>
      <c r="I308" s="38"/>
      <c r="P308" s="38"/>
    </row>
    <row r="309" spans="7:16" ht="15.75" customHeight="1" x14ac:dyDescent="0.25">
      <c r="G309" s="38"/>
      <c r="I309" s="38"/>
      <c r="P309" s="38"/>
    </row>
    <row r="310" spans="7:16" ht="15.75" customHeight="1" x14ac:dyDescent="0.25">
      <c r="G310" s="38"/>
      <c r="I310" s="38"/>
      <c r="P310" s="38"/>
    </row>
    <row r="311" spans="7:16" ht="15.75" customHeight="1" x14ac:dyDescent="0.25">
      <c r="G311" s="38"/>
      <c r="I311" s="38"/>
      <c r="P311" s="38"/>
    </row>
    <row r="312" spans="7:16" ht="15.75" customHeight="1" x14ac:dyDescent="0.25">
      <c r="G312" s="38"/>
      <c r="I312" s="38"/>
      <c r="P312" s="38"/>
    </row>
    <row r="313" spans="7:16" ht="15.75" customHeight="1" x14ac:dyDescent="0.25">
      <c r="G313" s="38"/>
      <c r="I313" s="38"/>
      <c r="P313" s="38"/>
    </row>
    <row r="314" spans="7:16" ht="15.75" customHeight="1" x14ac:dyDescent="0.25">
      <c r="G314" s="38"/>
      <c r="I314" s="38"/>
      <c r="P314" s="38"/>
    </row>
    <row r="315" spans="7:16" ht="15.75" customHeight="1" x14ac:dyDescent="0.25">
      <c r="G315" s="38"/>
      <c r="I315" s="38"/>
      <c r="P315" s="38"/>
    </row>
    <row r="316" spans="7:16" ht="15.75" customHeight="1" x14ac:dyDescent="0.25">
      <c r="G316" s="38"/>
      <c r="I316" s="38"/>
      <c r="P316" s="38"/>
    </row>
    <row r="317" spans="7:16" ht="15.75" customHeight="1" x14ac:dyDescent="0.25">
      <c r="G317" s="38"/>
      <c r="I317" s="38"/>
      <c r="P317" s="38"/>
    </row>
    <row r="318" spans="7:16" ht="15.75" customHeight="1" x14ac:dyDescent="0.25">
      <c r="G318" s="38"/>
      <c r="I318" s="38"/>
      <c r="P318" s="38"/>
    </row>
    <row r="319" spans="7:16" ht="15.75" customHeight="1" x14ac:dyDescent="0.25">
      <c r="G319" s="38"/>
      <c r="I319" s="38"/>
      <c r="P319" s="38"/>
    </row>
    <row r="320" spans="7:16" ht="15.75" customHeight="1" x14ac:dyDescent="0.25">
      <c r="G320" s="38"/>
      <c r="I320" s="38"/>
      <c r="P320" s="38"/>
    </row>
    <row r="321" spans="7:16" ht="15.75" customHeight="1" x14ac:dyDescent="0.25">
      <c r="G321" s="38"/>
      <c r="I321" s="38"/>
      <c r="P321" s="38"/>
    </row>
    <row r="322" spans="7:16" ht="15.75" customHeight="1" x14ac:dyDescent="0.25">
      <c r="G322" s="38"/>
      <c r="I322" s="38"/>
      <c r="P322" s="38"/>
    </row>
    <row r="323" spans="7:16" ht="15.75" customHeight="1" x14ac:dyDescent="0.25">
      <c r="G323" s="38"/>
      <c r="I323" s="38"/>
      <c r="P323" s="38"/>
    </row>
    <row r="324" spans="7:16" ht="15.75" customHeight="1" x14ac:dyDescent="0.25">
      <c r="G324" s="38"/>
      <c r="I324" s="38"/>
      <c r="P324" s="38"/>
    </row>
    <row r="325" spans="7:16" ht="15.75" customHeight="1" x14ac:dyDescent="0.25">
      <c r="G325" s="38"/>
      <c r="I325" s="38"/>
      <c r="P325" s="38"/>
    </row>
    <row r="326" spans="7:16" ht="15.75" customHeight="1" x14ac:dyDescent="0.25">
      <c r="G326" s="38"/>
      <c r="I326" s="38"/>
      <c r="P326" s="38"/>
    </row>
    <row r="327" spans="7:16" ht="15.75" customHeight="1" x14ac:dyDescent="0.25">
      <c r="G327" s="38"/>
      <c r="I327" s="38"/>
      <c r="P327" s="38"/>
    </row>
    <row r="328" spans="7:16" ht="15.75" customHeight="1" x14ac:dyDescent="0.25">
      <c r="G328" s="38"/>
      <c r="I328" s="38"/>
      <c r="P328" s="38"/>
    </row>
    <row r="329" spans="7:16" ht="15.75" customHeight="1" x14ac:dyDescent="0.25">
      <c r="G329" s="38"/>
      <c r="I329" s="38"/>
      <c r="P329" s="38"/>
    </row>
    <row r="330" spans="7:16" ht="15.75" customHeight="1" x14ac:dyDescent="0.25">
      <c r="G330" s="38"/>
      <c r="I330" s="38"/>
      <c r="P330" s="38"/>
    </row>
    <row r="331" spans="7:16" ht="15.75" customHeight="1" x14ac:dyDescent="0.25">
      <c r="G331" s="38"/>
      <c r="I331" s="38"/>
      <c r="P331" s="38"/>
    </row>
    <row r="332" spans="7:16" ht="15.75" customHeight="1" x14ac:dyDescent="0.25">
      <c r="G332" s="38"/>
      <c r="I332" s="38"/>
      <c r="P332" s="38"/>
    </row>
    <row r="333" spans="7:16" ht="15.75" customHeight="1" x14ac:dyDescent="0.25">
      <c r="G333" s="38"/>
      <c r="I333" s="38"/>
      <c r="P333" s="38"/>
    </row>
    <row r="334" spans="7:16" ht="15.75" customHeight="1" x14ac:dyDescent="0.25">
      <c r="G334" s="38"/>
      <c r="I334" s="38"/>
      <c r="P334" s="38"/>
    </row>
    <row r="335" spans="7:16" ht="15.75" customHeight="1" x14ac:dyDescent="0.25">
      <c r="G335" s="38"/>
      <c r="I335" s="38"/>
      <c r="P335" s="38"/>
    </row>
    <row r="336" spans="7:16" ht="15.75" customHeight="1" x14ac:dyDescent="0.25">
      <c r="G336" s="38"/>
      <c r="I336" s="38"/>
      <c r="P336" s="38"/>
    </row>
    <row r="337" spans="7:16" ht="15.75" customHeight="1" x14ac:dyDescent="0.25">
      <c r="G337" s="38"/>
      <c r="I337" s="38"/>
      <c r="P337" s="38"/>
    </row>
    <row r="338" spans="7:16" ht="15.75" customHeight="1" x14ac:dyDescent="0.25">
      <c r="G338" s="38"/>
      <c r="I338" s="38"/>
      <c r="P338" s="38"/>
    </row>
    <row r="339" spans="7:16" ht="15.75" customHeight="1" x14ac:dyDescent="0.25">
      <c r="G339" s="38"/>
      <c r="I339" s="38"/>
      <c r="P339" s="38"/>
    </row>
    <row r="340" spans="7:16" ht="15.75" customHeight="1" x14ac:dyDescent="0.25">
      <c r="G340" s="38"/>
      <c r="I340" s="38"/>
      <c r="P340" s="38"/>
    </row>
    <row r="341" spans="7:16" ht="15.75" customHeight="1" x14ac:dyDescent="0.25">
      <c r="G341" s="38"/>
      <c r="I341" s="38"/>
      <c r="P341" s="38"/>
    </row>
    <row r="342" spans="7:16" ht="15.75" customHeight="1" x14ac:dyDescent="0.25">
      <c r="G342" s="38"/>
      <c r="I342" s="38"/>
      <c r="P342" s="38"/>
    </row>
    <row r="343" spans="7:16" ht="15.75" customHeight="1" x14ac:dyDescent="0.25">
      <c r="G343" s="38"/>
      <c r="I343" s="38"/>
      <c r="P343" s="38"/>
    </row>
    <row r="344" spans="7:16" ht="15.75" customHeight="1" x14ac:dyDescent="0.25">
      <c r="G344" s="38"/>
      <c r="I344" s="38"/>
      <c r="P344" s="38"/>
    </row>
    <row r="345" spans="7:16" ht="15.75" customHeight="1" x14ac:dyDescent="0.25">
      <c r="G345" s="38"/>
      <c r="I345" s="38"/>
      <c r="P345" s="38"/>
    </row>
    <row r="346" spans="7:16" ht="15.75" customHeight="1" x14ac:dyDescent="0.25">
      <c r="G346" s="38"/>
      <c r="I346" s="38"/>
      <c r="P346" s="38"/>
    </row>
    <row r="347" spans="7:16" ht="15.75" customHeight="1" x14ac:dyDescent="0.25">
      <c r="G347" s="38"/>
      <c r="I347" s="38"/>
      <c r="P347" s="38"/>
    </row>
    <row r="348" spans="7:16" ht="15.75" customHeight="1" x14ac:dyDescent="0.25">
      <c r="G348" s="38"/>
      <c r="I348" s="38"/>
      <c r="P348" s="38"/>
    </row>
    <row r="349" spans="7:16" ht="15.75" customHeight="1" x14ac:dyDescent="0.25">
      <c r="G349" s="38"/>
      <c r="I349" s="38"/>
      <c r="P349" s="38"/>
    </row>
    <row r="350" spans="7:16" ht="15.75" customHeight="1" x14ac:dyDescent="0.25">
      <c r="G350" s="38"/>
      <c r="I350" s="38"/>
      <c r="P350" s="38"/>
    </row>
    <row r="351" spans="7:16" ht="15.75" customHeight="1" x14ac:dyDescent="0.25">
      <c r="G351" s="38"/>
      <c r="I351" s="38"/>
      <c r="P351" s="38"/>
    </row>
    <row r="352" spans="7:16" ht="15.75" customHeight="1" x14ac:dyDescent="0.25">
      <c r="G352" s="38"/>
      <c r="I352" s="38"/>
      <c r="P352" s="38"/>
    </row>
    <row r="353" spans="7:16" ht="15.75" customHeight="1" x14ac:dyDescent="0.25">
      <c r="G353" s="38"/>
      <c r="I353" s="38"/>
      <c r="P353" s="38"/>
    </row>
    <row r="354" spans="7:16" ht="15.75" customHeight="1" x14ac:dyDescent="0.25">
      <c r="G354" s="38"/>
      <c r="I354" s="38"/>
      <c r="P354" s="38"/>
    </row>
    <row r="355" spans="7:16" ht="15.75" customHeight="1" x14ac:dyDescent="0.25">
      <c r="G355" s="38"/>
      <c r="I355" s="38"/>
      <c r="P355" s="38"/>
    </row>
    <row r="356" spans="7:16" ht="15.75" customHeight="1" x14ac:dyDescent="0.25">
      <c r="G356" s="38"/>
      <c r="I356" s="38"/>
      <c r="P356" s="38"/>
    </row>
    <row r="357" spans="7:16" ht="15.75" customHeight="1" x14ac:dyDescent="0.25">
      <c r="G357" s="38"/>
      <c r="I357" s="38"/>
      <c r="P357" s="38"/>
    </row>
    <row r="358" spans="7:16" ht="15.75" customHeight="1" x14ac:dyDescent="0.25">
      <c r="G358" s="38"/>
      <c r="I358" s="38"/>
      <c r="P358" s="38"/>
    </row>
    <row r="359" spans="7:16" ht="15.75" customHeight="1" x14ac:dyDescent="0.25">
      <c r="G359" s="38"/>
      <c r="I359" s="38"/>
      <c r="P359" s="38"/>
    </row>
    <row r="360" spans="7:16" ht="15.75" customHeight="1" x14ac:dyDescent="0.25">
      <c r="G360" s="38"/>
      <c r="I360" s="38"/>
      <c r="P360" s="38"/>
    </row>
    <row r="361" spans="7:16" ht="15.75" customHeight="1" x14ac:dyDescent="0.25">
      <c r="G361" s="38"/>
      <c r="I361" s="38"/>
      <c r="P361" s="38"/>
    </row>
    <row r="362" spans="7:16" ht="15.75" customHeight="1" x14ac:dyDescent="0.25">
      <c r="G362" s="38"/>
      <c r="I362" s="38"/>
      <c r="P362" s="38"/>
    </row>
    <row r="363" spans="7:16" ht="15.75" customHeight="1" x14ac:dyDescent="0.25">
      <c r="G363" s="38"/>
      <c r="I363" s="38"/>
      <c r="P363" s="38"/>
    </row>
    <row r="364" spans="7:16" ht="15.75" customHeight="1" x14ac:dyDescent="0.25">
      <c r="G364" s="38"/>
      <c r="I364" s="38"/>
      <c r="P364" s="38"/>
    </row>
    <row r="365" spans="7:16" ht="15.75" customHeight="1" x14ac:dyDescent="0.25">
      <c r="G365" s="38"/>
      <c r="I365" s="38"/>
      <c r="P365" s="38"/>
    </row>
    <row r="366" spans="7:16" ht="15.75" customHeight="1" x14ac:dyDescent="0.25">
      <c r="G366" s="38"/>
      <c r="I366" s="38"/>
      <c r="P366" s="38"/>
    </row>
    <row r="367" spans="7:16" ht="15.75" customHeight="1" x14ac:dyDescent="0.25">
      <c r="G367" s="38"/>
      <c r="I367" s="38"/>
      <c r="P367" s="38"/>
    </row>
    <row r="368" spans="7:16" ht="15.75" customHeight="1" x14ac:dyDescent="0.25">
      <c r="G368" s="38"/>
      <c r="I368" s="38"/>
      <c r="P368" s="38"/>
    </row>
    <row r="369" spans="7:16" ht="15.75" customHeight="1" x14ac:dyDescent="0.25">
      <c r="G369" s="38"/>
      <c r="I369" s="38"/>
      <c r="P369" s="38"/>
    </row>
    <row r="370" spans="7:16" ht="15.75" customHeight="1" x14ac:dyDescent="0.25">
      <c r="G370" s="38"/>
      <c r="I370" s="38"/>
      <c r="P370" s="38"/>
    </row>
    <row r="371" spans="7:16" ht="15.75" customHeight="1" x14ac:dyDescent="0.25">
      <c r="G371" s="38"/>
      <c r="I371" s="38"/>
      <c r="P371" s="38"/>
    </row>
    <row r="372" spans="7:16" ht="15.75" customHeight="1" x14ac:dyDescent="0.25">
      <c r="G372" s="38"/>
      <c r="I372" s="38"/>
      <c r="P372" s="38"/>
    </row>
    <row r="373" spans="7:16" ht="15.75" customHeight="1" x14ac:dyDescent="0.25">
      <c r="G373" s="38"/>
      <c r="I373" s="38"/>
      <c r="P373" s="38"/>
    </row>
    <row r="374" spans="7:16" ht="15.75" customHeight="1" x14ac:dyDescent="0.25">
      <c r="G374" s="38"/>
      <c r="I374" s="38"/>
      <c r="P374" s="38"/>
    </row>
    <row r="375" spans="7:16" ht="15.75" customHeight="1" x14ac:dyDescent="0.25">
      <c r="G375" s="38"/>
      <c r="I375" s="38"/>
      <c r="P375" s="38"/>
    </row>
    <row r="376" spans="7:16" ht="15.75" customHeight="1" x14ac:dyDescent="0.25">
      <c r="G376" s="38"/>
      <c r="I376" s="38"/>
      <c r="P376" s="38"/>
    </row>
    <row r="377" spans="7:16" ht="15.75" customHeight="1" x14ac:dyDescent="0.25">
      <c r="G377" s="38"/>
      <c r="I377" s="38"/>
      <c r="P377" s="38"/>
    </row>
    <row r="378" spans="7:16" ht="15.75" customHeight="1" x14ac:dyDescent="0.25">
      <c r="G378" s="38"/>
      <c r="I378" s="38"/>
      <c r="P378" s="38"/>
    </row>
    <row r="379" spans="7:16" ht="15.75" customHeight="1" x14ac:dyDescent="0.25">
      <c r="G379" s="38"/>
      <c r="I379" s="38"/>
      <c r="P379" s="38"/>
    </row>
    <row r="380" spans="7:16" ht="15.75" customHeight="1" x14ac:dyDescent="0.25">
      <c r="G380" s="38"/>
      <c r="I380" s="38"/>
      <c r="P380" s="38"/>
    </row>
    <row r="381" spans="7:16" ht="15.75" customHeight="1" x14ac:dyDescent="0.25">
      <c r="G381" s="38"/>
      <c r="I381" s="38"/>
      <c r="P381" s="38"/>
    </row>
    <row r="382" spans="7:16" ht="15.75" customHeight="1" x14ac:dyDescent="0.25">
      <c r="G382" s="38"/>
      <c r="I382" s="38"/>
      <c r="P382" s="38"/>
    </row>
    <row r="383" spans="7:16" ht="15.75" customHeight="1" x14ac:dyDescent="0.25">
      <c r="G383" s="38"/>
      <c r="I383" s="38"/>
      <c r="P383" s="38"/>
    </row>
    <row r="384" spans="7:16" ht="15.75" customHeight="1" x14ac:dyDescent="0.25">
      <c r="G384" s="38"/>
      <c r="I384" s="38"/>
      <c r="P384" s="38"/>
    </row>
    <row r="385" spans="7:16" ht="15.75" customHeight="1" x14ac:dyDescent="0.25">
      <c r="G385" s="38"/>
      <c r="I385" s="38"/>
      <c r="P385" s="38"/>
    </row>
    <row r="386" spans="7:16" ht="15.75" customHeight="1" x14ac:dyDescent="0.25">
      <c r="G386" s="38"/>
      <c r="I386" s="38"/>
      <c r="P386" s="38"/>
    </row>
    <row r="387" spans="7:16" ht="15.75" customHeight="1" x14ac:dyDescent="0.25">
      <c r="G387" s="38"/>
      <c r="I387" s="38"/>
      <c r="P387" s="38"/>
    </row>
    <row r="388" spans="7:16" ht="15.75" customHeight="1" x14ac:dyDescent="0.25">
      <c r="G388" s="38"/>
      <c r="I388" s="38"/>
      <c r="P388" s="38"/>
    </row>
    <row r="389" spans="7:16" ht="15.75" customHeight="1" x14ac:dyDescent="0.25">
      <c r="G389" s="38"/>
      <c r="I389" s="38"/>
      <c r="P389" s="38"/>
    </row>
    <row r="390" spans="7:16" ht="15.75" customHeight="1" x14ac:dyDescent="0.25">
      <c r="G390" s="38"/>
      <c r="I390" s="38"/>
      <c r="P390" s="38"/>
    </row>
    <row r="391" spans="7:16" ht="15.75" customHeight="1" x14ac:dyDescent="0.25">
      <c r="G391" s="38"/>
      <c r="I391" s="38"/>
      <c r="P391" s="38"/>
    </row>
    <row r="392" spans="7:16" ht="15.75" customHeight="1" x14ac:dyDescent="0.25">
      <c r="G392" s="38"/>
      <c r="I392" s="38"/>
      <c r="P392" s="38"/>
    </row>
    <row r="393" spans="7:16" ht="15.75" customHeight="1" x14ac:dyDescent="0.25">
      <c r="G393" s="38"/>
      <c r="I393" s="38"/>
      <c r="P393" s="38"/>
    </row>
    <row r="394" spans="7:16" ht="15.75" customHeight="1" x14ac:dyDescent="0.25">
      <c r="G394" s="38"/>
      <c r="I394" s="38"/>
      <c r="P394" s="38"/>
    </row>
    <row r="395" spans="7:16" ht="15.75" customHeight="1" x14ac:dyDescent="0.25">
      <c r="G395" s="38"/>
      <c r="I395" s="38"/>
      <c r="P395" s="38"/>
    </row>
    <row r="396" spans="7:16" ht="15.75" customHeight="1" x14ac:dyDescent="0.25">
      <c r="G396" s="38"/>
      <c r="I396" s="38"/>
      <c r="P396" s="38"/>
    </row>
    <row r="397" spans="7:16" ht="15.75" customHeight="1" x14ac:dyDescent="0.25">
      <c r="G397" s="38"/>
      <c r="I397" s="38"/>
      <c r="P397" s="38"/>
    </row>
    <row r="398" spans="7:16" ht="15.75" customHeight="1" x14ac:dyDescent="0.25">
      <c r="G398" s="38"/>
      <c r="I398" s="38"/>
      <c r="P398" s="38"/>
    </row>
    <row r="399" spans="7:16" ht="15.75" customHeight="1" x14ac:dyDescent="0.25">
      <c r="G399" s="38"/>
      <c r="I399" s="38"/>
      <c r="P399" s="38"/>
    </row>
    <row r="400" spans="7:16" ht="15.75" customHeight="1" x14ac:dyDescent="0.25">
      <c r="G400" s="38"/>
      <c r="I400" s="38"/>
      <c r="P400" s="38"/>
    </row>
    <row r="401" spans="7:16" ht="15.75" customHeight="1" x14ac:dyDescent="0.25">
      <c r="G401" s="38"/>
      <c r="I401" s="38"/>
      <c r="P401" s="38"/>
    </row>
    <row r="402" spans="7:16" ht="15.75" customHeight="1" x14ac:dyDescent="0.25">
      <c r="G402" s="38"/>
      <c r="I402" s="38"/>
      <c r="P402" s="38"/>
    </row>
    <row r="403" spans="7:16" ht="15.75" customHeight="1" x14ac:dyDescent="0.25">
      <c r="G403" s="38"/>
      <c r="I403" s="38"/>
      <c r="P403" s="38"/>
    </row>
    <row r="404" spans="7:16" ht="15.75" customHeight="1" x14ac:dyDescent="0.25">
      <c r="G404" s="38"/>
      <c r="I404" s="38"/>
      <c r="P404" s="38"/>
    </row>
    <row r="405" spans="7:16" ht="15.75" customHeight="1" x14ac:dyDescent="0.25">
      <c r="G405" s="38"/>
      <c r="I405" s="38"/>
      <c r="P405" s="38"/>
    </row>
    <row r="406" spans="7:16" ht="15.75" customHeight="1" x14ac:dyDescent="0.25">
      <c r="G406" s="38"/>
      <c r="I406" s="38"/>
      <c r="P406" s="38"/>
    </row>
    <row r="407" spans="7:16" ht="15.75" customHeight="1" x14ac:dyDescent="0.25">
      <c r="G407" s="38"/>
      <c r="I407" s="38"/>
      <c r="P407" s="38"/>
    </row>
    <row r="408" spans="7:16" ht="15.75" customHeight="1" x14ac:dyDescent="0.25">
      <c r="G408" s="38"/>
      <c r="I408" s="38"/>
      <c r="P408" s="38"/>
    </row>
    <row r="409" spans="7:16" ht="15.75" customHeight="1" x14ac:dyDescent="0.25">
      <c r="G409" s="38"/>
      <c r="I409" s="38"/>
      <c r="P409" s="38"/>
    </row>
    <row r="410" spans="7:16" ht="15.75" customHeight="1" x14ac:dyDescent="0.25">
      <c r="G410" s="38"/>
      <c r="I410" s="38"/>
      <c r="P410" s="38"/>
    </row>
    <row r="411" spans="7:16" ht="15.75" customHeight="1" x14ac:dyDescent="0.25">
      <c r="G411" s="38"/>
      <c r="I411" s="38"/>
      <c r="P411" s="38"/>
    </row>
    <row r="412" spans="7:16" ht="15.75" customHeight="1" x14ac:dyDescent="0.25">
      <c r="G412" s="38"/>
      <c r="I412" s="38"/>
      <c r="P412" s="38"/>
    </row>
    <row r="413" spans="7:16" ht="15.75" customHeight="1" x14ac:dyDescent="0.25">
      <c r="G413" s="38"/>
      <c r="I413" s="38"/>
      <c r="P413" s="38"/>
    </row>
    <row r="414" spans="7:16" ht="15.75" customHeight="1" x14ac:dyDescent="0.25">
      <c r="G414" s="38"/>
      <c r="I414" s="38"/>
      <c r="P414" s="38"/>
    </row>
    <row r="415" spans="7:16" ht="15.75" customHeight="1" x14ac:dyDescent="0.25">
      <c r="G415" s="38"/>
      <c r="I415" s="38"/>
      <c r="P415" s="38"/>
    </row>
    <row r="416" spans="7:16" ht="15.75" customHeight="1" x14ac:dyDescent="0.25">
      <c r="G416" s="38"/>
      <c r="I416" s="38"/>
      <c r="P416" s="38"/>
    </row>
    <row r="417" spans="7:16" ht="15.75" customHeight="1" x14ac:dyDescent="0.25">
      <c r="G417" s="38"/>
      <c r="I417" s="38"/>
      <c r="P417" s="38"/>
    </row>
    <row r="418" spans="7:16" ht="15.75" customHeight="1" x14ac:dyDescent="0.25">
      <c r="G418" s="38"/>
      <c r="I418" s="38"/>
      <c r="P418" s="38"/>
    </row>
    <row r="419" spans="7:16" ht="15.75" customHeight="1" x14ac:dyDescent="0.25">
      <c r="G419" s="38"/>
      <c r="I419" s="38"/>
      <c r="P419" s="38"/>
    </row>
    <row r="420" spans="7:16" ht="15.75" customHeight="1" x14ac:dyDescent="0.25">
      <c r="G420" s="38"/>
      <c r="I420" s="38"/>
      <c r="P420" s="38"/>
    </row>
    <row r="421" spans="7:16" ht="15.75" customHeight="1" x14ac:dyDescent="0.25">
      <c r="G421" s="38"/>
      <c r="I421" s="38"/>
      <c r="P421" s="38"/>
    </row>
    <row r="422" spans="7:16" ht="15.75" customHeight="1" x14ac:dyDescent="0.25">
      <c r="G422" s="38"/>
      <c r="I422" s="38"/>
      <c r="P422" s="38"/>
    </row>
    <row r="423" spans="7:16" ht="15.75" customHeight="1" x14ac:dyDescent="0.25">
      <c r="G423" s="38"/>
      <c r="I423" s="38"/>
      <c r="P423" s="38"/>
    </row>
    <row r="424" spans="7:16" ht="15.75" customHeight="1" x14ac:dyDescent="0.25">
      <c r="G424" s="38"/>
      <c r="I424" s="38"/>
      <c r="P424" s="38"/>
    </row>
    <row r="425" spans="7:16" ht="15.75" customHeight="1" x14ac:dyDescent="0.25">
      <c r="G425" s="38"/>
      <c r="I425" s="38"/>
      <c r="P425" s="38"/>
    </row>
    <row r="426" spans="7:16" ht="15.75" customHeight="1" x14ac:dyDescent="0.25">
      <c r="G426" s="38"/>
      <c r="I426" s="38"/>
      <c r="P426" s="38"/>
    </row>
    <row r="427" spans="7:16" ht="15.75" customHeight="1" x14ac:dyDescent="0.25">
      <c r="G427" s="38"/>
      <c r="I427" s="38"/>
      <c r="P427" s="38"/>
    </row>
    <row r="428" spans="7:16" ht="15.75" customHeight="1" x14ac:dyDescent="0.25">
      <c r="G428" s="38"/>
      <c r="I428" s="38"/>
      <c r="P428" s="38"/>
    </row>
    <row r="429" spans="7:16" ht="15.75" customHeight="1" x14ac:dyDescent="0.25">
      <c r="G429" s="38"/>
      <c r="I429" s="38"/>
      <c r="P429" s="38"/>
    </row>
    <row r="430" spans="7:16" ht="15.75" customHeight="1" x14ac:dyDescent="0.25">
      <c r="G430" s="38"/>
      <c r="I430" s="38"/>
      <c r="P430" s="38"/>
    </row>
    <row r="431" spans="7:16" ht="15.75" customHeight="1" x14ac:dyDescent="0.25">
      <c r="G431" s="38"/>
      <c r="I431" s="38"/>
      <c r="P431" s="38"/>
    </row>
    <row r="432" spans="7:16" ht="15.75" customHeight="1" x14ac:dyDescent="0.25">
      <c r="G432" s="38"/>
      <c r="I432" s="38"/>
      <c r="P432" s="38"/>
    </row>
    <row r="433" spans="7:16" ht="15.75" customHeight="1" x14ac:dyDescent="0.25">
      <c r="G433" s="38"/>
      <c r="I433" s="38"/>
      <c r="P433" s="38"/>
    </row>
    <row r="434" spans="7:16" ht="15.75" customHeight="1" x14ac:dyDescent="0.25">
      <c r="G434" s="38"/>
      <c r="I434" s="38"/>
      <c r="P434" s="38"/>
    </row>
    <row r="435" spans="7:16" ht="15.75" customHeight="1" x14ac:dyDescent="0.25">
      <c r="G435" s="38"/>
      <c r="I435" s="38"/>
      <c r="P435" s="38"/>
    </row>
    <row r="436" spans="7:16" ht="15.75" customHeight="1" x14ac:dyDescent="0.25">
      <c r="G436" s="38"/>
      <c r="I436" s="38"/>
      <c r="P436" s="38"/>
    </row>
    <row r="437" spans="7:16" ht="15.75" customHeight="1" x14ac:dyDescent="0.25">
      <c r="G437" s="38"/>
      <c r="I437" s="38"/>
      <c r="P437" s="38"/>
    </row>
    <row r="438" spans="7:16" ht="15.75" customHeight="1" x14ac:dyDescent="0.25">
      <c r="G438" s="38"/>
      <c r="I438" s="38"/>
      <c r="P438" s="38"/>
    </row>
    <row r="439" spans="7:16" ht="15.75" customHeight="1" x14ac:dyDescent="0.25">
      <c r="G439" s="38"/>
      <c r="I439" s="38"/>
      <c r="P439" s="38"/>
    </row>
    <row r="440" spans="7:16" ht="15.75" customHeight="1" x14ac:dyDescent="0.25">
      <c r="G440" s="38"/>
      <c r="I440" s="38"/>
      <c r="P440" s="38"/>
    </row>
    <row r="441" spans="7:16" ht="15.75" customHeight="1" x14ac:dyDescent="0.25">
      <c r="G441" s="38"/>
      <c r="I441" s="38"/>
      <c r="P441" s="38"/>
    </row>
    <row r="442" spans="7:16" ht="15.75" customHeight="1" x14ac:dyDescent="0.25">
      <c r="G442" s="38"/>
      <c r="I442" s="38"/>
      <c r="P442" s="38"/>
    </row>
    <row r="443" spans="7:16" ht="15.75" customHeight="1" x14ac:dyDescent="0.25">
      <c r="G443" s="38"/>
      <c r="I443" s="38"/>
      <c r="P443" s="38"/>
    </row>
    <row r="444" spans="7:16" ht="15.75" customHeight="1" x14ac:dyDescent="0.25">
      <c r="G444" s="38"/>
      <c r="I444" s="38"/>
      <c r="P444" s="38"/>
    </row>
    <row r="445" spans="7:16" ht="15.75" customHeight="1" x14ac:dyDescent="0.25">
      <c r="G445" s="38"/>
      <c r="I445" s="38"/>
      <c r="P445" s="38"/>
    </row>
    <row r="446" spans="7:16" ht="15.75" customHeight="1" x14ac:dyDescent="0.25">
      <c r="G446" s="38"/>
      <c r="I446" s="38"/>
      <c r="P446" s="38"/>
    </row>
    <row r="447" spans="7:16" ht="15.75" customHeight="1" x14ac:dyDescent="0.25">
      <c r="G447" s="38"/>
      <c r="I447" s="38"/>
      <c r="P447" s="38"/>
    </row>
    <row r="448" spans="7:16" ht="15.75" customHeight="1" x14ac:dyDescent="0.25">
      <c r="G448" s="38"/>
      <c r="I448" s="38"/>
      <c r="P448" s="38"/>
    </row>
    <row r="449" spans="7:16" ht="15.75" customHeight="1" x14ac:dyDescent="0.25">
      <c r="G449" s="38"/>
      <c r="I449" s="38"/>
      <c r="P449" s="38"/>
    </row>
    <row r="450" spans="7:16" ht="15.75" customHeight="1" x14ac:dyDescent="0.25">
      <c r="G450" s="38"/>
      <c r="I450" s="38"/>
      <c r="P450" s="38"/>
    </row>
    <row r="451" spans="7:16" ht="15.75" customHeight="1" x14ac:dyDescent="0.25">
      <c r="G451" s="38"/>
      <c r="I451" s="38"/>
      <c r="P451" s="38"/>
    </row>
    <row r="452" spans="7:16" ht="15.75" customHeight="1" x14ac:dyDescent="0.25">
      <c r="G452" s="38"/>
      <c r="I452" s="38"/>
      <c r="P452" s="38"/>
    </row>
    <row r="453" spans="7:16" ht="15.75" customHeight="1" x14ac:dyDescent="0.25">
      <c r="G453" s="38"/>
      <c r="I453" s="38"/>
      <c r="P453" s="38"/>
    </row>
    <row r="454" spans="7:16" ht="15.75" customHeight="1" x14ac:dyDescent="0.25">
      <c r="G454" s="38"/>
      <c r="I454" s="38"/>
      <c r="P454" s="38"/>
    </row>
    <row r="455" spans="7:16" ht="15.75" customHeight="1" x14ac:dyDescent="0.25">
      <c r="G455" s="38"/>
      <c r="I455" s="38"/>
      <c r="P455" s="38"/>
    </row>
    <row r="456" spans="7:16" ht="15.75" customHeight="1" x14ac:dyDescent="0.25">
      <c r="G456" s="38"/>
      <c r="I456" s="38"/>
      <c r="P456" s="38"/>
    </row>
    <row r="457" spans="7:16" ht="15.75" customHeight="1" x14ac:dyDescent="0.25">
      <c r="G457" s="38"/>
      <c r="I457" s="38"/>
      <c r="P457" s="38"/>
    </row>
    <row r="458" spans="7:16" ht="15.75" customHeight="1" x14ac:dyDescent="0.25">
      <c r="G458" s="38"/>
      <c r="I458" s="38"/>
      <c r="P458" s="38"/>
    </row>
    <row r="459" spans="7:16" ht="15.75" customHeight="1" x14ac:dyDescent="0.25">
      <c r="G459" s="38"/>
      <c r="I459" s="38"/>
      <c r="P459" s="38"/>
    </row>
    <row r="460" spans="7:16" ht="15.75" customHeight="1" x14ac:dyDescent="0.25">
      <c r="G460" s="38"/>
      <c r="I460" s="38"/>
      <c r="P460" s="38"/>
    </row>
    <row r="461" spans="7:16" ht="15.75" customHeight="1" x14ac:dyDescent="0.25">
      <c r="G461" s="38"/>
      <c r="I461" s="38"/>
      <c r="P461" s="38"/>
    </row>
    <row r="462" spans="7:16" ht="15.75" customHeight="1" x14ac:dyDescent="0.25">
      <c r="G462" s="38"/>
      <c r="I462" s="38"/>
      <c r="P462" s="38"/>
    </row>
    <row r="463" spans="7:16" ht="15.75" customHeight="1" x14ac:dyDescent="0.25">
      <c r="G463" s="38"/>
      <c r="I463" s="38"/>
      <c r="P463" s="38"/>
    </row>
    <row r="464" spans="7:16" ht="15.75" customHeight="1" x14ac:dyDescent="0.25">
      <c r="G464" s="38"/>
      <c r="I464" s="38"/>
      <c r="P464" s="38"/>
    </row>
    <row r="465" spans="7:16" ht="15.75" customHeight="1" x14ac:dyDescent="0.25">
      <c r="G465" s="38"/>
      <c r="I465" s="38"/>
      <c r="P465" s="38"/>
    </row>
    <row r="466" spans="7:16" ht="15.75" customHeight="1" x14ac:dyDescent="0.25">
      <c r="G466" s="38"/>
      <c r="I466" s="38"/>
      <c r="P466" s="38"/>
    </row>
    <row r="467" spans="7:16" ht="15.75" customHeight="1" x14ac:dyDescent="0.25">
      <c r="G467" s="38"/>
      <c r="I467" s="38"/>
      <c r="P467" s="38"/>
    </row>
    <row r="468" spans="7:16" ht="15.75" customHeight="1" x14ac:dyDescent="0.25">
      <c r="G468" s="38"/>
      <c r="I468" s="38"/>
      <c r="P468" s="38"/>
    </row>
    <row r="469" spans="7:16" ht="15.75" customHeight="1" x14ac:dyDescent="0.25">
      <c r="G469" s="38"/>
      <c r="I469" s="38"/>
      <c r="P469" s="38"/>
    </row>
    <row r="470" spans="7:16" ht="15.75" customHeight="1" x14ac:dyDescent="0.25">
      <c r="G470" s="38"/>
      <c r="I470" s="38"/>
      <c r="P470" s="38"/>
    </row>
    <row r="471" spans="7:16" ht="15.75" customHeight="1" x14ac:dyDescent="0.25">
      <c r="G471" s="38"/>
      <c r="I471" s="38"/>
      <c r="P471" s="38"/>
    </row>
    <row r="472" spans="7:16" ht="15.75" customHeight="1" x14ac:dyDescent="0.25">
      <c r="G472" s="38"/>
      <c r="I472" s="38"/>
      <c r="P472" s="38"/>
    </row>
    <row r="473" spans="7:16" ht="15.75" customHeight="1" x14ac:dyDescent="0.25">
      <c r="G473" s="38"/>
      <c r="I473" s="38"/>
      <c r="P473" s="38"/>
    </row>
    <row r="474" spans="7:16" ht="15.75" customHeight="1" x14ac:dyDescent="0.25">
      <c r="G474" s="38"/>
      <c r="I474" s="38"/>
      <c r="P474" s="38"/>
    </row>
    <row r="475" spans="7:16" ht="15.75" customHeight="1" x14ac:dyDescent="0.25">
      <c r="G475" s="38"/>
      <c r="I475" s="38"/>
      <c r="P475" s="38"/>
    </row>
    <row r="476" spans="7:16" ht="15.75" customHeight="1" x14ac:dyDescent="0.25">
      <c r="G476" s="38"/>
      <c r="I476" s="38"/>
      <c r="P476" s="38"/>
    </row>
    <row r="477" spans="7:16" ht="15.75" customHeight="1" x14ac:dyDescent="0.25">
      <c r="G477" s="38"/>
      <c r="I477" s="38"/>
      <c r="P477" s="38"/>
    </row>
    <row r="478" spans="7:16" ht="15.75" customHeight="1" x14ac:dyDescent="0.25">
      <c r="G478" s="38"/>
      <c r="I478" s="38"/>
      <c r="P478" s="38"/>
    </row>
    <row r="479" spans="7:16" ht="15.75" customHeight="1" x14ac:dyDescent="0.25">
      <c r="G479" s="38"/>
      <c r="I479" s="38"/>
      <c r="P479" s="38"/>
    </row>
    <row r="480" spans="7:16" ht="15.75" customHeight="1" x14ac:dyDescent="0.25">
      <c r="G480" s="38"/>
      <c r="I480" s="38"/>
      <c r="P480" s="38"/>
    </row>
    <row r="481" spans="7:16" ht="15.75" customHeight="1" x14ac:dyDescent="0.25">
      <c r="G481" s="38"/>
      <c r="I481" s="38"/>
      <c r="P481" s="38"/>
    </row>
    <row r="482" spans="7:16" ht="15.75" customHeight="1" x14ac:dyDescent="0.25">
      <c r="G482" s="38"/>
      <c r="I482" s="38"/>
      <c r="P482" s="38"/>
    </row>
    <row r="483" spans="7:16" ht="15.75" customHeight="1" x14ac:dyDescent="0.25">
      <c r="G483" s="38"/>
      <c r="I483" s="38"/>
      <c r="P483" s="38"/>
    </row>
    <row r="484" spans="7:16" ht="15.75" customHeight="1" x14ac:dyDescent="0.25">
      <c r="G484" s="38"/>
      <c r="I484" s="38"/>
      <c r="P484" s="38"/>
    </row>
    <row r="485" spans="7:16" ht="15.75" customHeight="1" x14ac:dyDescent="0.25">
      <c r="G485" s="38"/>
      <c r="I485" s="38"/>
      <c r="P485" s="38"/>
    </row>
    <row r="486" spans="7:16" ht="15.75" customHeight="1" x14ac:dyDescent="0.25">
      <c r="G486" s="38"/>
      <c r="I486" s="38"/>
      <c r="P486" s="38"/>
    </row>
    <row r="487" spans="7:16" ht="15.75" customHeight="1" x14ac:dyDescent="0.25">
      <c r="G487" s="38"/>
      <c r="I487" s="38"/>
      <c r="P487" s="38"/>
    </row>
    <row r="488" spans="7:16" ht="15.75" customHeight="1" x14ac:dyDescent="0.25">
      <c r="G488" s="38"/>
      <c r="I488" s="38"/>
      <c r="P488" s="38"/>
    </row>
    <row r="489" spans="7:16" ht="15.75" customHeight="1" x14ac:dyDescent="0.25">
      <c r="G489" s="38"/>
      <c r="I489" s="38"/>
      <c r="P489" s="38"/>
    </row>
    <row r="490" spans="7:16" ht="15.75" customHeight="1" x14ac:dyDescent="0.25">
      <c r="G490" s="38"/>
      <c r="I490" s="38"/>
      <c r="P490" s="38"/>
    </row>
    <row r="491" spans="7:16" ht="15.75" customHeight="1" x14ac:dyDescent="0.25">
      <c r="G491" s="38"/>
      <c r="I491" s="38"/>
      <c r="P491" s="38"/>
    </row>
    <row r="492" spans="7:16" ht="15.75" customHeight="1" x14ac:dyDescent="0.25">
      <c r="G492" s="38"/>
      <c r="I492" s="38"/>
      <c r="P492" s="38"/>
    </row>
    <row r="493" spans="7:16" ht="15.75" customHeight="1" x14ac:dyDescent="0.25">
      <c r="G493" s="38"/>
      <c r="I493" s="38"/>
      <c r="P493" s="38"/>
    </row>
    <row r="494" spans="7:16" ht="15.75" customHeight="1" x14ac:dyDescent="0.25">
      <c r="G494" s="38"/>
      <c r="I494" s="38"/>
      <c r="P494" s="38"/>
    </row>
    <row r="495" spans="7:16" ht="15.75" customHeight="1" x14ac:dyDescent="0.25">
      <c r="G495" s="38"/>
      <c r="I495" s="38"/>
      <c r="P495" s="38"/>
    </row>
    <row r="496" spans="7:16" ht="15.75" customHeight="1" x14ac:dyDescent="0.25">
      <c r="G496" s="38"/>
      <c r="I496" s="38"/>
      <c r="P496" s="38"/>
    </row>
    <row r="497" spans="7:16" ht="15.75" customHeight="1" x14ac:dyDescent="0.25">
      <c r="G497" s="38"/>
      <c r="I497" s="38"/>
      <c r="P497" s="38"/>
    </row>
    <row r="498" spans="7:16" ht="15.75" customHeight="1" x14ac:dyDescent="0.25">
      <c r="G498" s="38"/>
      <c r="I498" s="38"/>
      <c r="P498" s="38"/>
    </row>
    <row r="499" spans="7:16" ht="15.75" customHeight="1" x14ac:dyDescent="0.25">
      <c r="G499" s="38"/>
      <c r="I499" s="38"/>
      <c r="P499" s="38"/>
    </row>
    <row r="500" spans="7:16" ht="15.75" customHeight="1" x14ac:dyDescent="0.25">
      <c r="G500" s="38"/>
      <c r="I500" s="38"/>
      <c r="P500" s="38"/>
    </row>
    <row r="501" spans="7:16" ht="15.75" customHeight="1" x14ac:dyDescent="0.25">
      <c r="G501" s="38"/>
      <c r="I501" s="38"/>
      <c r="P501" s="38"/>
    </row>
    <row r="502" spans="7:16" ht="15.75" customHeight="1" x14ac:dyDescent="0.25">
      <c r="G502" s="38"/>
      <c r="I502" s="38"/>
      <c r="P502" s="38"/>
    </row>
    <row r="503" spans="7:16" ht="15.75" customHeight="1" x14ac:dyDescent="0.25">
      <c r="G503" s="38"/>
      <c r="I503" s="38"/>
      <c r="P503" s="38"/>
    </row>
    <row r="504" spans="7:16" ht="15.75" customHeight="1" x14ac:dyDescent="0.25">
      <c r="G504" s="38"/>
      <c r="I504" s="38"/>
      <c r="P504" s="38"/>
    </row>
    <row r="505" spans="7:16" ht="15.75" customHeight="1" x14ac:dyDescent="0.25">
      <c r="G505" s="38"/>
      <c r="I505" s="38"/>
      <c r="P505" s="38"/>
    </row>
    <row r="506" spans="7:16" ht="15.75" customHeight="1" x14ac:dyDescent="0.25">
      <c r="G506" s="38"/>
      <c r="I506" s="38"/>
      <c r="P506" s="38"/>
    </row>
    <row r="507" spans="7:16" ht="15.75" customHeight="1" x14ac:dyDescent="0.25">
      <c r="G507" s="38"/>
      <c r="I507" s="38"/>
      <c r="P507" s="38"/>
    </row>
    <row r="508" spans="7:16" ht="15.75" customHeight="1" x14ac:dyDescent="0.25">
      <c r="G508" s="38"/>
      <c r="I508" s="38"/>
      <c r="P508" s="38"/>
    </row>
    <row r="509" spans="7:16" ht="15.75" customHeight="1" x14ac:dyDescent="0.25">
      <c r="G509" s="38"/>
      <c r="I509" s="38"/>
      <c r="P509" s="38"/>
    </row>
    <row r="510" spans="7:16" ht="15.75" customHeight="1" x14ac:dyDescent="0.25">
      <c r="G510" s="38"/>
      <c r="I510" s="38"/>
      <c r="P510" s="38"/>
    </row>
    <row r="511" spans="7:16" ht="15.75" customHeight="1" x14ac:dyDescent="0.25">
      <c r="G511" s="38"/>
      <c r="I511" s="38"/>
      <c r="P511" s="38"/>
    </row>
    <row r="512" spans="7:16" ht="15.75" customHeight="1" x14ac:dyDescent="0.25">
      <c r="G512" s="38"/>
      <c r="I512" s="38"/>
      <c r="P512" s="38"/>
    </row>
    <row r="513" spans="7:16" ht="15.75" customHeight="1" x14ac:dyDescent="0.25">
      <c r="G513" s="38"/>
      <c r="I513" s="38"/>
      <c r="P513" s="38"/>
    </row>
    <row r="514" spans="7:16" ht="15.75" customHeight="1" x14ac:dyDescent="0.25">
      <c r="G514" s="38"/>
      <c r="I514" s="38"/>
      <c r="P514" s="38"/>
    </row>
    <row r="515" spans="7:16" ht="15.75" customHeight="1" x14ac:dyDescent="0.25">
      <c r="G515" s="38"/>
      <c r="I515" s="38"/>
      <c r="P515" s="38"/>
    </row>
    <row r="516" spans="7:16" ht="15.75" customHeight="1" x14ac:dyDescent="0.25">
      <c r="G516" s="38"/>
      <c r="I516" s="38"/>
      <c r="P516" s="38"/>
    </row>
    <row r="517" spans="7:16" ht="15.75" customHeight="1" x14ac:dyDescent="0.25">
      <c r="G517" s="38"/>
      <c r="I517" s="38"/>
      <c r="P517" s="38"/>
    </row>
    <row r="518" spans="7:16" ht="15.75" customHeight="1" x14ac:dyDescent="0.25">
      <c r="G518" s="38"/>
      <c r="I518" s="38"/>
      <c r="P518" s="38"/>
    </row>
    <row r="519" spans="7:16" ht="15.75" customHeight="1" x14ac:dyDescent="0.25">
      <c r="G519" s="38"/>
      <c r="I519" s="38"/>
      <c r="P519" s="38"/>
    </row>
    <row r="520" spans="7:16" ht="15.75" customHeight="1" x14ac:dyDescent="0.25">
      <c r="G520" s="38"/>
      <c r="I520" s="38"/>
      <c r="P520" s="38"/>
    </row>
    <row r="521" spans="7:16" ht="15.75" customHeight="1" x14ac:dyDescent="0.25">
      <c r="G521" s="38"/>
      <c r="I521" s="38"/>
      <c r="P521" s="38"/>
    </row>
    <row r="522" spans="7:16" ht="15.75" customHeight="1" x14ac:dyDescent="0.25">
      <c r="G522" s="38"/>
      <c r="I522" s="38"/>
      <c r="P522" s="38"/>
    </row>
    <row r="523" spans="7:16" ht="15.75" customHeight="1" x14ac:dyDescent="0.25">
      <c r="G523" s="38"/>
      <c r="I523" s="38"/>
      <c r="P523" s="38"/>
    </row>
    <row r="524" spans="7:16" ht="15.75" customHeight="1" x14ac:dyDescent="0.25">
      <c r="G524" s="38"/>
      <c r="I524" s="38"/>
      <c r="P524" s="38"/>
    </row>
    <row r="525" spans="7:16" ht="15.75" customHeight="1" x14ac:dyDescent="0.25">
      <c r="G525" s="38"/>
      <c r="I525" s="38"/>
      <c r="P525" s="38"/>
    </row>
    <row r="526" spans="7:16" ht="15.75" customHeight="1" x14ac:dyDescent="0.25">
      <c r="G526" s="38"/>
      <c r="I526" s="38"/>
      <c r="P526" s="38"/>
    </row>
    <row r="527" spans="7:16" ht="15.75" customHeight="1" x14ac:dyDescent="0.25">
      <c r="G527" s="38"/>
      <c r="I527" s="38"/>
      <c r="P527" s="38"/>
    </row>
    <row r="528" spans="7:16" ht="15.75" customHeight="1" x14ac:dyDescent="0.25">
      <c r="G528" s="38"/>
      <c r="I528" s="38"/>
      <c r="P528" s="38"/>
    </row>
    <row r="529" spans="7:16" ht="15.75" customHeight="1" x14ac:dyDescent="0.25">
      <c r="G529" s="38"/>
      <c r="I529" s="38"/>
      <c r="P529" s="38"/>
    </row>
    <row r="530" spans="7:16" ht="15.75" customHeight="1" x14ac:dyDescent="0.25">
      <c r="G530" s="38"/>
      <c r="I530" s="38"/>
      <c r="P530" s="38"/>
    </row>
    <row r="531" spans="7:16" ht="15.75" customHeight="1" x14ac:dyDescent="0.25">
      <c r="G531" s="38"/>
      <c r="I531" s="38"/>
      <c r="P531" s="38"/>
    </row>
    <row r="532" spans="7:16" ht="15.75" customHeight="1" x14ac:dyDescent="0.25">
      <c r="G532" s="38"/>
      <c r="I532" s="38"/>
      <c r="P532" s="38"/>
    </row>
    <row r="533" spans="7:16" ht="15.75" customHeight="1" x14ac:dyDescent="0.25">
      <c r="G533" s="38"/>
      <c r="I533" s="38"/>
      <c r="P533" s="38"/>
    </row>
    <row r="534" spans="7:16" ht="15.75" customHeight="1" x14ac:dyDescent="0.25">
      <c r="G534" s="38"/>
      <c r="I534" s="38"/>
      <c r="P534" s="38"/>
    </row>
    <row r="535" spans="7:16" ht="15.75" customHeight="1" x14ac:dyDescent="0.25">
      <c r="G535" s="38"/>
      <c r="I535" s="38"/>
      <c r="P535" s="38"/>
    </row>
    <row r="536" spans="7:16" ht="15.75" customHeight="1" x14ac:dyDescent="0.25">
      <c r="G536" s="38"/>
      <c r="I536" s="38"/>
      <c r="P536" s="38"/>
    </row>
    <row r="537" spans="7:16" ht="15.75" customHeight="1" x14ac:dyDescent="0.25">
      <c r="G537" s="38"/>
      <c r="I537" s="38"/>
      <c r="P537" s="38"/>
    </row>
    <row r="538" spans="7:16" ht="15.75" customHeight="1" x14ac:dyDescent="0.25">
      <c r="G538" s="38"/>
      <c r="I538" s="38"/>
      <c r="P538" s="38"/>
    </row>
    <row r="539" spans="7:16" ht="15.75" customHeight="1" x14ac:dyDescent="0.25">
      <c r="G539" s="38"/>
      <c r="I539" s="38"/>
      <c r="P539" s="38"/>
    </row>
    <row r="540" spans="7:16" ht="15.75" customHeight="1" x14ac:dyDescent="0.25">
      <c r="G540" s="38"/>
      <c r="I540" s="38"/>
      <c r="P540" s="38"/>
    </row>
    <row r="541" spans="7:16" ht="15.75" customHeight="1" x14ac:dyDescent="0.25">
      <c r="G541" s="38"/>
      <c r="I541" s="38"/>
      <c r="P541" s="38"/>
    </row>
    <row r="542" spans="7:16" ht="15.75" customHeight="1" x14ac:dyDescent="0.25">
      <c r="G542" s="38"/>
      <c r="I542" s="38"/>
      <c r="P542" s="38"/>
    </row>
    <row r="543" spans="7:16" ht="15.75" customHeight="1" x14ac:dyDescent="0.25">
      <c r="G543" s="38"/>
      <c r="I543" s="38"/>
      <c r="P543" s="38"/>
    </row>
    <row r="544" spans="7:16" ht="15.75" customHeight="1" x14ac:dyDescent="0.25">
      <c r="G544" s="38"/>
      <c r="I544" s="38"/>
      <c r="P544" s="38"/>
    </row>
    <row r="545" spans="7:16" ht="15.75" customHeight="1" x14ac:dyDescent="0.25">
      <c r="G545" s="38"/>
      <c r="I545" s="38"/>
      <c r="P545" s="38"/>
    </row>
    <row r="546" spans="7:16" ht="15.75" customHeight="1" x14ac:dyDescent="0.25">
      <c r="G546" s="38"/>
      <c r="I546" s="38"/>
      <c r="P546" s="38"/>
    </row>
    <row r="547" spans="7:16" ht="15.75" customHeight="1" x14ac:dyDescent="0.25">
      <c r="G547" s="38"/>
      <c r="I547" s="38"/>
      <c r="P547" s="38"/>
    </row>
    <row r="548" spans="7:16" ht="15.75" customHeight="1" x14ac:dyDescent="0.25">
      <c r="G548" s="38"/>
      <c r="I548" s="38"/>
      <c r="P548" s="38"/>
    </row>
    <row r="549" spans="7:16" ht="15.75" customHeight="1" x14ac:dyDescent="0.25">
      <c r="G549" s="38"/>
      <c r="I549" s="38"/>
      <c r="P549" s="38"/>
    </row>
    <row r="550" spans="7:16" ht="15.75" customHeight="1" x14ac:dyDescent="0.25">
      <c r="G550" s="38"/>
      <c r="I550" s="38"/>
      <c r="P550" s="38"/>
    </row>
    <row r="551" spans="7:16" ht="15.75" customHeight="1" x14ac:dyDescent="0.25">
      <c r="G551" s="38"/>
      <c r="I551" s="38"/>
      <c r="P551" s="38"/>
    </row>
    <row r="552" spans="7:16" ht="15.75" customHeight="1" x14ac:dyDescent="0.25">
      <c r="G552" s="38"/>
      <c r="I552" s="38"/>
      <c r="P552" s="38"/>
    </row>
    <row r="553" spans="7:16" ht="15.75" customHeight="1" x14ac:dyDescent="0.25">
      <c r="G553" s="38"/>
      <c r="I553" s="38"/>
      <c r="P553" s="38"/>
    </row>
    <row r="554" spans="7:16" ht="15.75" customHeight="1" x14ac:dyDescent="0.25">
      <c r="G554" s="38"/>
      <c r="I554" s="38"/>
      <c r="P554" s="38"/>
    </row>
    <row r="555" spans="7:16" ht="15.75" customHeight="1" x14ac:dyDescent="0.25">
      <c r="G555" s="38"/>
      <c r="I555" s="38"/>
      <c r="P555" s="38"/>
    </row>
    <row r="556" spans="7:16" ht="15.75" customHeight="1" x14ac:dyDescent="0.25">
      <c r="G556" s="38"/>
      <c r="I556" s="38"/>
      <c r="P556" s="38"/>
    </row>
    <row r="557" spans="7:16" ht="15.75" customHeight="1" x14ac:dyDescent="0.25">
      <c r="G557" s="38"/>
      <c r="I557" s="38"/>
      <c r="P557" s="38"/>
    </row>
    <row r="558" spans="7:16" ht="15.75" customHeight="1" x14ac:dyDescent="0.25">
      <c r="G558" s="38"/>
      <c r="I558" s="38"/>
      <c r="P558" s="38"/>
    </row>
    <row r="559" spans="7:16" ht="15.75" customHeight="1" x14ac:dyDescent="0.25">
      <c r="G559" s="38"/>
      <c r="I559" s="38"/>
      <c r="P559" s="38"/>
    </row>
    <row r="560" spans="7:16" ht="15.75" customHeight="1" x14ac:dyDescent="0.25">
      <c r="G560" s="38"/>
      <c r="I560" s="38"/>
      <c r="P560" s="38"/>
    </row>
    <row r="561" spans="7:16" ht="15.75" customHeight="1" x14ac:dyDescent="0.25">
      <c r="G561" s="38"/>
      <c r="I561" s="38"/>
      <c r="P561" s="38"/>
    </row>
    <row r="562" spans="7:16" ht="15.75" customHeight="1" x14ac:dyDescent="0.25">
      <c r="G562" s="38"/>
      <c r="I562" s="38"/>
      <c r="P562" s="38"/>
    </row>
    <row r="563" spans="7:16" ht="15.75" customHeight="1" x14ac:dyDescent="0.25">
      <c r="G563" s="38"/>
      <c r="I563" s="38"/>
      <c r="P563" s="38"/>
    </row>
    <row r="564" spans="7:16" ht="15.75" customHeight="1" x14ac:dyDescent="0.25">
      <c r="G564" s="38"/>
      <c r="I564" s="38"/>
      <c r="P564" s="38"/>
    </row>
    <row r="565" spans="7:16" ht="15.75" customHeight="1" x14ac:dyDescent="0.25">
      <c r="G565" s="38"/>
      <c r="I565" s="38"/>
      <c r="P565" s="38"/>
    </row>
    <row r="566" spans="7:16" ht="15.75" customHeight="1" x14ac:dyDescent="0.25">
      <c r="G566" s="38"/>
      <c r="I566" s="38"/>
      <c r="P566" s="38"/>
    </row>
    <row r="567" spans="7:16" ht="15.75" customHeight="1" x14ac:dyDescent="0.25">
      <c r="G567" s="38"/>
      <c r="I567" s="38"/>
      <c r="P567" s="38"/>
    </row>
    <row r="568" spans="7:16" ht="15.75" customHeight="1" x14ac:dyDescent="0.25">
      <c r="G568" s="38"/>
      <c r="I568" s="38"/>
      <c r="P568" s="38"/>
    </row>
    <row r="569" spans="7:16" ht="15.75" customHeight="1" x14ac:dyDescent="0.25">
      <c r="G569" s="38"/>
      <c r="I569" s="38"/>
      <c r="P569" s="38"/>
    </row>
    <row r="570" spans="7:16" ht="15.75" customHeight="1" x14ac:dyDescent="0.25">
      <c r="G570" s="38"/>
      <c r="I570" s="38"/>
      <c r="P570" s="38"/>
    </row>
    <row r="571" spans="7:16" ht="15.75" customHeight="1" x14ac:dyDescent="0.25">
      <c r="G571" s="38"/>
      <c r="I571" s="38"/>
      <c r="P571" s="38"/>
    </row>
    <row r="572" spans="7:16" ht="15.75" customHeight="1" x14ac:dyDescent="0.25">
      <c r="G572" s="38"/>
      <c r="I572" s="38"/>
      <c r="P572" s="38"/>
    </row>
    <row r="573" spans="7:16" ht="15.75" customHeight="1" x14ac:dyDescent="0.25">
      <c r="G573" s="38"/>
      <c r="I573" s="38"/>
      <c r="P573" s="38"/>
    </row>
    <row r="574" spans="7:16" ht="15.75" customHeight="1" x14ac:dyDescent="0.25">
      <c r="G574" s="38"/>
      <c r="I574" s="38"/>
      <c r="P574" s="38"/>
    </row>
    <row r="575" spans="7:16" ht="15.75" customHeight="1" x14ac:dyDescent="0.25">
      <c r="G575" s="38"/>
      <c r="I575" s="38"/>
      <c r="P575" s="38"/>
    </row>
    <row r="576" spans="7:16" ht="15.75" customHeight="1" x14ac:dyDescent="0.25">
      <c r="G576" s="38"/>
      <c r="I576" s="38"/>
      <c r="P576" s="38"/>
    </row>
    <row r="577" spans="7:16" ht="15.75" customHeight="1" x14ac:dyDescent="0.25">
      <c r="G577" s="38"/>
      <c r="I577" s="38"/>
      <c r="P577" s="38"/>
    </row>
    <row r="578" spans="7:16" ht="15.75" customHeight="1" x14ac:dyDescent="0.25">
      <c r="G578" s="38"/>
      <c r="I578" s="38"/>
      <c r="P578" s="38"/>
    </row>
    <row r="579" spans="7:16" ht="15.75" customHeight="1" x14ac:dyDescent="0.25">
      <c r="G579" s="38"/>
      <c r="I579" s="38"/>
      <c r="P579" s="38"/>
    </row>
    <row r="580" spans="7:16" ht="15.75" customHeight="1" x14ac:dyDescent="0.25">
      <c r="G580" s="38"/>
      <c r="I580" s="38"/>
      <c r="P580" s="38"/>
    </row>
    <row r="581" spans="7:16" ht="15.75" customHeight="1" x14ac:dyDescent="0.25">
      <c r="G581" s="38"/>
      <c r="I581" s="38"/>
      <c r="P581" s="38"/>
    </row>
    <row r="582" spans="7:16" ht="15.75" customHeight="1" x14ac:dyDescent="0.25">
      <c r="G582" s="38"/>
      <c r="I582" s="38"/>
      <c r="P582" s="38"/>
    </row>
    <row r="583" spans="7:16" ht="15.75" customHeight="1" x14ac:dyDescent="0.25">
      <c r="G583" s="38"/>
      <c r="I583" s="38"/>
      <c r="P583" s="38"/>
    </row>
    <row r="584" spans="7:16" ht="15.75" customHeight="1" x14ac:dyDescent="0.25">
      <c r="G584" s="38"/>
      <c r="I584" s="38"/>
      <c r="P584" s="38"/>
    </row>
    <row r="585" spans="7:16" ht="15.75" customHeight="1" x14ac:dyDescent="0.25">
      <c r="G585" s="38"/>
      <c r="I585" s="38"/>
      <c r="P585" s="38"/>
    </row>
    <row r="586" spans="7:16" ht="15.75" customHeight="1" x14ac:dyDescent="0.25">
      <c r="G586" s="38"/>
      <c r="I586" s="38"/>
      <c r="P586" s="38"/>
    </row>
    <row r="587" spans="7:16" ht="15.75" customHeight="1" x14ac:dyDescent="0.25">
      <c r="G587" s="38"/>
      <c r="I587" s="38"/>
      <c r="P587" s="38"/>
    </row>
    <row r="588" spans="7:16" ht="15.75" customHeight="1" x14ac:dyDescent="0.25">
      <c r="G588" s="38"/>
      <c r="I588" s="38"/>
      <c r="P588" s="38"/>
    </row>
    <row r="589" spans="7:16" ht="15.75" customHeight="1" x14ac:dyDescent="0.25">
      <c r="G589" s="38"/>
      <c r="I589" s="38"/>
      <c r="P589" s="38"/>
    </row>
    <row r="590" spans="7:16" ht="15.75" customHeight="1" x14ac:dyDescent="0.25">
      <c r="G590" s="38"/>
      <c r="I590" s="38"/>
      <c r="P590" s="38"/>
    </row>
    <row r="591" spans="7:16" ht="15.75" customHeight="1" x14ac:dyDescent="0.25">
      <c r="G591" s="38"/>
      <c r="I591" s="38"/>
      <c r="P591" s="38"/>
    </row>
    <row r="592" spans="7:16" ht="15.75" customHeight="1" x14ac:dyDescent="0.25">
      <c r="G592" s="38"/>
      <c r="I592" s="38"/>
      <c r="P592" s="38"/>
    </row>
    <row r="593" spans="7:16" ht="15.75" customHeight="1" x14ac:dyDescent="0.25">
      <c r="G593" s="38"/>
      <c r="I593" s="38"/>
      <c r="P593" s="38"/>
    </row>
    <row r="594" spans="7:16" ht="15.75" customHeight="1" x14ac:dyDescent="0.25">
      <c r="G594" s="38"/>
      <c r="I594" s="38"/>
      <c r="P594" s="38"/>
    </row>
    <row r="595" spans="7:16" ht="15.75" customHeight="1" x14ac:dyDescent="0.25">
      <c r="G595" s="38"/>
      <c r="I595" s="38"/>
      <c r="P595" s="38"/>
    </row>
    <row r="596" spans="7:16" ht="15.75" customHeight="1" x14ac:dyDescent="0.25">
      <c r="G596" s="38"/>
      <c r="I596" s="38"/>
      <c r="P596" s="38"/>
    </row>
    <row r="597" spans="7:16" ht="15.75" customHeight="1" x14ac:dyDescent="0.25">
      <c r="G597" s="38"/>
      <c r="I597" s="38"/>
      <c r="P597" s="38"/>
    </row>
    <row r="598" spans="7:16" ht="15.75" customHeight="1" x14ac:dyDescent="0.25">
      <c r="G598" s="38"/>
      <c r="I598" s="38"/>
      <c r="P598" s="38"/>
    </row>
    <row r="599" spans="7:16" ht="15.75" customHeight="1" x14ac:dyDescent="0.25">
      <c r="G599" s="38"/>
      <c r="I599" s="38"/>
      <c r="P599" s="38"/>
    </row>
    <row r="600" spans="7:16" ht="15.75" customHeight="1" x14ac:dyDescent="0.25">
      <c r="G600" s="38"/>
      <c r="I600" s="38"/>
      <c r="P600" s="38"/>
    </row>
    <row r="601" spans="7:16" ht="15.75" customHeight="1" x14ac:dyDescent="0.25">
      <c r="G601" s="38"/>
      <c r="I601" s="38"/>
      <c r="P601" s="38"/>
    </row>
    <row r="602" spans="7:16" ht="15.75" customHeight="1" x14ac:dyDescent="0.25">
      <c r="G602" s="38"/>
      <c r="I602" s="38"/>
      <c r="P602" s="38"/>
    </row>
    <row r="603" spans="7:16" ht="15.75" customHeight="1" x14ac:dyDescent="0.25">
      <c r="G603" s="38"/>
      <c r="I603" s="38"/>
      <c r="P603" s="38"/>
    </row>
    <row r="604" spans="7:16" ht="15.75" customHeight="1" x14ac:dyDescent="0.25">
      <c r="G604" s="38"/>
      <c r="I604" s="38"/>
      <c r="P604" s="38"/>
    </row>
    <row r="605" spans="7:16" ht="15.75" customHeight="1" x14ac:dyDescent="0.25">
      <c r="G605" s="38"/>
      <c r="I605" s="38"/>
      <c r="P605" s="38"/>
    </row>
    <row r="606" spans="7:16" ht="15.75" customHeight="1" x14ac:dyDescent="0.25">
      <c r="G606" s="38"/>
      <c r="I606" s="38"/>
      <c r="P606" s="38"/>
    </row>
    <row r="607" spans="7:16" ht="15.75" customHeight="1" x14ac:dyDescent="0.25">
      <c r="G607" s="38"/>
      <c r="I607" s="38"/>
      <c r="P607" s="38"/>
    </row>
    <row r="608" spans="7:16" ht="15.75" customHeight="1" x14ac:dyDescent="0.25">
      <c r="G608" s="38"/>
      <c r="I608" s="38"/>
      <c r="P608" s="38"/>
    </row>
    <row r="609" spans="7:16" ht="15.75" customHeight="1" x14ac:dyDescent="0.25">
      <c r="G609" s="38"/>
      <c r="I609" s="38"/>
      <c r="P609" s="38"/>
    </row>
    <row r="610" spans="7:16" ht="15.75" customHeight="1" x14ac:dyDescent="0.25">
      <c r="G610" s="38"/>
      <c r="I610" s="38"/>
      <c r="P610" s="38"/>
    </row>
    <row r="611" spans="7:16" ht="15.75" customHeight="1" x14ac:dyDescent="0.25">
      <c r="G611" s="38"/>
      <c r="I611" s="38"/>
      <c r="P611" s="38"/>
    </row>
    <row r="612" spans="7:16" ht="15.75" customHeight="1" x14ac:dyDescent="0.25">
      <c r="G612" s="38"/>
      <c r="I612" s="38"/>
      <c r="P612" s="38"/>
    </row>
    <row r="613" spans="7:16" ht="15.75" customHeight="1" x14ac:dyDescent="0.25">
      <c r="G613" s="38"/>
      <c r="I613" s="38"/>
      <c r="P613" s="38"/>
    </row>
    <row r="614" spans="7:16" ht="15.75" customHeight="1" x14ac:dyDescent="0.25">
      <c r="G614" s="38"/>
      <c r="I614" s="38"/>
      <c r="P614" s="38"/>
    </row>
    <row r="615" spans="7:16" ht="15.75" customHeight="1" x14ac:dyDescent="0.25">
      <c r="G615" s="38"/>
      <c r="I615" s="38"/>
      <c r="P615" s="38"/>
    </row>
    <row r="616" spans="7:16" ht="15.75" customHeight="1" x14ac:dyDescent="0.25">
      <c r="G616" s="38"/>
      <c r="I616" s="38"/>
      <c r="P616" s="38"/>
    </row>
    <row r="617" spans="7:16" ht="15.75" customHeight="1" x14ac:dyDescent="0.25">
      <c r="G617" s="38"/>
      <c r="I617" s="38"/>
      <c r="P617" s="38"/>
    </row>
    <row r="618" spans="7:16" ht="15.75" customHeight="1" x14ac:dyDescent="0.25">
      <c r="G618" s="38"/>
      <c r="I618" s="38"/>
      <c r="P618" s="38"/>
    </row>
    <row r="619" spans="7:16" ht="15.75" customHeight="1" x14ac:dyDescent="0.25">
      <c r="G619" s="38"/>
      <c r="I619" s="38"/>
      <c r="P619" s="38"/>
    </row>
    <row r="620" spans="7:16" ht="15.75" customHeight="1" x14ac:dyDescent="0.25">
      <c r="G620" s="38"/>
      <c r="I620" s="38"/>
      <c r="P620" s="38"/>
    </row>
    <row r="621" spans="7:16" ht="15.75" customHeight="1" x14ac:dyDescent="0.25">
      <c r="G621" s="38"/>
      <c r="I621" s="38"/>
      <c r="P621" s="38"/>
    </row>
    <row r="622" spans="7:16" ht="15.75" customHeight="1" x14ac:dyDescent="0.25">
      <c r="G622" s="38"/>
      <c r="I622" s="38"/>
      <c r="P622" s="38"/>
    </row>
    <row r="623" spans="7:16" ht="15.75" customHeight="1" x14ac:dyDescent="0.25">
      <c r="G623" s="38"/>
      <c r="I623" s="38"/>
      <c r="P623" s="38"/>
    </row>
    <row r="624" spans="7:16" ht="15.75" customHeight="1" x14ac:dyDescent="0.25">
      <c r="G624" s="38"/>
      <c r="I624" s="38"/>
      <c r="P624" s="38"/>
    </row>
    <row r="625" spans="7:16" ht="15.75" customHeight="1" x14ac:dyDescent="0.25">
      <c r="G625" s="38"/>
      <c r="I625" s="38"/>
      <c r="P625" s="38"/>
    </row>
    <row r="626" spans="7:16" ht="15.75" customHeight="1" x14ac:dyDescent="0.25">
      <c r="G626" s="38"/>
      <c r="I626" s="38"/>
      <c r="P626" s="38"/>
    </row>
    <row r="627" spans="7:16" ht="15.75" customHeight="1" x14ac:dyDescent="0.25">
      <c r="G627" s="38"/>
      <c r="I627" s="38"/>
      <c r="P627" s="38"/>
    </row>
    <row r="628" spans="7:16" ht="15.75" customHeight="1" x14ac:dyDescent="0.25">
      <c r="G628" s="38"/>
      <c r="I628" s="38"/>
      <c r="P628" s="38"/>
    </row>
    <row r="629" spans="7:16" ht="15.75" customHeight="1" x14ac:dyDescent="0.25">
      <c r="G629" s="38"/>
      <c r="I629" s="38"/>
      <c r="P629" s="38"/>
    </row>
    <row r="630" spans="7:16" ht="15.75" customHeight="1" x14ac:dyDescent="0.25">
      <c r="G630" s="38"/>
      <c r="I630" s="38"/>
      <c r="P630" s="38"/>
    </row>
    <row r="631" spans="7:16" ht="15.75" customHeight="1" x14ac:dyDescent="0.25">
      <c r="G631" s="38"/>
      <c r="I631" s="38"/>
      <c r="P631" s="38"/>
    </row>
    <row r="632" spans="7:16" ht="15.75" customHeight="1" x14ac:dyDescent="0.25">
      <c r="G632" s="38"/>
      <c r="I632" s="38"/>
      <c r="P632" s="38"/>
    </row>
    <row r="633" spans="7:16" ht="15.75" customHeight="1" x14ac:dyDescent="0.25">
      <c r="G633" s="38"/>
      <c r="I633" s="38"/>
      <c r="P633" s="38"/>
    </row>
    <row r="634" spans="7:16" ht="15.75" customHeight="1" x14ac:dyDescent="0.25">
      <c r="G634" s="38"/>
      <c r="I634" s="38"/>
      <c r="P634" s="38"/>
    </row>
    <row r="635" spans="7:16" ht="15.75" customHeight="1" x14ac:dyDescent="0.25">
      <c r="G635" s="38"/>
      <c r="I635" s="38"/>
      <c r="P635" s="38"/>
    </row>
    <row r="636" spans="7:16" ht="15.75" customHeight="1" x14ac:dyDescent="0.25">
      <c r="G636" s="38"/>
      <c r="I636" s="38"/>
      <c r="P636" s="38"/>
    </row>
    <row r="637" spans="7:16" ht="15.75" customHeight="1" x14ac:dyDescent="0.25">
      <c r="G637" s="38"/>
      <c r="I637" s="38"/>
      <c r="P637" s="38"/>
    </row>
    <row r="638" spans="7:16" ht="15.75" customHeight="1" x14ac:dyDescent="0.25">
      <c r="G638" s="38"/>
      <c r="I638" s="38"/>
      <c r="P638" s="38"/>
    </row>
    <row r="639" spans="7:16" ht="15.75" customHeight="1" x14ac:dyDescent="0.25">
      <c r="G639" s="38"/>
      <c r="I639" s="38"/>
      <c r="P639" s="38"/>
    </row>
    <row r="640" spans="7:16" ht="15.75" customHeight="1" x14ac:dyDescent="0.25">
      <c r="G640" s="38"/>
      <c r="I640" s="38"/>
      <c r="P640" s="38"/>
    </row>
    <row r="641" spans="7:16" ht="15.75" customHeight="1" x14ac:dyDescent="0.25">
      <c r="G641" s="38"/>
      <c r="I641" s="38"/>
      <c r="P641" s="38"/>
    </row>
    <row r="642" spans="7:16" ht="15.75" customHeight="1" x14ac:dyDescent="0.25">
      <c r="G642" s="38"/>
      <c r="I642" s="38"/>
      <c r="P642" s="38"/>
    </row>
    <row r="643" spans="7:16" ht="15.75" customHeight="1" x14ac:dyDescent="0.25">
      <c r="G643" s="38"/>
      <c r="I643" s="38"/>
      <c r="P643" s="38"/>
    </row>
    <row r="644" spans="7:16" ht="15.75" customHeight="1" x14ac:dyDescent="0.25">
      <c r="G644" s="38"/>
      <c r="I644" s="38"/>
      <c r="P644" s="38"/>
    </row>
    <row r="645" spans="7:16" ht="15.75" customHeight="1" x14ac:dyDescent="0.25">
      <c r="G645" s="38"/>
      <c r="I645" s="38"/>
      <c r="P645" s="38"/>
    </row>
    <row r="646" spans="7:16" ht="15.75" customHeight="1" x14ac:dyDescent="0.25">
      <c r="G646" s="38"/>
      <c r="I646" s="38"/>
      <c r="P646" s="38"/>
    </row>
    <row r="647" spans="7:16" ht="15.75" customHeight="1" x14ac:dyDescent="0.25">
      <c r="G647" s="38"/>
      <c r="I647" s="38"/>
      <c r="P647" s="38"/>
    </row>
    <row r="648" spans="7:16" ht="15.75" customHeight="1" x14ac:dyDescent="0.25">
      <c r="G648" s="38"/>
      <c r="I648" s="38"/>
      <c r="P648" s="38"/>
    </row>
    <row r="649" spans="7:16" ht="15.75" customHeight="1" x14ac:dyDescent="0.25">
      <c r="G649" s="38"/>
      <c r="I649" s="38"/>
      <c r="P649" s="38"/>
    </row>
    <row r="650" spans="7:16" ht="15.75" customHeight="1" x14ac:dyDescent="0.25">
      <c r="G650" s="38"/>
      <c r="I650" s="38"/>
      <c r="P650" s="38"/>
    </row>
    <row r="651" spans="7:16" ht="15.75" customHeight="1" x14ac:dyDescent="0.25">
      <c r="G651" s="38"/>
      <c r="I651" s="38"/>
      <c r="P651" s="38"/>
    </row>
    <row r="652" spans="7:16" ht="15.75" customHeight="1" x14ac:dyDescent="0.25">
      <c r="G652" s="38"/>
      <c r="I652" s="38"/>
      <c r="P652" s="38"/>
    </row>
    <row r="653" spans="7:16" ht="15.75" customHeight="1" x14ac:dyDescent="0.25">
      <c r="G653" s="38"/>
      <c r="I653" s="38"/>
      <c r="P653" s="38"/>
    </row>
    <row r="654" spans="7:16" ht="15.75" customHeight="1" x14ac:dyDescent="0.25">
      <c r="G654" s="38"/>
      <c r="I654" s="38"/>
      <c r="P654" s="38"/>
    </row>
    <row r="655" spans="7:16" ht="15.75" customHeight="1" x14ac:dyDescent="0.25">
      <c r="G655" s="38"/>
      <c r="I655" s="38"/>
      <c r="P655" s="38"/>
    </row>
    <row r="656" spans="7:16" ht="15.75" customHeight="1" x14ac:dyDescent="0.25">
      <c r="G656" s="38"/>
      <c r="I656" s="38"/>
      <c r="P656" s="38"/>
    </row>
    <row r="657" spans="7:16" ht="15.75" customHeight="1" x14ac:dyDescent="0.25">
      <c r="G657" s="38"/>
      <c r="I657" s="38"/>
      <c r="P657" s="38"/>
    </row>
    <row r="658" spans="7:16" ht="15.75" customHeight="1" x14ac:dyDescent="0.25">
      <c r="G658" s="38"/>
      <c r="I658" s="38"/>
      <c r="P658" s="38"/>
    </row>
    <row r="659" spans="7:16" ht="15.75" customHeight="1" x14ac:dyDescent="0.25">
      <c r="G659" s="38"/>
      <c r="I659" s="38"/>
      <c r="P659" s="38"/>
    </row>
    <row r="660" spans="7:16" ht="15.75" customHeight="1" x14ac:dyDescent="0.25">
      <c r="G660" s="38"/>
      <c r="I660" s="38"/>
      <c r="P660" s="38"/>
    </row>
    <row r="661" spans="7:16" ht="15.75" customHeight="1" x14ac:dyDescent="0.25">
      <c r="G661" s="38"/>
      <c r="I661" s="38"/>
      <c r="P661" s="38"/>
    </row>
    <row r="662" spans="7:16" ht="15.75" customHeight="1" x14ac:dyDescent="0.25">
      <c r="G662" s="38"/>
      <c r="I662" s="38"/>
      <c r="P662" s="38"/>
    </row>
    <row r="663" spans="7:16" ht="15.75" customHeight="1" x14ac:dyDescent="0.25">
      <c r="G663" s="38"/>
      <c r="I663" s="38"/>
      <c r="P663" s="38"/>
    </row>
    <row r="664" spans="7:16" ht="15.75" customHeight="1" x14ac:dyDescent="0.25">
      <c r="G664" s="38"/>
      <c r="I664" s="38"/>
      <c r="P664" s="38"/>
    </row>
    <row r="665" spans="7:16" ht="15.75" customHeight="1" x14ac:dyDescent="0.25">
      <c r="G665" s="38"/>
      <c r="I665" s="38"/>
      <c r="P665" s="38"/>
    </row>
    <row r="666" spans="7:16" ht="15.75" customHeight="1" x14ac:dyDescent="0.25">
      <c r="G666" s="38"/>
      <c r="I666" s="38"/>
      <c r="P666" s="38"/>
    </row>
    <row r="667" spans="7:16" ht="15.75" customHeight="1" x14ac:dyDescent="0.25">
      <c r="G667" s="38"/>
      <c r="I667" s="38"/>
      <c r="P667" s="38"/>
    </row>
    <row r="668" spans="7:16" ht="15.75" customHeight="1" x14ac:dyDescent="0.25">
      <c r="G668" s="38"/>
      <c r="I668" s="38"/>
      <c r="P668" s="38"/>
    </row>
    <row r="669" spans="7:16" ht="15.75" customHeight="1" x14ac:dyDescent="0.25">
      <c r="G669" s="38"/>
      <c r="I669" s="38"/>
      <c r="P669" s="38"/>
    </row>
    <row r="670" spans="7:16" ht="15.75" customHeight="1" x14ac:dyDescent="0.25">
      <c r="G670" s="38"/>
      <c r="I670" s="38"/>
      <c r="P670" s="38"/>
    </row>
    <row r="671" spans="7:16" ht="15.75" customHeight="1" x14ac:dyDescent="0.25">
      <c r="G671" s="38"/>
      <c r="I671" s="38"/>
      <c r="P671" s="38"/>
    </row>
    <row r="672" spans="7:16" ht="15.75" customHeight="1" x14ac:dyDescent="0.25">
      <c r="G672" s="38"/>
      <c r="I672" s="38"/>
      <c r="P672" s="38"/>
    </row>
    <row r="673" spans="7:16" ht="15.75" customHeight="1" x14ac:dyDescent="0.25">
      <c r="G673" s="38"/>
      <c r="I673" s="38"/>
      <c r="P673" s="38"/>
    </row>
    <row r="674" spans="7:16" ht="15.75" customHeight="1" x14ac:dyDescent="0.25">
      <c r="G674" s="38"/>
      <c r="I674" s="38"/>
      <c r="P674" s="38"/>
    </row>
    <row r="675" spans="7:16" ht="15.75" customHeight="1" x14ac:dyDescent="0.25">
      <c r="G675" s="38"/>
      <c r="I675" s="38"/>
      <c r="P675" s="38"/>
    </row>
    <row r="676" spans="7:16" ht="15.75" customHeight="1" x14ac:dyDescent="0.25">
      <c r="G676" s="38"/>
      <c r="I676" s="38"/>
      <c r="P676" s="38"/>
    </row>
    <row r="677" spans="7:16" ht="15.75" customHeight="1" x14ac:dyDescent="0.25">
      <c r="G677" s="38"/>
      <c r="I677" s="38"/>
      <c r="P677" s="38"/>
    </row>
    <row r="678" spans="7:16" ht="15.75" customHeight="1" x14ac:dyDescent="0.25">
      <c r="G678" s="38"/>
      <c r="I678" s="38"/>
      <c r="P678" s="38"/>
    </row>
    <row r="679" spans="7:16" ht="15.75" customHeight="1" x14ac:dyDescent="0.25">
      <c r="G679" s="38"/>
      <c r="I679" s="38"/>
      <c r="P679" s="38"/>
    </row>
    <row r="680" spans="7:16" ht="15.75" customHeight="1" x14ac:dyDescent="0.25">
      <c r="G680" s="38"/>
      <c r="I680" s="38"/>
      <c r="P680" s="38"/>
    </row>
    <row r="681" spans="7:16" ht="15.75" customHeight="1" x14ac:dyDescent="0.25">
      <c r="G681" s="38"/>
      <c r="I681" s="38"/>
      <c r="P681" s="38"/>
    </row>
    <row r="682" spans="7:16" ht="15.75" customHeight="1" x14ac:dyDescent="0.25">
      <c r="G682" s="38"/>
      <c r="I682" s="38"/>
      <c r="P682" s="38"/>
    </row>
    <row r="683" spans="7:16" ht="15.75" customHeight="1" x14ac:dyDescent="0.25">
      <c r="G683" s="38"/>
      <c r="I683" s="38"/>
      <c r="P683" s="38"/>
    </row>
    <row r="684" spans="7:16" ht="15.75" customHeight="1" x14ac:dyDescent="0.25">
      <c r="G684" s="38"/>
      <c r="I684" s="38"/>
      <c r="P684" s="38"/>
    </row>
    <row r="685" spans="7:16" ht="15.75" customHeight="1" x14ac:dyDescent="0.25">
      <c r="G685" s="38"/>
      <c r="I685" s="38"/>
      <c r="P685" s="38"/>
    </row>
    <row r="686" spans="7:16" ht="15.75" customHeight="1" x14ac:dyDescent="0.25">
      <c r="G686" s="38"/>
      <c r="I686" s="38"/>
      <c r="P686" s="38"/>
    </row>
    <row r="687" spans="7:16" ht="15.75" customHeight="1" x14ac:dyDescent="0.25">
      <c r="G687" s="38"/>
      <c r="I687" s="38"/>
      <c r="P687" s="38"/>
    </row>
    <row r="688" spans="7:16" ht="15.75" customHeight="1" x14ac:dyDescent="0.25">
      <c r="G688" s="38"/>
      <c r="I688" s="38"/>
      <c r="P688" s="38"/>
    </row>
    <row r="689" spans="7:16" ht="15.75" customHeight="1" x14ac:dyDescent="0.25">
      <c r="G689" s="38"/>
      <c r="I689" s="38"/>
      <c r="P689" s="38"/>
    </row>
    <row r="690" spans="7:16" ht="15.75" customHeight="1" x14ac:dyDescent="0.25">
      <c r="G690" s="38"/>
      <c r="I690" s="38"/>
      <c r="P690" s="38"/>
    </row>
    <row r="691" spans="7:16" ht="15.75" customHeight="1" x14ac:dyDescent="0.25">
      <c r="G691" s="38"/>
      <c r="I691" s="38"/>
      <c r="P691" s="38"/>
    </row>
    <row r="692" spans="7:16" ht="15.75" customHeight="1" x14ac:dyDescent="0.25">
      <c r="G692" s="38"/>
      <c r="I692" s="38"/>
      <c r="P692" s="38"/>
    </row>
    <row r="693" spans="7:16" ht="15.75" customHeight="1" x14ac:dyDescent="0.25">
      <c r="G693" s="38"/>
      <c r="I693" s="38"/>
      <c r="P693" s="38"/>
    </row>
    <row r="694" spans="7:16" ht="15.75" customHeight="1" x14ac:dyDescent="0.25">
      <c r="G694" s="38"/>
      <c r="I694" s="38"/>
      <c r="P694" s="38"/>
    </row>
    <row r="695" spans="7:16" ht="15.75" customHeight="1" x14ac:dyDescent="0.25">
      <c r="G695" s="38"/>
      <c r="I695" s="38"/>
      <c r="P695" s="38"/>
    </row>
    <row r="696" spans="7:16" ht="15.75" customHeight="1" x14ac:dyDescent="0.25">
      <c r="G696" s="38"/>
      <c r="I696" s="38"/>
      <c r="P696" s="38"/>
    </row>
    <row r="697" spans="7:16" ht="15.75" customHeight="1" x14ac:dyDescent="0.25">
      <c r="G697" s="38"/>
      <c r="I697" s="38"/>
      <c r="P697" s="38"/>
    </row>
    <row r="698" spans="7:16" ht="15.75" customHeight="1" x14ac:dyDescent="0.25">
      <c r="G698" s="38"/>
      <c r="I698" s="38"/>
      <c r="P698" s="38"/>
    </row>
    <row r="699" spans="7:16" ht="15.75" customHeight="1" x14ac:dyDescent="0.25">
      <c r="G699" s="38"/>
      <c r="I699" s="38"/>
      <c r="P699" s="38"/>
    </row>
    <row r="700" spans="7:16" ht="15.75" customHeight="1" x14ac:dyDescent="0.25">
      <c r="G700" s="38"/>
      <c r="I700" s="38"/>
      <c r="P700" s="38"/>
    </row>
    <row r="701" spans="7:16" ht="15.75" customHeight="1" x14ac:dyDescent="0.25">
      <c r="G701" s="38"/>
      <c r="I701" s="38"/>
      <c r="P701" s="38"/>
    </row>
    <row r="702" spans="7:16" ht="15.75" customHeight="1" x14ac:dyDescent="0.25">
      <c r="G702" s="38"/>
      <c r="I702" s="38"/>
      <c r="P702" s="38"/>
    </row>
    <row r="703" spans="7:16" ht="15.75" customHeight="1" x14ac:dyDescent="0.25">
      <c r="G703" s="38"/>
      <c r="I703" s="38"/>
      <c r="P703" s="38"/>
    </row>
    <row r="704" spans="7:16" ht="15.75" customHeight="1" x14ac:dyDescent="0.25">
      <c r="G704" s="38"/>
      <c r="I704" s="38"/>
      <c r="P704" s="38"/>
    </row>
    <row r="705" spans="7:16" ht="15.75" customHeight="1" x14ac:dyDescent="0.25">
      <c r="G705" s="38"/>
      <c r="I705" s="38"/>
      <c r="P705" s="38"/>
    </row>
    <row r="706" spans="7:16" ht="15.75" customHeight="1" x14ac:dyDescent="0.25">
      <c r="G706" s="38"/>
      <c r="I706" s="38"/>
      <c r="P706" s="38"/>
    </row>
    <row r="707" spans="7:16" ht="15.75" customHeight="1" x14ac:dyDescent="0.25">
      <c r="G707" s="38"/>
      <c r="I707" s="38"/>
      <c r="P707" s="38"/>
    </row>
    <row r="708" spans="7:16" ht="15.75" customHeight="1" x14ac:dyDescent="0.25">
      <c r="G708" s="38"/>
      <c r="I708" s="38"/>
      <c r="P708" s="38"/>
    </row>
    <row r="709" spans="7:16" ht="15.75" customHeight="1" x14ac:dyDescent="0.25">
      <c r="G709" s="38"/>
      <c r="I709" s="38"/>
      <c r="P709" s="38"/>
    </row>
    <row r="710" spans="7:16" ht="15.75" customHeight="1" x14ac:dyDescent="0.25">
      <c r="G710" s="38"/>
      <c r="I710" s="38"/>
      <c r="P710" s="38"/>
    </row>
    <row r="711" spans="7:16" ht="15.75" customHeight="1" x14ac:dyDescent="0.25">
      <c r="G711" s="38"/>
      <c r="I711" s="38"/>
      <c r="P711" s="38"/>
    </row>
    <row r="712" spans="7:16" ht="15.75" customHeight="1" x14ac:dyDescent="0.25">
      <c r="G712" s="38"/>
      <c r="I712" s="38"/>
      <c r="P712" s="38"/>
    </row>
    <row r="713" spans="7:16" ht="15.75" customHeight="1" x14ac:dyDescent="0.25">
      <c r="G713" s="38"/>
      <c r="I713" s="38"/>
      <c r="P713" s="38"/>
    </row>
    <row r="714" spans="7:16" ht="15.75" customHeight="1" x14ac:dyDescent="0.25">
      <c r="G714" s="38"/>
      <c r="I714" s="38"/>
      <c r="P714" s="38"/>
    </row>
    <row r="715" spans="7:16" ht="15.75" customHeight="1" x14ac:dyDescent="0.25">
      <c r="G715" s="38"/>
      <c r="I715" s="38"/>
      <c r="P715" s="38"/>
    </row>
    <row r="716" spans="7:16" ht="15.75" customHeight="1" x14ac:dyDescent="0.25">
      <c r="G716" s="38"/>
      <c r="I716" s="38"/>
      <c r="P716" s="38"/>
    </row>
    <row r="717" spans="7:16" ht="15.75" customHeight="1" x14ac:dyDescent="0.25">
      <c r="G717" s="38"/>
      <c r="I717" s="38"/>
      <c r="P717" s="38"/>
    </row>
    <row r="718" spans="7:16" ht="15.75" customHeight="1" x14ac:dyDescent="0.25">
      <c r="G718" s="38"/>
      <c r="I718" s="38"/>
      <c r="P718" s="38"/>
    </row>
    <row r="719" spans="7:16" ht="15.75" customHeight="1" x14ac:dyDescent="0.25">
      <c r="G719" s="38"/>
      <c r="I719" s="38"/>
      <c r="P719" s="38"/>
    </row>
    <row r="720" spans="7:16" ht="15.75" customHeight="1" x14ac:dyDescent="0.25">
      <c r="G720" s="38"/>
      <c r="I720" s="38"/>
      <c r="P720" s="38"/>
    </row>
    <row r="721" spans="7:16" ht="15.75" customHeight="1" x14ac:dyDescent="0.25">
      <c r="G721" s="38"/>
      <c r="I721" s="38"/>
      <c r="P721" s="38"/>
    </row>
    <row r="722" spans="7:16" ht="15.75" customHeight="1" x14ac:dyDescent="0.25">
      <c r="G722" s="38"/>
      <c r="I722" s="38"/>
      <c r="P722" s="38"/>
    </row>
    <row r="723" spans="7:16" ht="15.75" customHeight="1" x14ac:dyDescent="0.25">
      <c r="G723" s="38"/>
      <c r="I723" s="38"/>
      <c r="P723" s="38"/>
    </row>
    <row r="724" spans="7:16" ht="15.75" customHeight="1" x14ac:dyDescent="0.25">
      <c r="G724" s="38"/>
      <c r="I724" s="38"/>
      <c r="P724" s="38"/>
    </row>
    <row r="725" spans="7:16" ht="15.75" customHeight="1" x14ac:dyDescent="0.25">
      <c r="G725" s="38"/>
      <c r="I725" s="38"/>
      <c r="P725" s="38"/>
    </row>
    <row r="726" spans="7:16" ht="15.75" customHeight="1" x14ac:dyDescent="0.25">
      <c r="G726" s="38"/>
      <c r="I726" s="38"/>
      <c r="P726" s="38"/>
    </row>
    <row r="727" spans="7:16" ht="15.75" customHeight="1" x14ac:dyDescent="0.25">
      <c r="G727" s="38"/>
      <c r="I727" s="38"/>
      <c r="P727" s="38"/>
    </row>
    <row r="728" spans="7:16" ht="15.75" customHeight="1" x14ac:dyDescent="0.25">
      <c r="G728" s="38"/>
      <c r="I728" s="38"/>
      <c r="P728" s="38"/>
    </row>
    <row r="729" spans="7:16" ht="15.75" customHeight="1" x14ac:dyDescent="0.25">
      <c r="G729" s="38"/>
      <c r="I729" s="38"/>
      <c r="P729" s="38"/>
    </row>
    <row r="730" spans="7:16" ht="15.75" customHeight="1" x14ac:dyDescent="0.25">
      <c r="G730" s="38"/>
      <c r="I730" s="38"/>
      <c r="P730" s="38"/>
    </row>
    <row r="731" spans="7:16" ht="15.75" customHeight="1" x14ac:dyDescent="0.25">
      <c r="G731" s="38"/>
      <c r="I731" s="38"/>
      <c r="P731" s="38"/>
    </row>
    <row r="732" spans="7:16" ht="15.75" customHeight="1" x14ac:dyDescent="0.25">
      <c r="G732" s="38"/>
      <c r="I732" s="38"/>
      <c r="P732" s="38"/>
    </row>
    <row r="733" spans="7:16" ht="15.75" customHeight="1" x14ac:dyDescent="0.25">
      <c r="G733" s="38"/>
      <c r="I733" s="38"/>
      <c r="P733" s="38"/>
    </row>
    <row r="734" spans="7:16" ht="15.75" customHeight="1" x14ac:dyDescent="0.25">
      <c r="G734" s="38"/>
      <c r="I734" s="38"/>
      <c r="P734" s="38"/>
    </row>
    <row r="735" spans="7:16" ht="15.75" customHeight="1" x14ac:dyDescent="0.25">
      <c r="G735" s="38"/>
      <c r="I735" s="38"/>
      <c r="P735" s="38"/>
    </row>
    <row r="736" spans="7:16" ht="15.75" customHeight="1" x14ac:dyDescent="0.25">
      <c r="G736" s="38"/>
      <c r="I736" s="38"/>
      <c r="P736" s="38"/>
    </row>
    <row r="737" spans="7:16" ht="15.75" customHeight="1" x14ac:dyDescent="0.25">
      <c r="G737" s="38"/>
      <c r="I737" s="38"/>
      <c r="P737" s="38"/>
    </row>
    <row r="738" spans="7:16" ht="15.75" customHeight="1" x14ac:dyDescent="0.25">
      <c r="G738" s="38"/>
      <c r="I738" s="38"/>
      <c r="P738" s="38"/>
    </row>
    <row r="739" spans="7:16" ht="15.75" customHeight="1" x14ac:dyDescent="0.25">
      <c r="G739" s="38"/>
      <c r="I739" s="38"/>
      <c r="P739" s="38"/>
    </row>
    <row r="740" spans="7:16" ht="15.75" customHeight="1" x14ac:dyDescent="0.25">
      <c r="G740" s="38"/>
      <c r="I740" s="38"/>
      <c r="P740" s="38"/>
    </row>
    <row r="741" spans="7:16" ht="15.75" customHeight="1" x14ac:dyDescent="0.25">
      <c r="G741" s="38"/>
      <c r="I741" s="38"/>
      <c r="P741" s="38"/>
    </row>
    <row r="742" spans="7:16" ht="15.75" customHeight="1" x14ac:dyDescent="0.25">
      <c r="G742" s="38"/>
      <c r="I742" s="38"/>
      <c r="P742" s="38"/>
    </row>
    <row r="743" spans="7:16" ht="15.75" customHeight="1" x14ac:dyDescent="0.25">
      <c r="G743" s="38"/>
      <c r="I743" s="38"/>
      <c r="P743" s="38"/>
    </row>
    <row r="744" spans="7:16" ht="15.75" customHeight="1" x14ac:dyDescent="0.25">
      <c r="G744" s="38"/>
      <c r="I744" s="38"/>
      <c r="P744" s="38"/>
    </row>
    <row r="745" spans="7:16" ht="15.75" customHeight="1" x14ac:dyDescent="0.25">
      <c r="G745" s="38"/>
      <c r="I745" s="38"/>
      <c r="P745" s="38"/>
    </row>
    <row r="746" spans="7:16" ht="15.75" customHeight="1" x14ac:dyDescent="0.25">
      <c r="G746" s="38"/>
      <c r="I746" s="38"/>
      <c r="P746" s="38"/>
    </row>
    <row r="747" spans="7:16" ht="15.75" customHeight="1" x14ac:dyDescent="0.25">
      <c r="G747" s="38"/>
      <c r="I747" s="38"/>
      <c r="P747" s="38"/>
    </row>
    <row r="748" spans="7:16" ht="15.75" customHeight="1" x14ac:dyDescent="0.25">
      <c r="G748" s="38"/>
      <c r="I748" s="38"/>
      <c r="P748" s="38"/>
    </row>
    <row r="749" spans="7:16" ht="15.75" customHeight="1" x14ac:dyDescent="0.25">
      <c r="G749" s="38"/>
      <c r="I749" s="38"/>
      <c r="P749" s="38"/>
    </row>
    <row r="750" spans="7:16" ht="15.75" customHeight="1" x14ac:dyDescent="0.25">
      <c r="G750" s="38"/>
      <c r="I750" s="38"/>
      <c r="P750" s="38"/>
    </row>
    <row r="751" spans="7:16" ht="15.75" customHeight="1" x14ac:dyDescent="0.25">
      <c r="G751" s="38"/>
      <c r="I751" s="38"/>
      <c r="P751" s="38"/>
    </row>
    <row r="752" spans="7:16" ht="15.75" customHeight="1" x14ac:dyDescent="0.25">
      <c r="G752" s="38"/>
      <c r="I752" s="38"/>
      <c r="P752" s="38"/>
    </row>
    <row r="753" spans="7:16" ht="15.75" customHeight="1" x14ac:dyDescent="0.25">
      <c r="G753" s="38"/>
      <c r="I753" s="38"/>
      <c r="P753" s="38"/>
    </row>
    <row r="754" spans="7:16" ht="15.75" customHeight="1" x14ac:dyDescent="0.25">
      <c r="G754" s="38"/>
      <c r="I754" s="38"/>
      <c r="P754" s="38"/>
    </row>
    <row r="755" spans="7:16" ht="15.75" customHeight="1" x14ac:dyDescent="0.25">
      <c r="G755" s="38"/>
      <c r="I755" s="38"/>
      <c r="P755" s="38"/>
    </row>
    <row r="756" spans="7:16" ht="15.75" customHeight="1" x14ac:dyDescent="0.25">
      <c r="G756" s="38"/>
      <c r="I756" s="38"/>
      <c r="P756" s="38"/>
    </row>
    <row r="757" spans="7:16" ht="15.75" customHeight="1" x14ac:dyDescent="0.25">
      <c r="G757" s="38"/>
      <c r="I757" s="38"/>
      <c r="P757" s="38"/>
    </row>
    <row r="758" spans="7:16" ht="15.75" customHeight="1" x14ac:dyDescent="0.25">
      <c r="G758" s="38"/>
      <c r="I758" s="38"/>
      <c r="P758" s="38"/>
    </row>
    <row r="759" spans="7:16" ht="15.75" customHeight="1" x14ac:dyDescent="0.25">
      <c r="G759" s="38"/>
      <c r="I759" s="38"/>
      <c r="P759" s="38"/>
    </row>
    <row r="760" spans="7:16" ht="15.75" customHeight="1" x14ac:dyDescent="0.25">
      <c r="G760" s="38"/>
      <c r="I760" s="38"/>
      <c r="P760" s="38"/>
    </row>
    <row r="761" spans="7:16" ht="15.75" customHeight="1" x14ac:dyDescent="0.25">
      <c r="G761" s="38"/>
      <c r="I761" s="38"/>
      <c r="P761" s="38"/>
    </row>
    <row r="762" spans="7:16" ht="15.75" customHeight="1" x14ac:dyDescent="0.25">
      <c r="G762" s="38"/>
      <c r="I762" s="38"/>
      <c r="P762" s="38"/>
    </row>
    <row r="763" spans="7:16" ht="15.75" customHeight="1" x14ac:dyDescent="0.25">
      <c r="G763" s="38"/>
      <c r="I763" s="38"/>
      <c r="P763" s="38"/>
    </row>
    <row r="764" spans="7:16" ht="15.75" customHeight="1" x14ac:dyDescent="0.25">
      <c r="G764" s="38"/>
      <c r="I764" s="38"/>
      <c r="P764" s="38"/>
    </row>
    <row r="765" spans="7:16" ht="15.75" customHeight="1" x14ac:dyDescent="0.25">
      <c r="G765" s="38"/>
      <c r="I765" s="38"/>
      <c r="P765" s="38"/>
    </row>
    <row r="766" spans="7:16" ht="15.75" customHeight="1" x14ac:dyDescent="0.25">
      <c r="G766" s="38"/>
      <c r="I766" s="38"/>
      <c r="P766" s="38"/>
    </row>
    <row r="767" spans="7:16" ht="15.75" customHeight="1" x14ac:dyDescent="0.25">
      <c r="G767" s="38"/>
      <c r="I767" s="38"/>
      <c r="P767" s="38"/>
    </row>
    <row r="768" spans="7:16" ht="15.75" customHeight="1" x14ac:dyDescent="0.25">
      <c r="G768" s="38"/>
      <c r="I768" s="38"/>
      <c r="P768" s="38"/>
    </row>
    <row r="769" spans="7:16" ht="15.75" customHeight="1" x14ac:dyDescent="0.25">
      <c r="G769" s="38"/>
      <c r="I769" s="38"/>
      <c r="P769" s="38"/>
    </row>
    <row r="770" spans="7:16" ht="15.75" customHeight="1" x14ac:dyDescent="0.25">
      <c r="G770" s="38"/>
      <c r="I770" s="38"/>
      <c r="P770" s="38"/>
    </row>
    <row r="771" spans="7:16" ht="15.75" customHeight="1" x14ac:dyDescent="0.25">
      <c r="G771" s="38"/>
      <c r="I771" s="38"/>
      <c r="P771" s="38"/>
    </row>
    <row r="772" spans="7:16" ht="15.75" customHeight="1" x14ac:dyDescent="0.25">
      <c r="G772" s="38"/>
      <c r="I772" s="38"/>
      <c r="P772" s="38"/>
    </row>
    <row r="773" spans="7:16" ht="15.75" customHeight="1" x14ac:dyDescent="0.25">
      <c r="G773" s="38"/>
      <c r="I773" s="38"/>
      <c r="P773" s="38"/>
    </row>
    <row r="774" spans="7:16" ht="15.75" customHeight="1" x14ac:dyDescent="0.25">
      <c r="G774" s="38"/>
      <c r="I774" s="38"/>
      <c r="P774" s="38"/>
    </row>
    <row r="775" spans="7:16" ht="15.75" customHeight="1" x14ac:dyDescent="0.25">
      <c r="G775" s="38"/>
      <c r="I775" s="38"/>
      <c r="P775" s="38"/>
    </row>
    <row r="776" spans="7:16" ht="15.75" customHeight="1" x14ac:dyDescent="0.25">
      <c r="G776" s="38"/>
      <c r="I776" s="38"/>
      <c r="P776" s="38"/>
    </row>
    <row r="777" spans="7:16" ht="15.75" customHeight="1" x14ac:dyDescent="0.25">
      <c r="G777" s="38"/>
      <c r="I777" s="38"/>
      <c r="P777" s="38"/>
    </row>
    <row r="778" spans="7:16" ht="15.75" customHeight="1" x14ac:dyDescent="0.25">
      <c r="G778" s="38"/>
      <c r="I778" s="38"/>
      <c r="P778" s="38"/>
    </row>
    <row r="779" spans="7:16" ht="15.75" customHeight="1" x14ac:dyDescent="0.25">
      <c r="G779" s="38"/>
      <c r="I779" s="38"/>
      <c r="P779" s="38"/>
    </row>
    <row r="780" spans="7:16" ht="15.75" customHeight="1" x14ac:dyDescent="0.25">
      <c r="G780" s="38"/>
      <c r="I780" s="38"/>
      <c r="P780" s="38"/>
    </row>
    <row r="781" spans="7:16" ht="15.75" customHeight="1" x14ac:dyDescent="0.25">
      <c r="G781" s="38"/>
      <c r="I781" s="38"/>
      <c r="P781" s="38"/>
    </row>
    <row r="782" spans="7:16" ht="15.75" customHeight="1" x14ac:dyDescent="0.25">
      <c r="G782" s="38"/>
      <c r="I782" s="38"/>
      <c r="P782" s="38"/>
    </row>
    <row r="783" spans="7:16" ht="15.75" customHeight="1" x14ac:dyDescent="0.25">
      <c r="G783" s="38"/>
      <c r="I783" s="38"/>
      <c r="P783" s="38"/>
    </row>
    <row r="784" spans="7:16" ht="15.75" customHeight="1" x14ac:dyDescent="0.25">
      <c r="G784" s="38"/>
      <c r="I784" s="38"/>
      <c r="P784" s="38"/>
    </row>
    <row r="785" spans="7:16" ht="15.75" customHeight="1" x14ac:dyDescent="0.25">
      <c r="G785" s="38"/>
      <c r="I785" s="38"/>
      <c r="P785" s="38"/>
    </row>
    <row r="786" spans="7:16" ht="15.75" customHeight="1" x14ac:dyDescent="0.25">
      <c r="G786" s="38"/>
      <c r="I786" s="38"/>
      <c r="P786" s="38"/>
    </row>
    <row r="787" spans="7:16" ht="15.75" customHeight="1" x14ac:dyDescent="0.25">
      <c r="G787" s="38"/>
      <c r="I787" s="38"/>
      <c r="P787" s="38"/>
    </row>
    <row r="788" spans="7:16" ht="15.75" customHeight="1" x14ac:dyDescent="0.25">
      <c r="G788" s="38"/>
      <c r="I788" s="38"/>
      <c r="P788" s="38"/>
    </row>
    <row r="789" spans="7:16" ht="15.75" customHeight="1" x14ac:dyDescent="0.25">
      <c r="G789" s="38"/>
      <c r="I789" s="38"/>
      <c r="P789" s="38"/>
    </row>
    <row r="790" spans="7:16" ht="15.75" customHeight="1" x14ac:dyDescent="0.25">
      <c r="G790" s="38"/>
      <c r="I790" s="38"/>
      <c r="P790" s="38"/>
    </row>
    <row r="791" spans="7:16" ht="15.75" customHeight="1" x14ac:dyDescent="0.25">
      <c r="G791" s="38"/>
      <c r="I791" s="38"/>
      <c r="P791" s="38"/>
    </row>
    <row r="792" spans="7:16" ht="15.75" customHeight="1" x14ac:dyDescent="0.25">
      <c r="G792" s="38"/>
      <c r="I792" s="38"/>
      <c r="P792" s="38"/>
    </row>
    <row r="793" spans="7:16" ht="15.75" customHeight="1" x14ac:dyDescent="0.25">
      <c r="G793" s="38"/>
      <c r="I793" s="38"/>
      <c r="P793" s="38"/>
    </row>
    <row r="794" spans="7:16" ht="15.75" customHeight="1" x14ac:dyDescent="0.25">
      <c r="G794" s="38"/>
      <c r="I794" s="38"/>
      <c r="P794" s="38"/>
    </row>
    <row r="795" spans="7:16" ht="15.75" customHeight="1" x14ac:dyDescent="0.25">
      <c r="G795" s="38"/>
      <c r="I795" s="38"/>
      <c r="P795" s="38"/>
    </row>
    <row r="796" spans="7:16" ht="15.75" customHeight="1" x14ac:dyDescent="0.25">
      <c r="G796" s="38"/>
      <c r="I796" s="38"/>
      <c r="P796" s="38"/>
    </row>
    <row r="797" spans="7:16" ht="15.75" customHeight="1" x14ac:dyDescent="0.25">
      <c r="G797" s="38"/>
      <c r="I797" s="38"/>
      <c r="P797" s="38"/>
    </row>
    <row r="798" spans="7:16" ht="15.75" customHeight="1" x14ac:dyDescent="0.25">
      <c r="G798" s="38"/>
      <c r="I798" s="38"/>
      <c r="P798" s="38"/>
    </row>
    <row r="799" spans="7:16" ht="15.75" customHeight="1" x14ac:dyDescent="0.25">
      <c r="G799" s="38"/>
      <c r="I799" s="38"/>
      <c r="P799" s="38"/>
    </row>
    <row r="800" spans="7:16" ht="15.75" customHeight="1" x14ac:dyDescent="0.25">
      <c r="G800" s="38"/>
      <c r="I800" s="38"/>
      <c r="P800" s="38"/>
    </row>
    <row r="801" spans="7:16" ht="15.75" customHeight="1" x14ac:dyDescent="0.25">
      <c r="G801" s="38"/>
      <c r="I801" s="38"/>
      <c r="P801" s="38"/>
    </row>
    <row r="802" spans="7:16" ht="15.75" customHeight="1" x14ac:dyDescent="0.25">
      <c r="G802" s="38"/>
      <c r="I802" s="38"/>
      <c r="P802" s="38"/>
    </row>
    <row r="803" spans="7:16" ht="15.75" customHeight="1" x14ac:dyDescent="0.25">
      <c r="G803" s="38"/>
      <c r="I803" s="38"/>
      <c r="P803" s="38"/>
    </row>
    <row r="804" spans="7:16" ht="15.75" customHeight="1" x14ac:dyDescent="0.25">
      <c r="G804" s="38"/>
      <c r="I804" s="38"/>
      <c r="P804" s="38"/>
    </row>
    <row r="805" spans="7:16" ht="15.75" customHeight="1" x14ac:dyDescent="0.25">
      <c r="G805" s="38"/>
      <c r="I805" s="38"/>
      <c r="P805" s="38"/>
    </row>
    <row r="806" spans="7:16" ht="15.75" customHeight="1" x14ac:dyDescent="0.25">
      <c r="G806" s="38"/>
      <c r="I806" s="38"/>
      <c r="P806" s="38"/>
    </row>
    <row r="807" spans="7:16" ht="15.75" customHeight="1" x14ac:dyDescent="0.25">
      <c r="G807" s="38"/>
      <c r="I807" s="38"/>
      <c r="P807" s="38"/>
    </row>
    <row r="808" spans="7:16" ht="15.75" customHeight="1" x14ac:dyDescent="0.25">
      <c r="G808" s="38"/>
      <c r="I808" s="38"/>
      <c r="P808" s="38"/>
    </row>
    <row r="809" spans="7:16" ht="15.75" customHeight="1" x14ac:dyDescent="0.25">
      <c r="G809" s="38"/>
      <c r="I809" s="38"/>
      <c r="P809" s="38"/>
    </row>
    <row r="810" spans="7:16" ht="15.75" customHeight="1" x14ac:dyDescent="0.25">
      <c r="G810" s="38"/>
      <c r="I810" s="38"/>
      <c r="P810" s="38"/>
    </row>
    <row r="811" spans="7:16" ht="15.75" customHeight="1" x14ac:dyDescent="0.25">
      <c r="G811" s="38"/>
      <c r="I811" s="38"/>
      <c r="P811" s="38"/>
    </row>
    <row r="812" spans="7:16" ht="15.75" customHeight="1" x14ac:dyDescent="0.25">
      <c r="G812" s="38"/>
      <c r="I812" s="38"/>
      <c r="P812" s="38"/>
    </row>
    <row r="813" spans="7:16" ht="15.75" customHeight="1" x14ac:dyDescent="0.25">
      <c r="G813" s="38"/>
      <c r="I813" s="38"/>
      <c r="P813" s="38"/>
    </row>
    <row r="814" spans="7:16" ht="15.75" customHeight="1" x14ac:dyDescent="0.25">
      <c r="G814" s="38"/>
      <c r="I814" s="38"/>
      <c r="P814" s="38"/>
    </row>
    <row r="815" spans="7:16" ht="15.75" customHeight="1" x14ac:dyDescent="0.25">
      <c r="G815" s="38"/>
      <c r="I815" s="38"/>
      <c r="P815" s="38"/>
    </row>
    <row r="816" spans="7:16" ht="15.75" customHeight="1" x14ac:dyDescent="0.25">
      <c r="G816" s="38"/>
      <c r="I816" s="38"/>
      <c r="P816" s="38"/>
    </row>
    <row r="817" spans="7:16" ht="15.75" customHeight="1" x14ac:dyDescent="0.25">
      <c r="G817" s="38"/>
      <c r="I817" s="38"/>
      <c r="P817" s="38"/>
    </row>
    <row r="818" spans="7:16" ht="15.75" customHeight="1" x14ac:dyDescent="0.25">
      <c r="G818" s="38"/>
      <c r="I818" s="38"/>
      <c r="P818" s="38"/>
    </row>
    <row r="819" spans="7:16" ht="15.75" customHeight="1" x14ac:dyDescent="0.25">
      <c r="G819" s="38"/>
      <c r="I819" s="38"/>
      <c r="P819" s="38"/>
    </row>
    <row r="820" spans="7:16" ht="15.75" customHeight="1" x14ac:dyDescent="0.25">
      <c r="G820" s="38"/>
      <c r="I820" s="38"/>
      <c r="P820" s="38"/>
    </row>
    <row r="821" spans="7:16" ht="15.75" customHeight="1" x14ac:dyDescent="0.25">
      <c r="G821" s="38"/>
      <c r="I821" s="38"/>
      <c r="P821" s="38"/>
    </row>
    <row r="822" spans="7:16" ht="15.75" customHeight="1" x14ac:dyDescent="0.25">
      <c r="G822" s="38"/>
      <c r="I822" s="38"/>
      <c r="P822" s="38"/>
    </row>
    <row r="823" spans="7:16" ht="15.75" customHeight="1" x14ac:dyDescent="0.25">
      <c r="G823" s="38"/>
      <c r="I823" s="38"/>
      <c r="P823" s="38"/>
    </row>
    <row r="824" spans="7:16" ht="15.75" customHeight="1" x14ac:dyDescent="0.25">
      <c r="G824" s="38"/>
      <c r="I824" s="38"/>
      <c r="P824" s="38"/>
    </row>
    <row r="825" spans="7:16" ht="15.75" customHeight="1" x14ac:dyDescent="0.25">
      <c r="G825" s="38"/>
      <c r="I825" s="38"/>
      <c r="P825" s="38"/>
    </row>
    <row r="826" spans="7:16" ht="15.75" customHeight="1" x14ac:dyDescent="0.25">
      <c r="G826" s="38"/>
      <c r="I826" s="38"/>
      <c r="P826" s="38"/>
    </row>
    <row r="827" spans="7:16" ht="15.75" customHeight="1" x14ac:dyDescent="0.25">
      <c r="G827" s="38"/>
      <c r="I827" s="38"/>
      <c r="P827" s="38"/>
    </row>
    <row r="828" spans="7:16" ht="15.75" customHeight="1" x14ac:dyDescent="0.25">
      <c r="G828" s="38"/>
      <c r="I828" s="38"/>
      <c r="P828" s="38"/>
    </row>
    <row r="829" spans="7:16" ht="15.75" customHeight="1" x14ac:dyDescent="0.25">
      <c r="G829" s="38"/>
      <c r="I829" s="38"/>
      <c r="P829" s="38"/>
    </row>
    <row r="830" spans="7:16" ht="15.75" customHeight="1" x14ac:dyDescent="0.25">
      <c r="G830" s="38"/>
      <c r="I830" s="38"/>
      <c r="P830" s="38"/>
    </row>
    <row r="831" spans="7:16" ht="15.75" customHeight="1" x14ac:dyDescent="0.25">
      <c r="G831" s="38"/>
      <c r="I831" s="38"/>
      <c r="P831" s="38"/>
    </row>
    <row r="832" spans="7:16" ht="15.75" customHeight="1" x14ac:dyDescent="0.25">
      <c r="G832" s="38"/>
      <c r="I832" s="38"/>
      <c r="P832" s="38"/>
    </row>
    <row r="833" spans="7:16" ht="15.75" customHeight="1" x14ac:dyDescent="0.25">
      <c r="G833" s="38"/>
      <c r="I833" s="38"/>
      <c r="P833" s="38"/>
    </row>
    <row r="834" spans="7:16" ht="15.75" customHeight="1" x14ac:dyDescent="0.25">
      <c r="G834" s="38"/>
      <c r="I834" s="38"/>
      <c r="P834" s="38"/>
    </row>
    <row r="835" spans="7:16" ht="15.75" customHeight="1" x14ac:dyDescent="0.25">
      <c r="G835" s="38"/>
      <c r="I835" s="38"/>
      <c r="P835" s="38"/>
    </row>
    <row r="836" spans="7:16" ht="15.75" customHeight="1" x14ac:dyDescent="0.25">
      <c r="G836" s="38"/>
      <c r="I836" s="38"/>
      <c r="P836" s="38"/>
    </row>
    <row r="837" spans="7:16" ht="15.75" customHeight="1" x14ac:dyDescent="0.25">
      <c r="G837" s="38"/>
      <c r="I837" s="38"/>
      <c r="P837" s="38"/>
    </row>
    <row r="838" spans="7:16" ht="15.75" customHeight="1" x14ac:dyDescent="0.25">
      <c r="G838" s="38"/>
      <c r="I838" s="38"/>
      <c r="P838" s="38"/>
    </row>
    <row r="839" spans="7:16" ht="15.75" customHeight="1" x14ac:dyDescent="0.25">
      <c r="G839" s="38"/>
      <c r="I839" s="38"/>
      <c r="P839" s="38"/>
    </row>
    <row r="840" spans="7:16" ht="15.75" customHeight="1" x14ac:dyDescent="0.25">
      <c r="G840" s="38"/>
      <c r="I840" s="38"/>
      <c r="P840" s="38"/>
    </row>
    <row r="841" spans="7:16" ht="15.75" customHeight="1" x14ac:dyDescent="0.25">
      <c r="G841" s="38"/>
      <c r="I841" s="38"/>
      <c r="P841" s="38"/>
    </row>
    <row r="842" spans="7:16" ht="15.75" customHeight="1" x14ac:dyDescent="0.25">
      <c r="G842" s="38"/>
      <c r="I842" s="38"/>
      <c r="P842" s="38"/>
    </row>
    <row r="843" spans="7:16" ht="15.75" customHeight="1" x14ac:dyDescent="0.25">
      <c r="G843" s="38"/>
      <c r="I843" s="38"/>
      <c r="P843" s="38"/>
    </row>
    <row r="844" spans="7:16" ht="15.75" customHeight="1" x14ac:dyDescent="0.25">
      <c r="G844" s="38"/>
      <c r="I844" s="38"/>
      <c r="P844" s="38"/>
    </row>
    <row r="845" spans="7:16" ht="15.75" customHeight="1" x14ac:dyDescent="0.25">
      <c r="G845" s="38"/>
      <c r="I845" s="38"/>
      <c r="P845" s="38"/>
    </row>
    <row r="846" spans="7:16" ht="15.75" customHeight="1" x14ac:dyDescent="0.25">
      <c r="G846" s="38"/>
      <c r="I846" s="38"/>
      <c r="P846" s="38"/>
    </row>
    <row r="847" spans="7:16" ht="15.75" customHeight="1" x14ac:dyDescent="0.25">
      <c r="G847" s="38"/>
      <c r="I847" s="38"/>
      <c r="P847" s="38"/>
    </row>
    <row r="848" spans="7:16" ht="15.75" customHeight="1" x14ac:dyDescent="0.25">
      <c r="G848" s="38"/>
      <c r="I848" s="38"/>
      <c r="P848" s="38"/>
    </row>
    <row r="849" spans="7:16" ht="15.75" customHeight="1" x14ac:dyDescent="0.25">
      <c r="G849" s="38"/>
      <c r="I849" s="38"/>
      <c r="P849" s="38"/>
    </row>
    <row r="850" spans="7:16" ht="15.75" customHeight="1" x14ac:dyDescent="0.25">
      <c r="G850" s="38"/>
      <c r="I850" s="38"/>
      <c r="P850" s="38"/>
    </row>
    <row r="851" spans="7:16" ht="15.75" customHeight="1" x14ac:dyDescent="0.25">
      <c r="G851" s="38"/>
      <c r="I851" s="38"/>
      <c r="P851" s="38"/>
    </row>
    <row r="852" spans="7:16" ht="15.75" customHeight="1" x14ac:dyDescent="0.25">
      <c r="G852" s="38"/>
      <c r="I852" s="38"/>
      <c r="P852" s="38"/>
    </row>
    <row r="853" spans="7:16" ht="15.75" customHeight="1" x14ac:dyDescent="0.25">
      <c r="G853" s="38"/>
      <c r="I853" s="38"/>
      <c r="P853" s="38"/>
    </row>
    <row r="854" spans="7:16" ht="15.75" customHeight="1" x14ac:dyDescent="0.25">
      <c r="G854" s="38"/>
      <c r="I854" s="38"/>
      <c r="P854" s="38"/>
    </row>
    <row r="855" spans="7:16" ht="15.75" customHeight="1" x14ac:dyDescent="0.25">
      <c r="G855" s="38"/>
      <c r="I855" s="38"/>
      <c r="P855" s="38"/>
    </row>
    <row r="856" spans="7:16" ht="15.75" customHeight="1" x14ac:dyDescent="0.25">
      <c r="G856" s="38"/>
      <c r="I856" s="38"/>
      <c r="P856" s="38"/>
    </row>
    <row r="857" spans="7:16" ht="15.75" customHeight="1" x14ac:dyDescent="0.25">
      <c r="G857" s="38"/>
      <c r="I857" s="38"/>
      <c r="P857" s="38"/>
    </row>
    <row r="858" spans="7:16" ht="15.75" customHeight="1" x14ac:dyDescent="0.25">
      <c r="G858" s="38"/>
      <c r="I858" s="38"/>
      <c r="P858" s="38"/>
    </row>
    <row r="859" spans="7:16" ht="15.75" customHeight="1" x14ac:dyDescent="0.25">
      <c r="G859" s="38"/>
      <c r="I859" s="38"/>
      <c r="P859" s="38"/>
    </row>
    <row r="860" spans="7:16" ht="15.75" customHeight="1" x14ac:dyDescent="0.25">
      <c r="G860" s="38"/>
      <c r="I860" s="38"/>
      <c r="P860" s="38"/>
    </row>
    <row r="861" spans="7:16" ht="15.75" customHeight="1" x14ac:dyDescent="0.25">
      <c r="G861" s="38"/>
      <c r="I861" s="38"/>
      <c r="P861" s="38"/>
    </row>
    <row r="862" spans="7:16" ht="15.75" customHeight="1" x14ac:dyDescent="0.25">
      <c r="G862" s="38"/>
      <c r="I862" s="38"/>
      <c r="P862" s="38"/>
    </row>
    <row r="863" spans="7:16" ht="15.75" customHeight="1" x14ac:dyDescent="0.25">
      <c r="G863" s="38"/>
      <c r="I863" s="38"/>
      <c r="P863" s="38"/>
    </row>
    <row r="864" spans="7:16" ht="15.75" customHeight="1" x14ac:dyDescent="0.25">
      <c r="G864" s="38"/>
      <c r="I864" s="38"/>
      <c r="P864" s="38"/>
    </row>
    <row r="865" spans="7:16" ht="15.75" customHeight="1" x14ac:dyDescent="0.25">
      <c r="G865" s="38"/>
      <c r="I865" s="38"/>
      <c r="P865" s="38"/>
    </row>
    <row r="866" spans="7:16" ht="15.75" customHeight="1" x14ac:dyDescent="0.25">
      <c r="G866" s="38"/>
      <c r="I866" s="38"/>
      <c r="P866" s="38"/>
    </row>
    <row r="867" spans="7:16" ht="15.75" customHeight="1" x14ac:dyDescent="0.25">
      <c r="G867" s="38"/>
      <c r="I867" s="38"/>
      <c r="P867" s="38"/>
    </row>
    <row r="868" spans="7:16" ht="15.75" customHeight="1" x14ac:dyDescent="0.25">
      <c r="G868" s="38"/>
      <c r="I868" s="38"/>
      <c r="P868" s="38"/>
    </row>
    <row r="869" spans="7:16" ht="15.75" customHeight="1" x14ac:dyDescent="0.25">
      <c r="G869" s="38"/>
      <c r="I869" s="38"/>
      <c r="P869" s="38"/>
    </row>
    <row r="870" spans="7:16" ht="15.75" customHeight="1" x14ac:dyDescent="0.25">
      <c r="G870" s="38"/>
      <c r="I870" s="38"/>
      <c r="P870" s="38"/>
    </row>
    <row r="871" spans="7:16" ht="15.75" customHeight="1" x14ac:dyDescent="0.25">
      <c r="G871" s="38"/>
      <c r="I871" s="38"/>
      <c r="P871" s="38"/>
    </row>
    <row r="872" spans="7:16" ht="15.75" customHeight="1" x14ac:dyDescent="0.25">
      <c r="G872" s="38"/>
      <c r="I872" s="38"/>
      <c r="P872" s="38"/>
    </row>
    <row r="873" spans="7:16" ht="15.75" customHeight="1" x14ac:dyDescent="0.25">
      <c r="G873" s="38"/>
      <c r="I873" s="38"/>
      <c r="P873" s="38"/>
    </row>
    <row r="874" spans="7:16" ht="15.75" customHeight="1" x14ac:dyDescent="0.25">
      <c r="G874" s="38"/>
      <c r="I874" s="38"/>
      <c r="P874" s="38"/>
    </row>
    <row r="875" spans="7:16" ht="15.75" customHeight="1" x14ac:dyDescent="0.25">
      <c r="G875" s="38"/>
      <c r="I875" s="38"/>
      <c r="P875" s="38"/>
    </row>
    <row r="876" spans="7:16" ht="15.75" customHeight="1" x14ac:dyDescent="0.25">
      <c r="G876" s="38"/>
      <c r="I876" s="38"/>
      <c r="P876" s="38"/>
    </row>
    <row r="877" spans="7:16" ht="15.75" customHeight="1" x14ac:dyDescent="0.25">
      <c r="G877" s="38"/>
      <c r="I877" s="38"/>
      <c r="P877" s="38"/>
    </row>
    <row r="878" spans="7:16" ht="15.75" customHeight="1" x14ac:dyDescent="0.25">
      <c r="G878" s="38"/>
      <c r="I878" s="38"/>
      <c r="P878" s="38"/>
    </row>
    <row r="879" spans="7:16" ht="15.75" customHeight="1" x14ac:dyDescent="0.25">
      <c r="G879" s="38"/>
      <c r="I879" s="38"/>
      <c r="P879" s="38"/>
    </row>
    <row r="880" spans="7:16" ht="15.75" customHeight="1" x14ac:dyDescent="0.25">
      <c r="G880" s="38"/>
      <c r="I880" s="38"/>
      <c r="P880" s="38"/>
    </row>
    <row r="881" spans="7:16" ht="15.75" customHeight="1" x14ac:dyDescent="0.25">
      <c r="G881" s="38"/>
      <c r="I881" s="38"/>
      <c r="P881" s="38"/>
    </row>
    <row r="882" spans="7:16" ht="15.75" customHeight="1" x14ac:dyDescent="0.25">
      <c r="G882" s="38"/>
      <c r="I882" s="38"/>
      <c r="P882" s="38"/>
    </row>
    <row r="883" spans="7:16" ht="15.75" customHeight="1" x14ac:dyDescent="0.25">
      <c r="G883" s="38"/>
      <c r="I883" s="38"/>
      <c r="P883" s="38"/>
    </row>
    <row r="884" spans="7:16" ht="15.75" customHeight="1" x14ac:dyDescent="0.25">
      <c r="G884" s="38"/>
      <c r="I884" s="38"/>
      <c r="P884" s="38"/>
    </row>
    <row r="885" spans="7:16" ht="15.75" customHeight="1" x14ac:dyDescent="0.25">
      <c r="G885" s="38"/>
      <c r="I885" s="38"/>
      <c r="P885" s="38"/>
    </row>
    <row r="886" spans="7:16" ht="15.75" customHeight="1" x14ac:dyDescent="0.25">
      <c r="G886" s="38"/>
      <c r="I886" s="38"/>
      <c r="P886" s="38"/>
    </row>
    <row r="887" spans="7:16" ht="15.75" customHeight="1" x14ac:dyDescent="0.25">
      <c r="G887" s="38"/>
      <c r="I887" s="38"/>
      <c r="P887" s="38"/>
    </row>
    <row r="888" spans="7:16" ht="15.75" customHeight="1" x14ac:dyDescent="0.25">
      <c r="G888" s="38"/>
      <c r="I888" s="38"/>
      <c r="P888" s="38"/>
    </row>
    <row r="889" spans="7:16" ht="15.75" customHeight="1" x14ac:dyDescent="0.25">
      <c r="G889" s="38"/>
      <c r="I889" s="38"/>
      <c r="P889" s="38"/>
    </row>
    <row r="890" spans="7:16" ht="15.75" customHeight="1" x14ac:dyDescent="0.25">
      <c r="G890" s="38"/>
      <c r="I890" s="38"/>
      <c r="P890" s="38"/>
    </row>
    <row r="891" spans="7:16" ht="15.75" customHeight="1" x14ac:dyDescent="0.25">
      <c r="G891" s="38"/>
      <c r="I891" s="38"/>
      <c r="P891" s="38"/>
    </row>
    <row r="892" spans="7:16" ht="15.75" customHeight="1" x14ac:dyDescent="0.25">
      <c r="G892" s="38"/>
      <c r="I892" s="38"/>
      <c r="P892" s="38"/>
    </row>
    <row r="893" spans="7:16" ht="15.75" customHeight="1" x14ac:dyDescent="0.25">
      <c r="G893" s="38"/>
      <c r="I893" s="38"/>
      <c r="P893" s="38"/>
    </row>
    <row r="894" spans="7:16" ht="15.75" customHeight="1" x14ac:dyDescent="0.25">
      <c r="G894" s="38"/>
      <c r="I894" s="38"/>
      <c r="P894" s="38"/>
    </row>
    <row r="895" spans="7:16" ht="15.75" customHeight="1" x14ac:dyDescent="0.25">
      <c r="G895" s="38"/>
      <c r="I895" s="38"/>
      <c r="P895" s="38"/>
    </row>
    <row r="896" spans="7:16" ht="15.75" customHeight="1" x14ac:dyDescent="0.25">
      <c r="G896" s="38"/>
      <c r="I896" s="38"/>
      <c r="P896" s="38"/>
    </row>
    <row r="897" spans="7:16" ht="15.75" customHeight="1" x14ac:dyDescent="0.25">
      <c r="G897" s="38"/>
      <c r="I897" s="38"/>
      <c r="P897" s="38"/>
    </row>
    <row r="898" spans="7:16" ht="15.75" customHeight="1" x14ac:dyDescent="0.25">
      <c r="G898" s="38"/>
      <c r="I898" s="38"/>
      <c r="P898" s="38"/>
    </row>
    <row r="899" spans="7:16" ht="15.75" customHeight="1" x14ac:dyDescent="0.25">
      <c r="G899" s="38"/>
      <c r="I899" s="38"/>
      <c r="P899" s="38"/>
    </row>
    <row r="900" spans="7:16" ht="15.75" customHeight="1" x14ac:dyDescent="0.25">
      <c r="G900" s="38"/>
      <c r="I900" s="38"/>
      <c r="P900" s="38"/>
    </row>
    <row r="901" spans="7:16" ht="15.75" customHeight="1" x14ac:dyDescent="0.25">
      <c r="G901" s="38"/>
      <c r="I901" s="38"/>
      <c r="P901" s="38"/>
    </row>
    <row r="902" spans="7:16" ht="15.75" customHeight="1" x14ac:dyDescent="0.25">
      <c r="G902" s="38"/>
      <c r="I902" s="38"/>
      <c r="P902" s="38"/>
    </row>
    <row r="903" spans="7:16" ht="15.75" customHeight="1" x14ac:dyDescent="0.25">
      <c r="G903" s="38"/>
      <c r="I903" s="38"/>
      <c r="P903" s="38"/>
    </row>
    <row r="904" spans="7:16" ht="15.75" customHeight="1" x14ac:dyDescent="0.25">
      <c r="G904" s="38"/>
      <c r="I904" s="38"/>
      <c r="P904" s="38"/>
    </row>
    <row r="905" spans="7:16" ht="15.75" customHeight="1" x14ac:dyDescent="0.25">
      <c r="G905" s="38"/>
      <c r="I905" s="38"/>
      <c r="P905" s="38"/>
    </row>
    <row r="906" spans="7:16" ht="15.75" customHeight="1" x14ac:dyDescent="0.25">
      <c r="G906" s="38"/>
      <c r="I906" s="38"/>
      <c r="P906" s="38"/>
    </row>
    <row r="907" spans="7:16" ht="15.75" customHeight="1" x14ac:dyDescent="0.25">
      <c r="G907" s="38"/>
      <c r="I907" s="38"/>
      <c r="P907" s="38"/>
    </row>
    <row r="908" spans="7:16" ht="15.75" customHeight="1" x14ac:dyDescent="0.25">
      <c r="G908" s="38"/>
      <c r="I908" s="38"/>
      <c r="P908" s="38"/>
    </row>
    <row r="909" spans="7:16" ht="15.75" customHeight="1" x14ac:dyDescent="0.25">
      <c r="G909" s="38"/>
      <c r="I909" s="38"/>
      <c r="P909" s="38"/>
    </row>
    <row r="910" spans="7:16" ht="15.75" customHeight="1" x14ac:dyDescent="0.25">
      <c r="G910" s="38"/>
      <c r="I910" s="38"/>
      <c r="P910" s="38"/>
    </row>
    <row r="911" spans="7:16" ht="15.75" customHeight="1" x14ac:dyDescent="0.25">
      <c r="G911" s="38"/>
      <c r="I911" s="38"/>
      <c r="P911" s="38"/>
    </row>
    <row r="912" spans="7:16" ht="15.75" customHeight="1" x14ac:dyDescent="0.25">
      <c r="G912" s="38"/>
      <c r="I912" s="38"/>
      <c r="P912" s="38"/>
    </row>
    <row r="913" spans="7:16" ht="15.75" customHeight="1" x14ac:dyDescent="0.25">
      <c r="G913" s="38"/>
      <c r="I913" s="38"/>
      <c r="P913" s="38"/>
    </row>
    <row r="914" spans="7:16" ht="15.75" customHeight="1" x14ac:dyDescent="0.25">
      <c r="G914" s="38"/>
      <c r="I914" s="38"/>
      <c r="P914" s="38"/>
    </row>
    <row r="915" spans="7:16" ht="15.75" customHeight="1" x14ac:dyDescent="0.25">
      <c r="G915" s="38"/>
      <c r="I915" s="38"/>
      <c r="P915" s="38"/>
    </row>
    <row r="916" spans="7:16" ht="15.75" customHeight="1" x14ac:dyDescent="0.25">
      <c r="G916" s="38"/>
      <c r="I916" s="38"/>
      <c r="P916" s="38"/>
    </row>
    <row r="917" spans="7:16" ht="15.75" customHeight="1" x14ac:dyDescent="0.25">
      <c r="G917" s="38"/>
      <c r="I917" s="38"/>
      <c r="P917" s="38"/>
    </row>
    <row r="918" spans="7:16" ht="15.75" customHeight="1" x14ac:dyDescent="0.25">
      <c r="G918" s="38"/>
      <c r="I918" s="38"/>
      <c r="P918" s="38"/>
    </row>
    <row r="919" spans="7:16" ht="15.75" customHeight="1" x14ac:dyDescent="0.25">
      <c r="G919" s="38"/>
      <c r="I919" s="38"/>
      <c r="P919" s="38"/>
    </row>
    <row r="920" spans="7:16" ht="15.75" customHeight="1" x14ac:dyDescent="0.25">
      <c r="G920" s="38"/>
      <c r="I920" s="38"/>
      <c r="P920" s="38"/>
    </row>
    <row r="921" spans="7:16" ht="15.75" customHeight="1" x14ac:dyDescent="0.25">
      <c r="G921" s="38"/>
      <c r="I921" s="38"/>
      <c r="P921" s="38"/>
    </row>
    <row r="922" spans="7:16" ht="15.75" customHeight="1" x14ac:dyDescent="0.25">
      <c r="G922" s="38"/>
      <c r="I922" s="38"/>
      <c r="P922" s="38"/>
    </row>
    <row r="923" spans="7:16" ht="15.75" customHeight="1" x14ac:dyDescent="0.25">
      <c r="G923" s="38"/>
      <c r="I923" s="38"/>
      <c r="P923" s="38"/>
    </row>
    <row r="924" spans="7:16" ht="15.75" customHeight="1" x14ac:dyDescent="0.25">
      <c r="G924" s="38"/>
      <c r="I924" s="38"/>
      <c r="P924" s="38"/>
    </row>
    <row r="925" spans="7:16" ht="15.75" customHeight="1" x14ac:dyDescent="0.25">
      <c r="G925" s="38"/>
      <c r="I925" s="38"/>
      <c r="P925" s="38"/>
    </row>
    <row r="926" spans="7:16" ht="15.75" customHeight="1" x14ac:dyDescent="0.25">
      <c r="G926" s="38"/>
      <c r="I926" s="38"/>
      <c r="P926" s="38"/>
    </row>
    <row r="927" spans="7:16" ht="15.75" customHeight="1" x14ac:dyDescent="0.25">
      <c r="G927" s="38"/>
      <c r="I927" s="38"/>
      <c r="P927" s="38"/>
    </row>
    <row r="928" spans="7:16" ht="15.75" customHeight="1" x14ac:dyDescent="0.25">
      <c r="G928" s="38"/>
      <c r="I928" s="38"/>
      <c r="P928" s="38"/>
    </row>
    <row r="929" spans="7:16" ht="15.75" customHeight="1" x14ac:dyDescent="0.25">
      <c r="G929" s="38"/>
      <c r="I929" s="38"/>
      <c r="P929" s="38"/>
    </row>
    <row r="930" spans="7:16" ht="15.75" customHeight="1" x14ac:dyDescent="0.25">
      <c r="G930" s="38"/>
      <c r="I930" s="38"/>
      <c r="P930" s="38"/>
    </row>
    <row r="931" spans="7:16" ht="15.75" customHeight="1" x14ac:dyDescent="0.25">
      <c r="G931" s="38"/>
      <c r="I931" s="38"/>
      <c r="P931" s="38"/>
    </row>
    <row r="932" spans="7:16" ht="15.75" customHeight="1" x14ac:dyDescent="0.25">
      <c r="G932" s="38"/>
      <c r="I932" s="38"/>
      <c r="P932" s="38"/>
    </row>
    <row r="933" spans="7:16" ht="15.75" customHeight="1" x14ac:dyDescent="0.25">
      <c r="G933" s="38"/>
      <c r="I933" s="38"/>
      <c r="P933" s="38"/>
    </row>
    <row r="934" spans="7:16" ht="15.75" customHeight="1" x14ac:dyDescent="0.25">
      <c r="G934" s="38"/>
      <c r="I934" s="38"/>
      <c r="P934" s="38"/>
    </row>
    <row r="935" spans="7:16" ht="15.75" customHeight="1" x14ac:dyDescent="0.25">
      <c r="G935" s="38"/>
      <c r="I935" s="38"/>
      <c r="P935" s="38"/>
    </row>
    <row r="936" spans="7:16" ht="15.75" customHeight="1" x14ac:dyDescent="0.25">
      <c r="G936" s="38"/>
      <c r="I936" s="38"/>
      <c r="P936" s="38"/>
    </row>
    <row r="937" spans="7:16" ht="15.75" customHeight="1" x14ac:dyDescent="0.25">
      <c r="G937" s="38"/>
      <c r="I937" s="38"/>
      <c r="P937" s="38"/>
    </row>
    <row r="938" spans="7:16" ht="15.75" customHeight="1" x14ac:dyDescent="0.25">
      <c r="G938" s="38"/>
      <c r="I938" s="38"/>
      <c r="P938" s="38"/>
    </row>
    <row r="939" spans="7:16" ht="15.75" customHeight="1" x14ac:dyDescent="0.25">
      <c r="G939" s="38"/>
      <c r="I939" s="38"/>
      <c r="P939" s="38"/>
    </row>
    <row r="940" spans="7:16" ht="15.75" customHeight="1" x14ac:dyDescent="0.25">
      <c r="G940" s="38"/>
      <c r="I940" s="38"/>
      <c r="P940" s="38"/>
    </row>
    <row r="941" spans="7:16" ht="15.75" customHeight="1" x14ac:dyDescent="0.25">
      <c r="G941" s="38"/>
      <c r="I941" s="38"/>
      <c r="P941" s="38"/>
    </row>
    <row r="942" spans="7:16" ht="15.75" customHeight="1" x14ac:dyDescent="0.25">
      <c r="G942" s="38"/>
      <c r="I942" s="38"/>
      <c r="P942" s="38"/>
    </row>
    <row r="943" spans="7:16" ht="15.75" customHeight="1" x14ac:dyDescent="0.25">
      <c r="G943" s="38"/>
      <c r="I943" s="38"/>
      <c r="P943" s="38"/>
    </row>
    <row r="944" spans="7:16" ht="15.75" customHeight="1" x14ac:dyDescent="0.25">
      <c r="G944" s="38"/>
      <c r="I944" s="38"/>
      <c r="P944" s="38"/>
    </row>
    <row r="945" spans="7:16" ht="15.75" customHeight="1" x14ac:dyDescent="0.25">
      <c r="G945" s="38"/>
      <c r="I945" s="38"/>
      <c r="P945" s="38"/>
    </row>
    <row r="946" spans="7:16" ht="15.75" customHeight="1" x14ac:dyDescent="0.25">
      <c r="G946" s="38"/>
      <c r="I946" s="38"/>
      <c r="P946" s="38"/>
    </row>
    <row r="947" spans="7:16" ht="15.75" customHeight="1" x14ac:dyDescent="0.25">
      <c r="G947" s="38"/>
      <c r="I947" s="38"/>
      <c r="P947" s="38"/>
    </row>
    <row r="948" spans="7:16" ht="15.75" customHeight="1" x14ac:dyDescent="0.25">
      <c r="G948" s="38"/>
      <c r="I948" s="38"/>
      <c r="P948" s="38"/>
    </row>
    <row r="949" spans="7:16" ht="15.75" customHeight="1" x14ac:dyDescent="0.25">
      <c r="G949" s="38"/>
      <c r="I949" s="38"/>
      <c r="P949" s="38"/>
    </row>
    <row r="950" spans="7:16" ht="15.75" customHeight="1" x14ac:dyDescent="0.25">
      <c r="G950" s="38"/>
      <c r="I950" s="38"/>
      <c r="P950" s="38"/>
    </row>
    <row r="951" spans="7:16" ht="15.75" customHeight="1" x14ac:dyDescent="0.25">
      <c r="G951" s="38"/>
      <c r="I951" s="38"/>
      <c r="P951" s="38"/>
    </row>
    <row r="952" spans="7:16" ht="15.75" customHeight="1" x14ac:dyDescent="0.25">
      <c r="G952" s="38"/>
      <c r="I952" s="38"/>
      <c r="P952" s="38"/>
    </row>
    <row r="953" spans="7:16" ht="15.75" customHeight="1" x14ac:dyDescent="0.25">
      <c r="G953" s="38"/>
      <c r="I953" s="38"/>
      <c r="P953" s="38"/>
    </row>
    <row r="954" spans="7:16" ht="15.75" customHeight="1" x14ac:dyDescent="0.25">
      <c r="G954" s="38"/>
      <c r="I954" s="38"/>
      <c r="P954" s="38"/>
    </row>
    <row r="955" spans="7:16" ht="15.75" customHeight="1" x14ac:dyDescent="0.25">
      <c r="G955" s="38"/>
      <c r="I955" s="38"/>
      <c r="P955" s="38"/>
    </row>
    <row r="956" spans="7:16" ht="15.75" customHeight="1" x14ac:dyDescent="0.25">
      <c r="G956" s="38"/>
      <c r="I956" s="38"/>
      <c r="P956" s="38"/>
    </row>
    <row r="957" spans="7:16" ht="15.75" customHeight="1" x14ac:dyDescent="0.25">
      <c r="G957" s="38"/>
      <c r="I957" s="38"/>
      <c r="P957" s="38"/>
    </row>
    <row r="958" spans="7:16" ht="15.75" customHeight="1" x14ac:dyDescent="0.25">
      <c r="G958" s="38"/>
      <c r="I958" s="38"/>
      <c r="P958" s="38"/>
    </row>
    <row r="959" spans="7:16" ht="15.75" customHeight="1" x14ac:dyDescent="0.25">
      <c r="G959" s="38"/>
      <c r="I959" s="38"/>
      <c r="P959" s="38"/>
    </row>
    <row r="960" spans="7:16" ht="15.75" customHeight="1" x14ac:dyDescent="0.25">
      <c r="G960" s="38"/>
      <c r="I960" s="38"/>
      <c r="P960" s="38"/>
    </row>
    <row r="961" spans="7:16" ht="15.75" customHeight="1" x14ac:dyDescent="0.25">
      <c r="G961" s="38"/>
      <c r="I961" s="38"/>
      <c r="P961" s="38"/>
    </row>
    <row r="962" spans="7:16" ht="15.75" customHeight="1" x14ac:dyDescent="0.25">
      <c r="G962" s="38"/>
      <c r="I962" s="38"/>
      <c r="P962" s="38"/>
    </row>
    <row r="963" spans="7:16" ht="15.75" customHeight="1" x14ac:dyDescent="0.25">
      <c r="G963" s="38"/>
      <c r="I963" s="38"/>
      <c r="P963" s="38"/>
    </row>
    <row r="964" spans="7:16" ht="15.75" customHeight="1" x14ac:dyDescent="0.25">
      <c r="G964" s="38"/>
      <c r="I964" s="38"/>
      <c r="P964" s="38"/>
    </row>
    <row r="965" spans="7:16" ht="15.75" customHeight="1" x14ac:dyDescent="0.25">
      <c r="G965" s="38"/>
      <c r="I965" s="38"/>
      <c r="P965" s="38"/>
    </row>
    <row r="966" spans="7:16" ht="15.75" customHeight="1" x14ac:dyDescent="0.25">
      <c r="G966" s="38"/>
      <c r="I966" s="38"/>
      <c r="P966" s="38"/>
    </row>
    <row r="967" spans="7:16" ht="15.75" customHeight="1" x14ac:dyDescent="0.25">
      <c r="G967" s="38"/>
      <c r="I967" s="38"/>
      <c r="P967" s="38"/>
    </row>
    <row r="968" spans="7:16" ht="15.75" customHeight="1" x14ac:dyDescent="0.25">
      <c r="G968" s="38"/>
      <c r="I968" s="38"/>
      <c r="P968" s="38"/>
    </row>
    <row r="969" spans="7:16" ht="15.75" customHeight="1" x14ac:dyDescent="0.25">
      <c r="G969" s="38"/>
      <c r="I969" s="38"/>
      <c r="P969" s="38"/>
    </row>
    <row r="970" spans="7:16" ht="15.75" customHeight="1" x14ac:dyDescent="0.25">
      <c r="G970" s="38"/>
      <c r="I970" s="38"/>
      <c r="P970" s="38"/>
    </row>
    <row r="971" spans="7:16" ht="15.75" customHeight="1" x14ac:dyDescent="0.25">
      <c r="G971" s="38"/>
      <c r="I971" s="38"/>
      <c r="P971" s="38"/>
    </row>
    <row r="972" spans="7:16" ht="15.75" customHeight="1" x14ac:dyDescent="0.25">
      <c r="G972" s="38"/>
      <c r="I972" s="38"/>
      <c r="P972" s="38"/>
    </row>
    <row r="973" spans="7:16" ht="15.75" customHeight="1" x14ac:dyDescent="0.25">
      <c r="G973" s="38"/>
      <c r="I973" s="38"/>
      <c r="P973" s="38"/>
    </row>
    <row r="974" spans="7:16" ht="15.75" customHeight="1" x14ac:dyDescent="0.25">
      <c r="G974" s="38"/>
      <c r="I974" s="38"/>
      <c r="P974" s="38"/>
    </row>
    <row r="975" spans="7:16" ht="15.75" customHeight="1" x14ac:dyDescent="0.25">
      <c r="G975" s="38"/>
      <c r="I975" s="38"/>
      <c r="P975" s="38"/>
    </row>
    <row r="976" spans="7:16" ht="15.75" customHeight="1" x14ac:dyDescent="0.25">
      <c r="G976" s="38"/>
      <c r="I976" s="38"/>
      <c r="P976" s="38"/>
    </row>
    <row r="977" spans="7:16" ht="15.75" customHeight="1" x14ac:dyDescent="0.25">
      <c r="G977" s="38"/>
      <c r="I977" s="38"/>
      <c r="P977" s="38"/>
    </row>
    <row r="978" spans="7:16" ht="15.75" customHeight="1" x14ac:dyDescent="0.25">
      <c r="G978" s="38"/>
      <c r="I978" s="38"/>
      <c r="P978" s="38"/>
    </row>
    <row r="979" spans="7:16" ht="15.75" customHeight="1" x14ac:dyDescent="0.25">
      <c r="G979" s="38"/>
      <c r="I979" s="38"/>
      <c r="P979" s="38"/>
    </row>
    <row r="980" spans="7:16" ht="15.75" customHeight="1" x14ac:dyDescent="0.25">
      <c r="G980" s="38"/>
      <c r="I980" s="38"/>
      <c r="P980" s="38"/>
    </row>
    <row r="981" spans="7:16" ht="15.75" customHeight="1" x14ac:dyDescent="0.25">
      <c r="G981" s="38"/>
      <c r="I981" s="38"/>
      <c r="P981" s="38"/>
    </row>
    <row r="982" spans="7:16" ht="15.75" customHeight="1" x14ac:dyDescent="0.25">
      <c r="G982" s="38"/>
      <c r="I982" s="38"/>
      <c r="P982" s="38"/>
    </row>
    <row r="983" spans="7:16" ht="15.75" customHeight="1" x14ac:dyDescent="0.25">
      <c r="G983" s="38"/>
      <c r="I983" s="38"/>
      <c r="P983" s="38"/>
    </row>
    <row r="984" spans="7:16" ht="15.75" customHeight="1" x14ac:dyDescent="0.25">
      <c r="G984" s="38"/>
      <c r="I984" s="38"/>
      <c r="P984" s="38"/>
    </row>
    <row r="985" spans="7:16" ht="15.75" customHeight="1" x14ac:dyDescent="0.25">
      <c r="G985" s="38"/>
      <c r="I985" s="38"/>
      <c r="P985" s="38"/>
    </row>
    <row r="986" spans="7:16" ht="15.75" customHeight="1" x14ac:dyDescent="0.25">
      <c r="G986" s="38"/>
      <c r="I986" s="38"/>
      <c r="P986" s="38"/>
    </row>
    <row r="987" spans="7:16" ht="15.75" customHeight="1" x14ac:dyDescent="0.25">
      <c r="G987" s="38"/>
      <c r="I987" s="38"/>
      <c r="P987" s="38"/>
    </row>
    <row r="988" spans="7:16" ht="15.75" customHeight="1" x14ac:dyDescent="0.25">
      <c r="G988" s="38"/>
      <c r="I988" s="38"/>
      <c r="P988" s="38"/>
    </row>
    <row r="989" spans="7:16" ht="15.75" customHeight="1" x14ac:dyDescent="0.25">
      <c r="G989" s="38"/>
      <c r="I989" s="38"/>
      <c r="P989" s="38"/>
    </row>
    <row r="990" spans="7:16" ht="15.75" customHeight="1" x14ac:dyDescent="0.25">
      <c r="G990" s="38"/>
      <c r="I990" s="38"/>
      <c r="P990" s="38"/>
    </row>
    <row r="991" spans="7:16" ht="15.75" customHeight="1" x14ac:dyDescent="0.25">
      <c r="G991" s="38"/>
      <c r="I991" s="38"/>
      <c r="P991" s="38"/>
    </row>
    <row r="992" spans="7:16" ht="15.75" customHeight="1" x14ac:dyDescent="0.25">
      <c r="G992" s="38"/>
      <c r="I992" s="38"/>
      <c r="P992" s="38"/>
    </row>
    <row r="993" spans="7:16" ht="15.75" customHeight="1" x14ac:dyDescent="0.25">
      <c r="G993" s="38"/>
      <c r="I993" s="38"/>
      <c r="P993" s="38"/>
    </row>
    <row r="994" spans="7:16" ht="15.75" customHeight="1" x14ac:dyDescent="0.25">
      <c r="G994" s="38"/>
      <c r="I994" s="38"/>
      <c r="P994" s="38"/>
    </row>
    <row r="995" spans="7:16" ht="15.75" customHeight="1" x14ac:dyDescent="0.25">
      <c r="G995" s="38"/>
      <c r="I995" s="38"/>
      <c r="P995" s="38"/>
    </row>
    <row r="996" spans="7:16" ht="15.75" customHeight="1" x14ac:dyDescent="0.25">
      <c r="G996" s="38"/>
      <c r="I996" s="38"/>
      <c r="P996" s="38"/>
    </row>
    <row r="997" spans="7:16" ht="15.75" customHeight="1" x14ac:dyDescent="0.25">
      <c r="G997" s="38"/>
      <c r="I997" s="38"/>
      <c r="P997" s="38"/>
    </row>
    <row r="998" spans="7:16" ht="15.75" customHeight="1" x14ac:dyDescent="0.25">
      <c r="G998" s="38"/>
      <c r="I998" s="38"/>
      <c r="P998" s="38"/>
    </row>
    <row r="999" spans="7:16" ht="15.75" customHeight="1" x14ac:dyDescent="0.25">
      <c r="G999" s="38"/>
      <c r="I999" s="38"/>
      <c r="P999" s="38"/>
    </row>
    <row r="1000" spans="7:16" ht="15.75" customHeight="1" x14ac:dyDescent="0.25">
      <c r="G1000" s="38"/>
      <c r="I1000" s="38"/>
      <c r="P1000" s="38"/>
    </row>
  </sheetData>
  <printOptions horizontalCentered="1" gridLines="1"/>
  <pageMargins left="0.7" right="6.9444444444444441E-3" top="0.75" bottom="0.75" header="0" footer="0"/>
  <pageSetup paperSize="9" scale="84" fitToHeight="0" orientation="portrait" r:id="rId1"/>
  <headerFooter>
    <oddHeader>&amp;LRozpočet Obnova vojnového hrobu č. 5090860002 / C-KN číslo 902/1 k.ú. Valaská</oddHeader>
    <oddFooter>&amp;LSpracované systémom Systematic®pyramida.wsn, tel.: 051 77 10 585&amp;RStrana  z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Dana Kmeťová</dc:creator>
  <cp:lastModifiedBy>PC</cp:lastModifiedBy>
  <cp:lastPrinted>2020-10-01T19:01:17Z</cp:lastPrinted>
  <dcterms:created xsi:type="dcterms:W3CDTF">2020-09-17T12:34:24Z</dcterms:created>
  <dcterms:modified xsi:type="dcterms:W3CDTF">2020-10-14T22:29:25Z</dcterms:modified>
</cp:coreProperties>
</file>