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3035" windowHeight="8955" activeTab="2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Titles" localSheetId="0">'Krycí list rozpočtu'!$1:$3</definedName>
    <definedName name="_xlnm.Print_Titles" localSheetId="1">'Rekapitulace rozpočtu'!$10:$12</definedName>
    <definedName name="_xlnm.Print_Titles" localSheetId="2">Rozpočet!$10:$12</definedName>
  </definedNames>
  <calcPr calcId="125725" iterateCount="1"/>
</workbook>
</file>

<file path=xl/calcChain.xml><?xml version="1.0" encoding="utf-8"?>
<calcChain xmlns="http://schemas.openxmlformats.org/spreadsheetml/2006/main">
  <c r="R28" i="1"/>
  <c r="F22" i="3"/>
  <c r="D13" i="2"/>
  <c r="E23" i="1" s="1"/>
  <c r="C13" i="2"/>
  <c r="D22"/>
  <c r="C22"/>
  <c r="C28" s="1"/>
  <c r="D28" l="1"/>
  <c r="E25" i="1"/>
  <c r="E28" l="1"/>
  <c r="R30" s="1"/>
  <c r="P33" s="1"/>
  <c r="R33" s="1"/>
  <c r="R34" s="1"/>
</calcChain>
</file>

<file path=xl/sharedStrings.xml><?xml version="1.0" encoding="utf-8"?>
<sst xmlns="http://schemas.openxmlformats.org/spreadsheetml/2006/main" count="737" uniqueCount="425">
  <si>
    <t>KRYCÍ LIST ROZPOČTU</t>
  </si>
  <si>
    <t>Název stavby</t>
  </si>
  <si>
    <t>Nový Vestec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</si>
  <si>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</si>
  <si>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</si>
  <si>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</si>
  <si>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</si>
  <si>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</si>
  <si>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</si>
  <si>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</si>
  <si>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</si>
  <si>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</si>
  <si>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</si>
  <si>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</si>
  <si>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</si>
  <si>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</si>
  <si>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</si>
  <si>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</si>
  <si>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</si>
  <si>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</si>
  <si>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</si>
  <si>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</si>
  <si>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</si>
  <si>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</si>
  <si>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</si>
  <si>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</si>
  <si>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</si>
  <si>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</si>
  <si>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</si>
  <si>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</si>
  <si>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</si>
  <si>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</si>
  <si>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</si>
  <si>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</si>
  <si>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</si>
  <si>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</si>
  <si>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</si>
  <si>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</si>
  <si>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</si>
  <si>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</si>
  <si>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</si>
  <si>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</si>
  <si>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</si>
  <si>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</si>
  <si>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</si>
  <si>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</si>
  <si>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</si>
  <si>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</si>
  <si>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</si>
  <si>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</si>
  <si>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</si>
  <si>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</si>
  <si>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</si>
  <si>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</si>
  <si>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</si>
  <si>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</si>
  <si>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</si>
  <si>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</si>
  <si>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</si>
  <si>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</si>
  <si>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</si>
  <si>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</si>
  <si>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</si>
  <si>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</si>
  <si>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</si>
  <si>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</si>
  <si>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</si>
  <si>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</si>
  <si>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</si>
  <si>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</si>
  <si>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</si>
  <si>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</si>
  <si>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</si>
  <si>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</si>
  <si>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</si>
  <si>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</si>
  <si>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</si>
  <si>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</si>
  <si>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</si>
  <si>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</si>
  <si>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</si>
  <si>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</si>
  <si>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</si>
  <si>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</si>
  <si>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</si>
  <si>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</si>
  <si>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</si>
  <si>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</si>
  <si>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</t>
  </si>
  <si>
    <t>Stavba:   Nový Vestec</t>
  </si>
  <si>
    <t xml:space="preserve">Objekt:   </t>
  </si>
  <si>
    <t xml:space="preserve">Objednatel:   </t>
  </si>
  <si>
    <t xml:space="preserve">Zhotovitel:   </t>
  </si>
  <si>
    <t xml:space="preserve">Místo:   </t>
  </si>
  <si>
    <t>Kód</t>
  </si>
  <si>
    <t>Popis</t>
  </si>
  <si>
    <t>Dodávka</t>
  </si>
  <si>
    <t>Cena celkem</t>
  </si>
  <si>
    <t>Hmotnost celkem</t>
  </si>
  <si>
    <t>Suť celkem</t>
  </si>
  <si>
    <t xml:space="preserve">Práce a dodávky HSV   </t>
  </si>
  <si>
    <t xml:space="preserve">Zemní práce   </t>
  </si>
  <si>
    <t xml:space="preserve">Trubní vedení - vodovod   </t>
  </si>
  <si>
    <t xml:space="preserve">Vodorovné konstrukce   </t>
  </si>
  <si>
    <t xml:space="preserve">Komunikace pozemní   </t>
  </si>
  <si>
    <t xml:space="preserve">Trubní vedení - tlaková kanalizace   </t>
  </si>
  <si>
    <t xml:space="preserve">Ostatní konstrukce a práce, bourání   </t>
  </si>
  <si>
    <t>997</t>
  </si>
  <si>
    <t xml:space="preserve">Přesun sutě   </t>
  </si>
  <si>
    <t>998</t>
  </si>
  <si>
    <t xml:space="preserve">Přesun hmot   </t>
  </si>
  <si>
    <t xml:space="preserve">Práce a dodávky PSV   </t>
  </si>
  <si>
    <t>723</t>
  </si>
  <si>
    <t xml:space="preserve">Plynovod   </t>
  </si>
  <si>
    <t>21-M</t>
  </si>
  <si>
    <t xml:space="preserve">Elektromontáže - veřejné osvětlení   </t>
  </si>
  <si>
    <t>VRN</t>
  </si>
  <si>
    <t xml:space="preserve">Vedlejší rozpočtové náklady   </t>
  </si>
  <si>
    <t>VRN3</t>
  </si>
  <si>
    <t>VRN9</t>
  </si>
  <si>
    <t xml:space="preserve">Ostatní náklady   </t>
  </si>
  <si>
    <t xml:space="preserve">Celkem   </t>
  </si>
  <si>
    <t>ROZPOČET S VÝKAZEM VÝMĚR</t>
  </si>
  <si>
    <t>Č.</t>
  </si>
  <si>
    <t>KCN</t>
  </si>
  <si>
    <t>Kód položky</t>
  </si>
  <si>
    <t>MJ</t>
  </si>
  <si>
    <t>Množství celkem</t>
  </si>
  <si>
    <t>Cena jednotková</t>
  </si>
  <si>
    <t>001</t>
  </si>
  <si>
    <t>112101102</t>
  </si>
  <si>
    <t xml:space="preserve">Kácení stromů listnatých D kmene do 500 mm   </t>
  </si>
  <si>
    <t>kus</t>
  </si>
  <si>
    <t>121112011</t>
  </si>
  <si>
    <t xml:space="preserve">Sejmutí ornice tl vrstvy do 150 mm ručně s odhozením do 3 m bez vodorovného přemístění   </t>
  </si>
  <si>
    <t>m3</t>
  </si>
  <si>
    <t>122302202</t>
  </si>
  <si>
    <t xml:space="preserve">Odkopávky a prokopávky nezapažené pro silnice objemu do 1000 m3 v hornině tř. 4   </t>
  </si>
  <si>
    <t>132301202</t>
  </si>
  <si>
    <t xml:space="preserve">Hloubení rýh š do 2000 mm v hornině tř. 4 objemu do 1000 m3   </t>
  </si>
  <si>
    <t>151101101</t>
  </si>
  <si>
    <t xml:space="preserve">Zřízení příložného pažení a rozepření stěn rýh hl do 2 m   </t>
  </si>
  <si>
    <t>m2</t>
  </si>
  <si>
    <t>151101111</t>
  </si>
  <si>
    <t xml:space="preserve">Odstranění příložného pažení a rozepření stěn rýh hl do 2 m   </t>
  </si>
  <si>
    <t>161101105</t>
  </si>
  <si>
    <t xml:space="preserve">Svislé přemístění výkopku z horniny tř. 1 až 4 hl výkopu do 10 m   </t>
  </si>
  <si>
    <t>162301101</t>
  </si>
  <si>
    <t xml:space="preserve">Vodorovné přemístění do 500 m výkopku/sypaniny z horniny tř. 1 až 4   </t>
  </si>
  <si>
    <t>162301501</t>
  </si>
  <si>
    <t xml:space="preserve">Vodorovné přemístění křovin do 5 km D kmene do 100 mm   </t>
  </si>
  <si>
    <t>171151102</t>
  </si>
  <si>
    <t xml:space="preserve">Hutnění dna výkopů   </t>
  </si>
  <si>
    <t>171201101</t>
  </si>
  <si>
    <t xml:space="preserve">Uložení sypaniny do násypů nezhutněných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</si>
  <si>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</si>
  <si>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</si>
  <si>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</si>
  <si>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</si>
  <si>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</si>
  <si>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>174101101</t>
  </si>
  <si>
    <t xml:space="preserve">Zásyp jam, šachet rýh nebo kolem objektů sypaninou se zhutněním   </t>
  </si>
  <si>
    <t>175101201</t>
  </si>
  <si>
    <t xml:space="preserve">Obsypání objektu nad přilehlým původním terénem sypaninou bez prohození, uloženou do 3 m   </t>
  </si>
  <si>
    <t>583</t>
  </si>
  <si>
    <t>583312000</t>
  </si>
  <si>
    <t xml:space="preserve">štěrkopísek  netříděný zásypový materiál   </t>
  </si>
  <si>
    <t xml:space="preserve">68 * 2   </t>
  </si>
  <si>
    <t>231</t>
  </si>
  <si>
    <t>181451133</t>
  </si>
  <si>
    <t xml:space="preserve">Založení parkového trávníku výsevem plochy přes 1000 m2 ve svahu do 1:1   </t>
  </si>
  <si>
    <t>005</t>
  </si>
  <si>
    <t>005724100</t>
  </si>
  <si>
    <t xml:space="preserve">osivo směs travní parková   </t>
  </si>
  <si>
    <t>kg</t>
  </si>
  <si>
    <t xml:space="preserve">396 * 0,015   </t>
  </si>
  <si>
    <t>181951102</t>
  </si>
  <si>
    <t xml:space="preserve">Úprava pláně v hornině tř. 1 až 4 se zhutněním   </t>
  </si>
  <si>
    <t>182301121</t>
  </si>
  <si>
    <t xml:space="preserve">Rozprostření ornice pl do 500 m2 ve svahu přes 1:5 tl vrstvy do 100 mm   </t>
  </si>
  <si>
    <t>R</t>
  </si>
  <si>
    <t>R-15542281</t>
  </si>
  <si>
    <t xml:space="preserve">Naložení ornice (zelené pásy)   </t>
  </si>
  <si>
    <t>R-17451212</t>
  </si>
  <si>
    <t xml:space="preserve">Zásyp vsakovacích rýh drceným kamenivem (16-32, 32-64)   </t>
  </si>
  <si>
    <t>R-99985561</t>
  </si>
  <si>
    <t xml:space="preserve">Vytyčení stávajících podzemních sítí   </t>
  </si>
  <si>
    <t>kpl</t>
  </si>
  <si>
    <t>271</t>
  </si>
  <si>
    <t>871241141</t>
  </si>
  <si>
    <t xml:space="preserve">Montáž potrubí z PE100 SDR 11 otevřený výkop svařovaných na tupo D 90 x 8,2 mm   </t>
  </si>
  <si>
    <t>m</t>
  </si>
  <si>
    <t>286</t>
  </si>
  <si>
    <t>286136000</t>
  </si>
  <si>
    <t xml:space="preserve">potrubí dvouvrstvé PE100 s 10% signalizační vrstvou, SDR 11, 90x8,2. L=12m   </t>
  </si>
  <si>
    <t>871161141</t>
  </si>
  <si>
    <t xml:space="preserve">Montáž potrubí z PE100 SDR 11 otevřený výkop svařovaných na tupo D 32 x 3,0 mm   </t>
  </si>
  <si>
    <t>286135950</t>
  </si>
  <si>
    <t xml:space="preserve">potrubí dvouvrstvé PE100 s 10% signalizační vrstvou, SDR 11, 32x3,0. L=12m   </t>
  </si>
  <si>
    <t>899401110</t>
  </si>
  <si>
    <t xml:space="preserve">Osazení poklopů šoupátkových   </t>
  </si>
  <si>
    <t>422</t>
  </si>
  <si>
    <t>422913520</t>
  </si>
  <si>
    <t xml:space="preserve">poklop litinový typ 504-šoupátkový   </t>
  </si>
  <si>
    <t>899655122</t>
  </si>
  <si>
    <t xml:space="preserve">Tlaková zkouška vodovodního potrubí DO do 100 mm   </t>
  </si>
  <si>
    <t>R-25589622</t>
  </si>
  <si>
    <t xml:space="preserve">Elektrotvarovka UB objímka d 90   </t>
  </si>
  <si>
    <t>ks</t>
  </si>
  <si>
    <t>R-28812311</t>
  </si>
  <si>
    <t xml:space="preserve">Výstražná folie modrá   </t>
  </si>
  <si>
    <t>R-28913211</t>
  </si>
  <si>
    <t xml:space="preserve">Signalizační vodič   </t>
  </si>
  <si>
    <t>R-23033010</t>
  </si>
  <si>
    <t xml:space="preserve">Montáž přírubové tvarovky přímé DN 80   </t>
  </si>
  <si>
    <t>R-52236211</t>
  </si>
  <si>
    <t xml:space="preserve">Geodetické zaměření   </t>
  </si>
  <si>
    <t>562</t>
  </si>
  <si>
    <t>562890300</t>
  </si>
  <si>
    <t xml:space="preserve">tabule orientační z plastu   </t>
  </si>
  <si>
    <t>R-52241231</t>
  </si>
  <si>
    <t xml:space="preserve">Montáž šoupátka   </t>
  </si>
  <si>
    <t>R-55461211</t>
  </si>
  <si>
    <t xml:space="preserve">Vodoměrná šachta plastová DN 1200mm (dodávka+materiál)   </t>
  </si>
  <si>
    <t>R-55645212</t>
  </si>
  <si>
    <t xml:space="preserve">Montáž elektrotvarovky d 90   </t>
  </si>
  <si>
    <t>R-63345214</t>
  </si>
  <si>
    <t xml:space="preserve">Přírubový spoj DN 80 (vč.spojovacího materiálu a těsnění)   </t>
  </si>
  <si>
    <t>R-89645121</t>
  </si>
  <si>
    <t xml:space="preserve">Montáž navrtávacího pasu   </t>
  </si>
  <si>
    <t>422735450</t>
  </si>
  <si>
    <t xml:space="preserve">navrtávací pasy HAKU se závitovým výstupem z tvárné litiny, pro vodovodní PE a PVC potrubí 90-1”   </t>
  </si>
  <si>
    <t>R-89652331</t>
  </si>
  <si>
    <t xml:space="preserve">Vodoměrná sestava MEIBES 1 (dodávka + materiál)   </t>
  </si>
  <si>
    <t>R-99856511</t>
  </si>
  <si>
    <t xml:space="preserve">Napojení na stávající vodovod   </t>
  </si>
  <si>
    <t>552</t>
  </si>
  <si>
    <t>552535100</t>
  </si>
  <si>
    <t xml:space="preserve">tvarovka přírubová litinová s přírubovou odbočkou T-kus DN 80/80 mm   </t>
  </si>
  <si>
    <t>857244121</t>
  </si>
  <si>
    <t xml:space="preserve">Montáž přírubové tvarovky odbočnéh  DN 80   </t>
  </si>
  <si>
    <t>891241112</t>
  </si>
  <si>
    <t xml:space="preserve">Montáž vodovodních šoupátek otevřený výkop DN 80   </t>
  </si>
  <si>
    <t>R-52241212</t>
  </si>
  <si>
    <t xml:space="preserve">Kombinované navrtávací ISO šoupátko   </t>
  </si>
  <si>
    <t>R-5242431</t>
  </si>
  <si>
    <t xml:space="preserve">Napojovací tvarovka ISO 1 1/2-32   </t>
  </si>
  <si>
    <t>R-52263211</t>
  </si>
  <si>
    <t xml:space="preserve">Šoupě E2 s přírubami DN 80   </t>
  </si>
  <si>
    <t>FB0</t>
  </si>
  <si>
    <t>950010000000</t>
  </si>
  <si>
    <t xml:space="preserve">SOUPRAVA ZEMNÍ TELESKOPICKÁ A-1,3 -1,8 DN 100   </t>
  </si>
  <si>
    <t>R-55282332</t>
  </si>
  <si>
    <t xml:space="preserve">Synoflex Multi-range/příruba DN 80/80   </t>
  </si>
  <si>
    <t>286535980</t>
  </si>
  <si>
    <t xml:space="preserve">nákružek tlakový lemový IPE D 90 mm   </t>
  </si>
  <si>
    <t>286543680</t>
  </si>
  <si>
    <t xml:space="preserve">příruba na lemový nákružek DN 80   </t>
  </si>
  <si>
    <t>857242121</t>
  </si>
  <si>
    <t>R-42251231</t>
  </si>
  <si>
    <t xml:space="preserve">Dodávka litinové tvarovky X DN 80   </t>
  </si>
  <si>
    <t xml:space="preserve">Montáž poklopu hydrantového   </t>
  </si>
  <si>
    <t>422914521</t>
  </si>
  <si>
    <t xml:space="preserve">Podzemní hydrant DN 80 PN 16   </t>
  </si>
  <si>
    <t>422914522</t>
  </si>
  <si>
    <t xml:space="preserve">poklop hydrantový   </t>
  </si>
  <si>
    <t>R-2963211</t>
  </si>
  <si>
    <t xml:space="preserve">Hydrantové tvárnice   </t>
  </si>
  <si>
    <t>552506420</t>
  </si>
  <si>
    <t xml:space="preserve">koleno přírubové s patkou PP litinové DN 80   </t>
  </si>
  <si>
    <t>R-26253141</t>
  </si>
  <si>
    <t xml:space="preserve">Šoupátková tvárnice   </t>
  </si>
  <si>
    <t>891247111</t>
  </si>
  <si>
    <t xml:space="preserve">Montáž hydrantů podzemních DN 80   </t>
  </si>
  <si>
    <t>950008000000</t>
  </si>
  <si>
    <t>892273122</t>
  </si>
  <si>
    <t xml:space="preserve">Proplach a dezinfekce vodovodního potrubí DN od 80 do 125 + laboratorní rozbor vody   </t>
  </si>
  <si>
    <t>451572111</t>
  </si>
  <si>
    <t xml:space="preserve">Lože pod potrubí otevřený výkop z kameniva drobného těženého   </t>
  </si>
  <si>
    <t>312</t>
  </si>
  <si>
    <t>451971112</t>
  </si>
  <si>
    <t xml:space="preserve">Položení podkladní vrstvy z geotextilie s uchycením v terénu sponami   </t>
  </si>
  <si>
    <t>221</t>
  </si>
  <si>
    <t>564752111</t>
  </si>
  <si>
    <t xml:space="preserve">Podklad z vibrovaného štěrku VŠ tl 150 mm   </t>
  </si>
  <si>
    <t>564831111</t>
  </si>
  <si>
    <t xml:space="preserve">Podklad ze štěrkodrtě ŠD tl 100 mm   </t>
  </si>
  <si>
    <t>564851111</t>
  </si>
  <si>
    <t xml:space="preserve">Podklad ze štěrkodrtě ŠD tl 150 mm   </t>
  </si>
  <si>
    <t>564921313</t>
  </si>
  <si>
    <t xml:space="preserve">Podklad z betonového recyklátu tl 80 mm   </t>
  </si>
  <si>
    <t>693</t>
  </si>
  <si>
    <t>693110040</t>
  </si>
  <si>
    <t xml:space="preserve">geotextilie tkaná  230 g/m2   </t>
  </si>
  <si>
    <t>693112590</t>
  </si>
  <si>
    <t xml:space="preserve">geotextilie separační PP 400   </t>
  </si>
  <si>
    <t>R-71454211</t>
  </si>
  <si>
    <t xml:space="preserve">Filtrační vrstva fr. 4 - 8 mm   </t>
  </si>
  <si>
    <t>R-79912511</t>
  </si>
  <si>
    <t xml:space="preserve">Zkoušky hutnění   </t>
  </si>
  <si>
    <t>R-99914511</t>
  </si>
  <si>
    <t xml:space="preserve">Geodetické práce   </t>
  </si>
  <si>
    <t>857233151</t>
  </si>
  <si>
    <t xml:space="preserve">Montáž litinových tvarovek odbočných otevřený výkop s těsnícím spojem DE 63   </t>
  </si>
  <si>
    <t>871184201</t>
  </si>
  <si>
    <t xml:space="preserve">Montáž kanalizačního potrubí z PE SDR11 otevřený výkop sklon do 20 %  svařovaných na tupo D 40x3,7mm   </t>
  </si>
  <si>
    <t>871224201</t>
  </si>
  <si>
    <t xml:space="preserve">Montáž kanalizačního potrubí z PE SDR11 otevřený výkop sklon do 20 %  svařovaných na tupo D 63x5,8mm   </t>
  </si>
  <si>
    <t>286133820</t>
  </si>
  <si>
    <t xml:space="preserve">potrubí kanalizační tlakové PE100 SDR 11, návin se signalizační vrstvou  63 x 5,8 mm   </t>
  </si>
  <si>
    <t>286133800</t>
  </si>
  <si>
    <t xml:space="preserve">potrubí kanalizační tlakové PE100 SDR 11, návin se signalizační vrstvou  40 x 3,7 mm   </t>
  </si>
  <si>
    <t>R-55242212</t>
  </si>
  <si>
    <t xml:space="preserve">Litinová tvarovka T-kus 63/63   </t>
  </si>
  <si>
    <t>891231111</t>
  </si>
  <si>
    <t xml:space="preserve">Montáž  šoupátek otevřený výkop DN 65   </t>
  </si>
  <si>
    <t>R-52263212</t>
  </si>
  <si>
    <t xml:space="preserve">Šoupě E2 s přírubami DN 65   </t>
  </si>
  <si>
    <t>R-55282331</t>
  </si>
  <si>
    <t xml:space="preserve">Synoflex Multi-range/příruba DN 65/65   </t>
  </si>
  <si>
    <t>891249111</t>
  </si>
  <si>
    <t xml:space="preserve">Montáž navrtávacích pasů na potrubí   </t>
  </si>
  <si>
    <t>422735370</t>
  </si>
  <si>
    <t xml:space="preserve">navrtávací pasy HAKU se závitovým výstupem z tvárné litiny, pro vodovodní PE a PVC potrubí 63-1”   </t>
  </si>
  <si>
    <t>551</t>
  </si>
  <si>
    <t>551285340</t>
  </si>
  <si>
    <t xml:space="preserve">kolínko ISO  45° d 63   </t>
  </si>
  <si>
    <t>R-52245112</t>
  </si>
  <si>
    <t>R-7521214</t>
  </si>
  <si>
    <t xml:space="preserve">Napojovací tvarovka ISO 1 1/2 - 40   </t>
  </si>
  <si>
    <t>892271111</t>
  </si>
  <si>
    <t xml:space="preserve">Tlaková zkouška vodou potrubí DN 100 nebo 125   </t>
  </si>
  <si>
    <t>899401112</t>
  </si>
  <si>
    <t xml:space="preserve">Osazení poklopů litinových šoupátkových   </t>
  </si>
  <si>
    <t>899401113</t>
  </si>
  <si>
    <t xml:space="preserve">Osazení poklopů litinových hydrantových   </t>
  </si>
  <si>
    <t>552536590</t>
  </si>
  <si>
    <t xml:space="preserve">příruba zaslepovací z tvárné litiny X  DN 63 mm   </t>
  </si>
  <si>
    <t xml:space="preserve">Montáž přírubové tvarovky přímé DN 63   </t>
  </si>
  <si>
    <t>R-25589623</t>
  </si>
  <si>
    <t xml:space="preserve">Elektrotvarovka UB objímka d 63   </t>
  </si>
  <si>
    <t xml:space="preserve">Montáž elektrotvarovky d 63   </t>
  </si>
  <si>
    <t>286535960</t>
  </si>
  <si>
    <t xml:space="preserve">nákružek tlakový lemový IPE D 63 mm   </t>
  </si>
  <si>
    <t>286543650</t>
  </si>
  <si>
    <t xml:space="preserve">příruba volná k lemovému nákružku z polypropylénu 63   </t>
  </si>
  <si>
    <t>R-63345212</t>
  </si>
  <si>
    <t xml:space="preserve">Přírubový spoj DN 65 (vč. spojovacího materiálu a těsnění   </t>
  </si>
  <si>
    <t>R-63345213</t>
  </si>
  <si>
    <t xml:space="preserve">Přírubový spoj DN 40 (vč. spojovacího materiálu a těsnění)   </t>
  </si>
  <si>
    <t>R-28812312</t>
  </si>
  <si>
    <t xml:space="preserve">Výstražná folie   </t>
  </si>
  <si>
    <t>R-28913212</t>
  </si>
  <si>
    <t>R-25616131</t>
  </si>
  <si>
    <t>562890400</t>
  </si>
  <si>
    <t xml:space="preserve">tabule orientační   </t>
  </si>
  <si>
    <t>R-7524212</t>
  </si>
  <si>
    <t>R-7623112</t>
  </si>
  <si>
    <t xml:space="preserve">Montáž elektortvarovky T - kus d 63   </t>
  </si>
  <si>
    <t>R-99954521</t>
  </si>
  <si>
    <t xml:space="preserve">Montáž proplachovací soupravy   </t>
  </si>
  <si>
    <t>R- 2254512</t>
  </si>
  <si>
    <t xml:space="preserve">Proplachovací souprava na odpadní vodu 63/1,5m D820   </t>
  </si>
  <si>
    <t>162</t>
  </si>
  <si>
    <t>1621101</t>
  </si>
  <si>
    <t xml:space="preserve">Podkladní tvárnice   </t>
  </si>
  <si>
    <t>422914520</t>
  </si>
  <si>
    <t xml:space="preserve">poklop litinový typ 522-hydrantový   DN 80   </t>
  </si>
  <si>
    <t>R-99856512</t>
  </si>
  <si>
    <t xml:space="preserve">Napojení na stávající tlakovou kanalizaci   </t>
  </si>
  <si>
    <t>916131113</t>
  </si>
  <si>
    <t xml:space="preserve">Osazení silničního obrubníku betonového ležatého s boční opěrou do lože z betonu prostého   </t>
  </si>
  <si>
    <t>592</t>
  </si>
  <si>
    <t>592174150</t>
  </si>
  <si>
    <t xml:space="preserve">obrubník betonový chodníkový ABO 13-10 100x10x25 cm   </t>
  </si>
  <si>
    <t>916331112</t>
  </si>
  <si>
    <t xml:space="preserve">Osazení zahradního obrubníku betonového do lože z betonu s boční opěrou   </t>
  </si>
  <si>
    <t>592172100</t>
  </si>
  <si>
    <t xml:space="preserve">obrubník betonový zahradní ABO 014-19 šedý 100 x 5 x 25 cm   </t>
  </si>
  <si>
    <t>013</t>
  </si>
  <si>
    <t>997013501</t>
  </si>
  <si>
    <t xml:space="preserve">Odvoz přebytečné ornice  na skládku nebo meziskládku do 1 km se složením   </t>
  </si>
  <si>
    <t>997013502</t>
  </si>
  <si>
    <t xml:space="preserve">Odvoz suti a vybouraných hmot na skládku nebo meziskládku do 1 km se složením   </t>
  </si>
  <si>
    <t>998225111</t>
  </si>
  <si>
    <t xml:space="preserve">Přesun hmot pro pozemní komunikace s krytem z kamene, monolitickým betonovým nebo živičným   </t>
  </si>
  <si>
    <t xml:space="preserve">Tlaková zkouška   </t>
  </si>
  <si>
    <t xml:space="preserve">Doprava   </t>
  </si>
  <si>
    <t xml:space="preserve">kabel ACYKY 5x16 mm   </t>
  </si>
  <si>
    <t xml:space="preserve">Revize   </t>
  </si>
  <si>
    <t>000</t>
  </si>
  <si>
    <t>030001000</t>
  </si>
  <si>
    <t>090001000</t>
  </si>
  <si>
    <t xml:space="preserve">Sanace pláně - pokud bude potřeba   </t>
  </si>
  <si>
    <t>Pilířky</t>
  </si>
  <si>
    <t xml:space="preserve">Celkem bez ostatních nákladů   </t>
  </si>
  <si>
    <t xml:space="preserve">Vodorovné přemístění do 10 000 m výkopku/sypaniny z horniny tř. 1 až 4   </t>
  </si>
  <si>
    <t>T-kus 63/63 elektrotvarovka</t>
  </si>
  <si>
    <t xml:space="preserve">SOUPRAVA ZEMNÍ TELESKOPICKÁ-1,3 -1,8 dom. Příp.   </t>
  </si>
  <si>
    <t>Lemový nákružek d 40 PN 16</t>
  </si>
  <si>
    <t xml:space="preserve">příruba na lemový nákružek DN 40 PN 16   </t>
  </si>
  <si>
    <t>Zaslepovací příruba X40 PN 16</t>
  </si>
  <si>
    <t>Zemní souprava teleskop. Pro domov. Příp</t>
  </si>
  <si>
    <t>Materiál plynovod větev "A"</t>
  </si>
  <si>
    <t>Montáž plynovod větev "A"</t>
  </si>
  <si>
    <t>Materiál plynovod větev "B"</t>
  </si>
  <si>
    <t>Montáž plynovod větev "B"</t>
  </si>
  <si>
    <t>Materiál přípojky</t>
  </si>
  <si>
    <t xml:space="preserve">Montáž přípojky </t>
  </si>
  <si>
    <t>Propoj na stávající plynovod</t>
  </si>
  <si>
    <t>Geodetické zaměření přípojky vč. předání</t>
  </si>
  <si>
    <t xml:space="preserve">Revizní zpráva </t>
  </si>
  <si>
    <t>VRN 1%</t>
  </si>
  <si>
    <t>-</t>
  </si>
  <si>
    <t xml:space="preserve">Stožár 6m, svítidlo DINGO 70W - D+M  </t>
  </si>
  <si>
    <t>Kopoflex 50 - D+M</t>
  </si>
  <si>
    <t>Vodič FeZ 10mm D+M</t>
  </si>
  <si>
    <t>Svorky k uzemnění - D+M</t>
  </si>
  <si>
    <t xml:space="preserve">Výstražná folie </t>
  </si>
  <si>
    <t xml:space="preserve">Montáž   </t>
  </si>
  <si>
    <t xml:space="preserve">Doprava, režie   </t>
  </si>
  <si>
    <t xml:space="preserve">Zpracoval: </t>
  </si>
  <si>
    <t xml:space="preserve">Datum:  </t>
  </si>
  <si>
    <t xml:space="preserve">Datum:   </t>
  </si>
  <si>
    <t xml:space="preserve">Zpracoval:  </t>
  </si>
</sst>
</file>

<file path=xl/styles.xml><?xml version="1.0" encoding="utf-8"?>
<styleSheet xmlns="http://schemas.openxmlformats.org/spreadsheetml/2006/main">
  <numFmts count="6"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</numFmts>
  <fonts count="24">
    <font>
      <sz val="8"/>
      <name val="MS Sans Serif"/>
      <charset val="1"/>
    </font>
    <font>
      <sz val="10"/>
      <name val="Arial"/>
      <charset val="110"/>
    </font>
    <font>
      <sz val="10"/>
      <name val="Arial"/>
      <charset val="238"/>
    </font>
    <font>
      <b/>
      <sz val="18"/>
      <color indexed="10"/>
      <name val="Arial CE"/>
      <charset val="238"/>
    </font>
    <font>
      <sz val="8"/>
      <name val="Arial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"/>
      <charset val="238"/>
    </font>
    <font>
      <sz val="7"/>
      <name val="Arial CE"/>
      <charset val="238"/>
    </font>
    <font>
      <b/>
      <sz val="10"/>
      <name val="Arial"/>
      <charset val="238"/>
    </font>
    <font>
      <sz val="10"/>
      <name val="Arial CE"/>
      <charset val="238"/>
    </font>
    <font>
      <b/>
      <sz val="12"/>
      <name val="Arial"/>
      <charset val="238"/>
    </font>
    <font>
      <b/>
      <sz val="8"/>
      <name val="Arial"/>
      <charset val="238"/>
    </font>
    <font>
      <b/>
      <sz val="10"/>
      <name val="Arial CE"/>
      <charset val="238"/>
    </font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  <font>
      <sz val="8"/>
      <name val="Arial CYR"/>
      <charset val="238"/>
    </font>
    <font>
      <i/>
      <sz val="8"/>
      <color indexed="12"/>
      <name val="Arial CE"/>
      <charset val="238"/>
    </font>
    <font>
      <sz val="8"/>
      <color indexed="6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3">
    <xf numFmtId="0" fontId="0" fillId="0" borderId="0" applyAlignment="0">
      <alignment vertical="top"/>
      <protection locked="0"/>
    </xf>
    <xf numFmtId="0" fontId="14" fillId="0" borderId="0" applyAlignment="0">
      <alignment vertical="top" wrapText="1"/>
      <protection locked="0"/>
    </xf>
    <xf numFmtId="0" fontId="14" fillId="0" borderId="0" applyAlignment="0">
      <alignment vertical="top" wrapText="1"/>
      <protection locked="0"/>
    </xf>
  </cellStyleXfs>
  <cellXfs count="241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164" fontId="2" fillId="0" borderId="30" xfId="0" applyNumberFormat="1" applyFont="1" applyBorder="1" applyAlignment="1" applyProtection="1">
      <alignment horizontal="right" vertical="center"/>
    </xf>
    <xf numFmtId="164" fontId="2" fillId="0" borderId="31" xfId="0" applyNumberFormat="1" applyFont="1" applyBorder="1" applyAlignment="1" applyProtection="1">
      <alignment horizontal="right" vertical="center"/>
    </xf>
    <xf numFmtId="165" fontId="10" fillId="0" borderId="32" xfId="0" applyNumberFormat="1" applyFont="1" applyBorder="1" applyAlignment="1" applyProtection="1">
      <alignment horizontal="right" vertical="center"/>
    </xf>
    <xf numFmtId="166" fontId="10" fillId="0" borderId="33" xfId="0" applyNumberFormat="1" applyFont="1" applyBorder="1" applyAlignment="1" applyProtection="1">
      <alignment horizontal="right" vertical="center"/>
    </xf>
    <xf numFmtId="164" fontId="2" fillId="0" borderId="32" xfId="0" applyNumberFormat="1" applyFont="1" applyBorder="1" applyAlignment="1" applyProtection="1">
      <alignment horizontal="right" vertical="center"/>
    </xf>
    <xf numFmtId="164" fontId="2" fillId="0" borderId="33" xfId="0" applyNumberFormat="1" applyFont="1" applyBorder="1" applyAlignment="1" applyProtection="1">
      <alignment horizontal="right" vertical="center"/>
    </xf>
    <xf numFmtId="164" fontId="10" fillId="0" borderId="31" xfId="0" applyNumberFormat="1" applyFont="1" applyBorder="1" applyAlignment="1" applyProtection="1">
      <alignment horizontal="right" vertical="center"/>
    </xf>
    <xf numFmtId="165" fontId="10" fillId="0" borderId="7" xfId="0" applyNumberFormat="1" applyFont="1" applyBorder="1" applyAlignment="1" applyProtection="1">
      <alignment horizontal="right" vertical="center"/>
    </xf>
    <xf numFmtId="166" fontId="10" fillId="0" borderId="31" xfId="0" applyNumberFormat="1" applyFont="1" applyBorder="1" applyAlignment="1" applyProtection="1">
      <alignment horizontal="right" vertical="center"/>
    </xf>
    <xf numFmtId="164" fontId="2" fillId="0" borderId="34" xfId="0" applyNumberFormat="1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0" borderId="35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center"/>
    </xf>
    <xf numFmtId="166" fontId="10" fillId="0" borderId="39" xfId="0" applyNumberFormat="1" applyFont="1" applyBorder="1" applyAlignment="1" applyProtection="1">
      <alignment horizontal="right" vertical="center"/>
    </xf>
    <xf numFmtId="0" fontId="4" fillId="0" borderId="40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166" fontId="2" fillId="0" borderId="39" xfId="0" applyNumberFormat="1" applyFont="1" applyBorder="1" applyAlignment="1" applyProtection="1">
      <alignment horizontal="right" vertical="center"/>
    </xf>
    <xf numFmtId="164" fontId="2" fillId="0" borderId="42" xfId="0" applyNumberFormat="1" applyFont="1" applyBorder="1" applyAlignment="1" applyProtection="1">
      <alignment horizontal="right" vertical="center"/>
    </xf>
    <xf numFmtId="0" fontId="6" fillId="0" borderId="39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167" fontId="6" fillId="0" borderId="38" xfId="0" applyNumberFormat="1" applyFont="1" applyBorder="1" applyAlignment="1" applyProtection="1">
      <alignment horizontal="right"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44" xfId="0" applyFont="1" applyBorder="1" applyAlignment="1" applyProtection="1">
      <alignment horizontal="left" vertical="center"/>
    </xf>
    <xf numFmtId="0" fontId="4" fillId="0" borderId="45" xfId="0" applyFont="1" applyBorder="1" applyAlignment="1" applyProtection="1">
      <alignment horizontal="center" vertical="center"/>
    </xf>
    <xf numFmtId="165" fontId="2" fillId="0" borderId="39" xfId="0" applyNumberFormat="1" applyFont="1" applyBorder="1" applyAlignment="1" applyProtection="1">
      <alignment horizontal="right" vertical="center"/>
    </xf>
    <xf numFmtId="0" fontId="12" fillId="0" borderId="39" xfId="0" applyFont="1" applyBorder="1" applyAlignment="1" applyProtection="1">
      <alignment horizontal="left" vertical="center"/>
    </xf>
    <xf numFmtId="166" fontId="10" fillId="0" borderId="22" xfId="0" applyNumberFormat="1" applyFont="1" applyBorder="1" applyAlignment="1" applyProtection="1">
      <alignment horizontal="right" vertical="center"/>
    </xf>
    <xf numFmtId="165" fontId="2" fillId="0" borderId="22" xfId="0" applyNumberFormat="1" applyFont="1" applyBorder="1" applyAlignment="1" applyProtection="1">
      <alignment horizontal="right" vertical="center"/>
    </xf>
    <xf numFmtId="164" fontId="2" fillId="0" borderId="24" xfId="0" applyNumberFormat="1" applyFont="1" applyBorder="1" applyAlignment="1" applyProtection="1">
      <alignment horizontal="right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 vertical="center"/>
    </xf>
    <xf numFmtId="166" fontId="10" fillId="0" borderId="47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left" vertical="center"/>
    </xf>
    <xf numFmtId="166" fontId="10" fillId="0" borderId="23" xfId="0" applyNumberFormat="1" applyFont="1" applyBorder="1" applyAlignment="1" applyProtection="1">
      <alignment horizontal="right" vertical="center"/>
    </xf>
    <xf numFmtId="164" fontId="10" fillId="0" borderId="7" xfId="0" applyNumberFormat="1" applyFont="1" applyBorder="1" applyAlignment="1" applyProtection="1">
      <alignment horizontal="right" vertical="center"/>
    </xf>
    <xf numFmtId="0" fontId="4" fillId="0" borderId="48" xfId="0" applyFont="1" applyBorder="1" applyAlignment="1" applyProtection="1">
      <alignment horizontal="left" vertical="top"/>
    </xf>
    <xf numFmtId="0" fontId="12" fillId="0" borderId="44" xfId="0" applyFont="1" applyBorder="1" applyAlignment="1" applyProtection="1">
      <alignment horizontal="left" vertical="center"/>
    </xf>
    <xf numFmtId="0" fontId="9" fillId="0" borderId="49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top"/>
    </xf>
    <xf numFmtId="0" fontId="13" fillId="0" borderId="27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6" fontId="13" fillId="0" borderId="26" xfId="0" applyNumberFormat="1" applyFont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5" fillId="0" borderId="47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left" vertical="top"/>
    </xf>
    <xf numFmtId="0" fontId="0" fillId="0" borderId="11" xfId="0" applyFont="1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6" fillId="0" borderId="36" xfId="0" applyFont="1" applyBorder="1" applyAlignment="1">
      <alignment horizontal="left" vertical="center"/>
      <protection locked="0"/>
    </xf>
    <xf numFmtId="2" fontId="6" fillId="0" borderId="50" xfId="0" applyNumberFormat="1" applyFont="1" applyBorder="1" applyAlignment="1">
      <alignment horizontal="center" vertical="center"/>
      <protection locked="0"/>
    </xf>
    <xf numFmtId="168" fontId="6" fillId="0" borderId="50" xfId="0" applyNumberFormat="1" applyFont="1" applyBorder="1" applyAlignment="1">
      <alignment horizontal="right" vertical="center"/>
      <protection locked="0"/>
    </xf>
    <xf numFmtId="166" fontId="6" fillId="0" borderId="50" xfId="0" applyNumberFormat="1" applyFont="1" applyBorder="1" applyAlignment="1">
      <alignment horizontal="right" vertical="center"/>
      <protection locked="0"/>
    </xf>
    <xf numFmtId="0" fontId="0" fillId="0" borderId="51" xfId="0" applyFont="1" applyBorder="1" applyAlignment="1">
      <alignment horizontal="left" vertical="top"/>
      <protection locked="0"/>
    </xf>
    <xf numFmtId="0" fontId="6" fillId="0" borderId="43" xfId="0" applyFont="1" applyBorder="1" applyAlignment="1">
      <alignment horizontal="left" vertical="center"/>
      <protection locked="0"/>
    </xf>
    <xf numFmtId="2" fontId="6" fillId="0" borderId="49" xfId="0" applyNumberFormat="1" applyFont="1" applyBorder="1" applyAlignment="1">
      <alignment horizontal="center" vertical="center"/>
      <protection locked="0"/>
    </xf>
    <xf numFmtId="168" fontId="6" fillId="0" borderId="49" xfId="0" applyNumberFormat="1" applyFont="1" applyBorder="1" applyAlignment="1">
      <alignment horizontal="right" vertical="center"/>
      <protection locked="0"/>
    </xf>
    <xf numFmtId="166" fontId="6" fillId="0" borderId="49" xfId="0" applyNumberFormat="1" applyFont="1" applyBorder="1" applyAlignment="1">
      <alignment horizontal="right" vertical="center"/>
      <protection locked="0"/>
    </xf>
    <xf numFmtId="0" fontId="0" fillId="0" borderId="52" xfId="0" applyFont="1" applyBorder="1" applyAlignment="1">
      <alignment horizontal="left" vertical="top"/>
      <protection locked="0"/>
    </xf>
    <xf numFmtId="0" fontId="0" fillId="0" borderId="6" xfId="0" applyFont="1" applyBorder="1" applyAlignment="1">
      <alignment horizontal="left" vertical="top"/>
      <protection locked="0"/>
    </xf>
    <xf numFmtId="0" fontId="13" fillId="0" borderId="31" xfId="0" applyFont="1" applyBorder="1" applyAlignment="1">
      <alignment horizontal="left" vertical="center"/>
      <protection locked="0"/>
    </xf>
    <xf numFmtId="2" fontId="6" fillId="0" borderId="31" xfId="0" applyNumberFormat="1" applyFont="1" applyBorder="1" applyAlignment="1">
      <alignment horizontal="right" vertical="center"/>
      <protection locked="0"/>
    </xf>
    <xf numFmtId="168" fontId="6" fillId="0" borderId="31" xfId="0" applyNumberFormat="1" applyFont="1" applyBorder="1" applyAlignment="1">
      <alignment horizontal="right" vertical="center"/>
      <protection locked="0"/>
    </xf>
    <xf numFmtId="2" fontId="6" fillId="0" borderId="31" xfId="0" applyNumberFormat="1" applyFont="1" applyBorder="1" applyAlignment="1">
      <alignment horizontal="left" vertical="center"/>
      <protection locked="0"/>
    </xf>
    <xf numFmtId="166" fontId="13" fillId="0" borderId="31" xfId="0" applyNumberFormat="1" applyFont="1" applyBorder="1" applyAlignment="1">
      <alignment horizontal="right" vertical="center"/>
      <protection locked="0"/>
    </xf>
    <xf numFmtId="0" fontId="0" fillId="0" borderId="34" xfId="0" applyFont="1" applyBorder="1" applyAlignment="1">
      <alignment horizontal="left" vertical="top"/>
      <protection locked="0"/>
    </xf>
    <xf numFmtId="0" fontId="11" fillId="0" borderId="25" xfId="0" applyFont="1" applyBorder="1" applyAlignment="1">
      <alignment horizontal="left" vertical="center"/>
      <protection locked="0"/>
    </xf>
    <xf numFmtId="0" fontId="4" fillId="0" borderId="26" xfId="0" applyFont="1" applyBorder="1" applyAlignment="1">
      <alignment horizontal="left" vertical="top"/>
      <protection locked="0"/>
    </xf>
    <xf numFmtId="0" fontId="9" fillId="0" borderId="28" xfId="0" applyFont="1" applyBorder="1" applyAlignment="1">
      <alignment horizontal="left" vertical="center"/>
      <protection locked="0"/>
    </xf>
    <xf numFmtId="168" fontId="4" fillId="0" borderId="26" xfId="0" applyNumberFormat="1" applyFont="1" applyBorder="1" applyAlignment="1">
      <alignment horizontal="right" vertical="center"/>
      <protection locked="0"/>
    </xf>
    <xf numFmtId="0" fontId="0" fillId="0" borderId="29" xfId="0" applyFont="1" applyBorder="1" applyAlignment="1">
      <alignment horizontal="left" vertical="top"/>
      <protection locked="0"/>
    </xf>
    <xf numFmtId="0" fontId="4" fillId="0" borderId="4" xfId="0" applyFont="1" applyBorder="1" applyAlignment="1">
      <alignment horizontal="left" vertical="top"/>
      <protection locked="0"/>
    </xf>
    <xf numFmtId="0" fontId="4" fillId="0" borderId="43" xfId="0" applyFont="1" applyBorder="1" applyAlignment="1">
      <alignment horizontal="left"/>
      <protection locked="0"/>
    </xf>
    <xf numFmtId="0" fontId="4" fillId="0" borderId="49" xfId="0" applyFont="1" applyBorder="1" applyAlignment="1">
      <alignment horizontal="left" vertical="top"/>
      <protection locked="0"/>
    </xf>
    <xf numFmtId="166" fontId="2" fillId="0" borderId="43" xfId="0" applyNumberFormat="1" applyFont="1" applyBorder="1" applyAlignment="1">
      <alignment horizontal="right" vertical="center"/>
      <protection locked="0"/>
    </xf>
    <xf numFmtId="0" fontId="0" fillId="0" borderId="5" xfId="0" applyFont="1" applyBorder="1" applyAlignment="1">
      <alignment horizontal="left" vertical="top"/>
      <protection locked="0"/>
    </xf>
    <xf numFmtId="0" fontId="0" fillId="0" borderId="15" xfId="0" applyFont="1" applyBorder="1" applyAlignment="1">
      <alignment horizontal="left" vertical="top"/>
      <protection locked="0"/>
    </xf>
    <xf numFmtId="0" fontId="0" fillId="0" borderId="53" xfId="0" applyFont="1" applyBorder="1" applyAlignment="1">
      <alignment horizontal="left" vertical="top"/>
      <protection locked="0"/>
    </xf>
    <xf numFmtId="0" fontId="4" fillId="0" borderId="54" xfId="0" applyFont="1" applyBorder="1" applyAlignment="1">
      <alignment horizontal="left" vertical="top"/>
      <protection locked="0"/>
    </xf>
    <xf numFmtId="0" fontId="4" fillId="0" borderId="47" xfId="0" applyFont="1" applyBorder="1" applyAlignment="1">
      <alignment horizontal="left"/>
      <protection locked="0"/>
    </xf>
    <xf numFmtId="0" fontId="4" fillId="0" borderId="7" xfId="0" applyFont="1" applyBorder="1" applyAlignment="1">
      <alignment horizontal="left" vertical="top"/>
      <protection locked="0"/>
    </xf>
    <xf numFmtId="166" fontId="2" fillId="0" borderId="47" xfId="0" applyNumberFormat="1" applyFont="1" applyBorder="1" applyAlignment="1">
      <alignment horizontal="right" vertical="center"/>
      <protection locked="0"/>
    </xf>
    <xf numFmtId="0" fontId="0" fillId="0" borderId="8" xfId="0" applyFont="1" applyBorder="1" applyAlignment="1">
      <alignment horizontal="left" vertical="top"/>
      <protection locked="0"/>
    </xf>
    <xf numFmtId="0" fontId="14" fillId="0" borderId="0" xfId="1" applyAlignment="1">
      <alignment horizontal="left" vertical="top"/>
      <protection locked="0"/>
    </xf>
    <xf numFmtId="0" fontId="16" fillId="0" borderId="0" xfId="1" applyFont="1" applyAlignment="1" applyProtection="1">
      <alignment horizontal="left"/>
    </xf>
    <xf numFmtId="0" fontId="17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left" vertical="top"/>
    </xf>
    <xf numFmtId="0" fontId="17" fillId="0" borderId="0" xfId="1" applyFont="1" applyAlignment="1" applyProtection="1">
      <alignment horizontal="left" vertical="top"/>
    </xf>
    <xf numFmtId="0" fontId="8" fillId="0" borderId="0" xfId="1" applyFont="1" applyAlignment="1" applyProtection="1">
      <alignment horizontal="left"/>
    </xf>
    <xf numFmtId="0" fontId="6" fillId="2" borderId="55" xfId="1" applyFont="1" applyFill="1" applyBorder="1" applyAlignment="1" applyProtection="1">
      <alignment horizontal="center" vertical="center" wrapText="1"/>
    </xf>
    <xf numFmtId="0" fontId="18" fillId="0" borderId="0" xfId="1" applyFont="1" applyAlignment="1">
      <alignment horizontal="left" wrapText="1"/>
      <protection locked="0"/>
    </xf>
    <xf numFmtId="166" fontId="18" fillId="0" borderId="0" xfId="1" applyNumberFormat="1" applyFont="1" applyAlignment="1">
      <alignment horizontal="right"/>
      <protection locked="0"/>
    </xf>
    <xf numFmtId="169" fontId="18" fillId="0" borderId="0" xfId="1" applyNumberFormat="1" applyFont="1" applyAlignment="1">
      <alignment horizontal="right"/>
      <protection locked="0"/>
    </xf>
    <xf numFmtId="0" fontId="19" fillId="0" borderId="0" xfId="1" applyFont="1" applyAlignment="1">
      <alignment horizontal="left" wrapText="1"/>
      <protection locked="0"/>
    </xf>
    <xf numFmtId="166" fontId="19" fillId="0" borderId="0" xfId="1" applyNumberFormat="1" applyFont="1" applyAlignment="1">
      <alignment horizontal="right"/>
      <protection locked="0"/>
    </xf>
    <xf numFmtId="169" fontId="19" fillId="0" borderId="0" xfId="1" applyNumberFormat="1" applyFont="1" applyAlignment="1">
      <alignment horizontal="right"/>
      <protection locked="0"/>
    </xf>
    <xf numFmtId="0" fontId="20" fillId="0" borderId="0" xfId="1" applyFont="1" applyAlignment="1">
      <alignment horizontal="left" wrapText="1"/>
      <protection locked="0"/>
    </xf>
    <xf numFmtId="166" fontId="20" fillId="0" borderId="0" xfId="1" applyNumberFormat="1" applyFont="1" applyAlignment="1">
      <alignment horizontal="right"/>
      <protection locked="0"/>
    </xf>
    <xf numFmtId="169" fontId="20" fillId="0" borderId="0" xfId="1" applyNumberFormat="1" applyFont="1" applyAlignment="1">
      <alignment horizontal="right"/>
      <protection locked="0"/>
    </xf>
    <xf numFmtId="0" fontId="0" fillId="0" borderId="0" xfId="1" applyFont="1" applyAlignment="1">
      <alignment horizontal="left" vertical="top"/>
      <protection locked="0"/>
    </xf>
    <xf numFmtId="0" fontId="14" fillId="0" borderId="0" xfId="2" applyAlignment="1">
      <alignment horizontal="left" vertical="top"/>
      <protection locked="0"/>
    </xf>
    <xf numFmtId="0" fontId="16" fillId="0" borderId="0" xfId="2" applyFont="1" applyAlignment="1" applyProtection="1">
      <alignment horizontal="left"/>
    </xf>
    <xf numFmtId="0" fontId="1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horizontal="left" vertical="top"/>
    </xf>
    <xf numFmtId="0" fontId="8" fillId="0" borderId="0" xfId="2" applyFont="1" applyAlignment="1" applyProtection="1">
      <alignment horizontal="left" vertical="top"/>
    </xf>
    <xf numFmtId="0" fontId="17" fillId="0" borderId="0" xfId="2" applyFont="1" applyAlignment="1" applyProtection="1">
      <alignment horizontal="left"/>
    </xf>
    <xf numFmtId="0" fontId="17" fillId="0" borderId="0" xfId="2" applyFont="1" applyAlignment="1" applyProtection="1">
      <alignment horizontal="left" vertical="top"/>
    </xf>
    <xf numFmtId="0" fontId="8" fillId="0" borderId="0" xfId="2" applyFont="1" applyAlignment="1" applyProtection="1">
      <alignment horizontal="left"/>
    </xf>
    <xf numFmtId="0" fontId="21" fillId="2" borderId="55" xfId="2" applyFont="1" applyFill="1" applyBorder="1" applyAlignment="1" applyProtection="1">
      <alignment horizontal="center" vertical="center" wrapText="1"/>
    </xf>
    <xf numFmtId="165" fontId="18" fillId="0" borderId="0" xfId="2" applyNumberFormat="1" applyFont="1" applyAlignment="1">
      <alignment horizontal="right"/>
      <protection locked="0"/>
    </xf>
    <xf numFmtId="0" fontId="18" fillId="0" borderId="0" xfId="2" applyFont="1" applyAlignment="1">
      <alignment horizontal="left" wrapText="1"/>
      <protection locked="0"/>
    </xf>
    <xf numFmtId="169" fontId="18" fillId="0" borderId="0" xfId="2" applyNumberFormat="1" applyFont="1" applyAlignment="1">
      <alignment horizontal="right"/>
      <protection locked="0"/>
    </xf>
    <xf numFmtId="166" fontId="18" fillId="0" borderId="0" xfId="2" applyNumberFormat="1" applyFont="1" applyAlignment="1">
      <alignment horizontal="right"/>
      <protection locked="0"/>
    </xf>
    <xf numFmtId="165" fontId="19" fillId="0" borderId="0" xfId="2" applyNumberFormat="1" applyFont="1" applyAlignment="1">
      <alignment horizontal="right"/>
      <protection locked="0"/>
    </xf>
    <xf numFmtId="0" fontId="19" fillId="0" borderId="0" xfId="2" applyFont="1" applyAlignment="1">
      <alignment horizontal="left" wrapText="1"/>
      <protection locked="0"/>
    </xf>
    <xf numFmtId="169" fontId="19" fillId="0" borderId="0" xfId="2" applyNumberFormat="1" applyFont="1" applyAlignment="1">
      <alignment horizontal="right"/>
      <protection locked="0"/>
    </xf>
    <xf numFmtId="166" fontId="19" fillId="0" borderId="0" xfId="2" applyNumberFormat="1" applyFont="1" applyAlignment="1">
      <alignment horizontal="right"/>
      <protection locked="0"/>
    </xf>
    <xf numFmtId="165" fontId="6" fillId="0" borderId="55" xfId="2" applyNumberFormat="1" applyFont="1" applyBorder="1" applyAlignment="1">
      <alignment horizontal="right"/>
      <protection locked="0"/>
    </xf>
    <xf numFmtId="0" fontId="6" fillId="0" borderId="55" xfId="2" applyFont="1" applyBorder="1" applyAlignment="1">
      <alignment horizontal="left" wrapText="1"/>
      <protection locked="0"/>
    </xf>
    <xf numFmtId="169" fontId="6" fillId="0" borderId="55" xfId="2" applyNumberFormat="1" applyFont="1" applyBorder="1" applyAlignment="1">
      <alignment horizontal="right"/>
      <protection locked="0"/>
    </xf>
    <xf numFmtId="166" fontId="6" fillId="0" borderId="55" xfId="2" applyNumberFormat="1" applyFont="1" applyBorder="1" applyAlignment="1">
      <alignment horizontal="right"/>
      <protection locked="0"/>
    </xf>
    <xf numFmtId="165" fontId="22" fillId="0" borderId="55" xfId="2" applyNumberFormat="1" applyFont="1" applyBorder="1" applyAlignment="1">
      <alignment horizontal="right"/>
      <protection locked="0"/>
    </xf>
    <xf numFmtId="0" fontId="22" fillId="0" borderId="55" xfId="2" applyFont="1" applyBorder="1" applyAlignment="1">
      <alignment horizontal="left" wrapText="1"/>
      <protection locked="0"/>
    </xf>
    <xf numFmtId="169" fontId="22" fillId="0" borderId="55" xfId="2" applyNumberFormat="1" applyFont="1" applyBorder="1" applyAlignment="1">
      <alignment horizontal="right"/>
      <protection locked="0"/>
    </xf>
    <xf numFmtId="166" fontId="22" fillId="0" borderId="55" xfId="2" applyNumberFormat="1" applyFont="1" applyBorder="1" applyAlignment="1">
      <alignment horizontal="right"/>
      <protection locked="0"/>
    </xf>
    <xf numFmtId="165" fontId="23" fillId="0" borderId="0" xfId="2" applyNumberFormat="1" applyFont="1" applyAlignment="1">
      <alignment horizontal="right"/>
      <protection locked="0"/>
    </xf>
    <xf numFmtId="0" fontId="23" fillId="0" borderId="0" xfId="2" applyFont="1" applyAlignment="1">
      <alignment horizontal="left" wrapText="1"/>
      <protection locked="0"/>
    </xf>
    <xf numFmtId="169" fontId="23" fillId="0" borderId="0" xfId="2" applyNumberFormat="1" applyFont="1" applyAlignment="1">
      <alignment horizontal="right"/>
      <protection locked="0"/>
    </xf>
    <xf numFmtId="166" fontId="23" fillId="0" borderId="0" xfId="2" applyNumberFormat="1" applyFont="1" applyAlignment="1">
      <alignment horizontal="right"/>
      <protection locked="0"/>
    </xf>
    <xf numFmtId="165" fontId="20" fillId="0" borderId="0" xfId="2" applyNumberFormat="1" applyFont="1" applyAlignment="1">
      <alignment horizontal="right"/>
      <protection locked="0"/>
    </xf>
    <xf numFmtId="0" fontId="20" fillId="0" borderId="0" xfId="2" applyFont="1" applyAlignment="1">
      <alignment horizontal="left" wrapText="1"/>
      <protection locked="0"/>
    </xf>
    <xf numFmtId="169" fontId="20" fillId="0" borderId="0" xfId="2" applyNumberFormat="1" applyFont="1" applyAlignment="1">
      <alignment horizontal="right"/>
      <protection locked="0"/>
    </xf>
    <xf numFmtId="166" fontId="20" fillId="0" borderId="0" xfId="2" applyNumberFormat="1" applyFont="1" applyAlignment="1">
      <alignment horizontal="right"/>
      <protection locked="0"/>
    </xf>
    <xf numFmtId="0" fontId="0" fillId="0" borderId="0" xfId="2" applyFont="1" applyAlignment="1">
      <alignment horizontal="left" vertical="top"/>
      <protection locked="0"/>
    </xf>
    <xf numFmtId="166" fontId="13" fillId="0" borderId="55" xfId="2" applyNumberFormat="1" applyFont="1" applyBorder="1" applyAlignment="1">
      <alignment horizontal="right"/>
      <protection locked="0"/>
    </xf>
    <xf numFmtId="0" fontId="22" fillId="0" borderId="55" xfId="2" applyFont="1" applyBorder="1" applyAlignment="1">
      <alignment horizontal="left" vertical="center"/>
      <protection locked="0"/>
    </xf>
    <xf numFmtId="0" fontId="22" fillId="0" borderId="55" xfId="2" applyFont="1" applyBorder="1" applyAlignment="1">
      <alignment horizontal="left" vertical="center" wrapText="1"/>
      <protection locked="0"/>
    </xf>
    <xf numFmtId="0" fontId="6" fillId="0" borderId="55" xfId="2" applyFont="1" applyBorder="1" applyAlignment="1">
      <alignment horizontal="center" vertical="center" wrapText="1"/>
      <protection locked="0"/>
    </xf>
    <xf numFmtId="169" fontId="6" fillId="0" borderId="55" xfId="2" applyNumberFormat="1" applyFont="1" applyBorder="1" applyAlignment="1">
      <alignment horizontal="center" vertical="center"/>
      <protection locked="0"/>
    </xf>
    <xf numFmtId="166" fontId="6" fillId="0" borderId="55" xfId="2" applyNumberFormat="1" applyFont="1" applyBorder="1" applyAlignment="1">
      <alignment horizontal="center" vertical="center"/>
      <protection locked="0"/>
    </xf>
    <xf numFmtId="0" fontId="16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17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18" fillId="0" borderId="0" xfId="2" applyFont="1" applyAlignment="1">
      <alignment horizontal="center" vertical="center" wrapText="1"/>
      <protection locked="0"/>
    </xf>
    <xf numFmtId="0" fontId="19" fillId="0" borderId="0" xfId="2" applyFont="1" applyAlignment="1">
      <alignment horizontal="center" vertical="center" wrapText="1"/>
      <protection locked="0"/>
    </xf>
    <xf numFmtId="0" fontId="22" fillId="0" borderId="55" xfId="2" applyFont="1" applyBorder="1" applyAlignment="1">
      <alignment horizontal="center" vertical="center" wrapText="1"/>
      <protection locked="0"/>
    </xf>
    <xf numFmtId="0" fontId="23" fillId="0" borderId="0" xfId="2" applyFont="1" applyAlignment="1">
      <alignment horizontal="center" vertical="center" wrapText="1"/>
      <protection locked="0"/>
    </xf>
    <xf numFmtId="0" fontId="20" fillId="0" borderId="0" xfId="2" applyFont="1" applyAlignment="1">
      <alignment horizontal="center" vertical="center" wrapText="1"/>
      <protection locked="0"/>
    </xf>
    <xf numFmtId="0" fontId="14" fillId="0" borderId="0" xfId="2" applyAlignment="1">
      <alignment horizontal="center" vertical="center"/>
      <protection locked="0"/>
    </xf>
    <xf numFmtId="14" fontId="17" fillId="0" borderId="0" xfId="2" applyNumberFormat="1" applyFont="1" applyAlignment="1" applyProtection="1">
      <alignment horizontal="left" vertical="top"/>
    </xf>
    <xf numFmtId="14" fontId="17" fillId="0" borderId="0" xfId="1" applyNumberFormat="1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14" fontId="6" fillId="0" borderId="17" xfId="0" applyNumberFormat="1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56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166" fontId="6" fillId="0" borderId="50" xfId="0" applyNumberFormat="1" applyFont="1" applyBorder="1" applyAlignment="1">
      <alignment horizontal="right" vertical="center"/>
      <protection locked="0"/>
    </xf>
    <xf numFmtId="166" fontId="6" fillId="0" borderId="49" xfId="0" applyNumberFormat="1" applyFont="1" applyBorder="1" applyAlignment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5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56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53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15" fillId="0" borderId="0" xfId="1" applyFont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workbookViewId="0">
      <pane ySplit="3" topLeftCell="A34" activePane="bottomLeft" state="frozenSplit"/>
      <selection activeCell="C1" sqref="C1"/>
      <selection pane="bottomLeft" activeCell="R27" sqref="R27"/>
    </sheetView>
  </sheetViews>
  <sheetFormatPr defaultColWidth="10.33203125" defaultRowHeight="12" customHeight="1"/>
  <cols>
    <col min="1" max="1" width="3" style="2" customWidth="1"/>
    <col min="2" max="2" width="2.33203125" style="2" customWidth="1"/>
    <col min="3" max="3" width="3.83203125" style="2" customWidth="1"/>
    <col min="4" max="4" width="11" style="2" customWidth="1"/>
    <col min="5" max="5" width="15.83203125" style="2" customWidth="1"/>
    <col min="6" max="6" width="0.33203125" style="2" customWidth="1"/>
    <col min="7" max="7" width="3.1640625" style="2" customWidth="1"/>
    <col min="8" max="8" width="3" style="2" customWidth="1"/>
    <col min="9" max="9" width="12.33203125" style="2" customWidth="1"/>
    <col min="10" max="10" width="16.1640625" style="2" customWidth="1"/>
    <col min="11" max="11" width="0.6640625" style="2" customWidth="1"/>
    <col min="12" max="13" width="3" style="2" customWidth="1"/>
    <col min="14" max="14" width="5.6640625" style="2" customWidth="1"/>
    <col min="15" max="15" width="6.33203125" style="2" customWidth="1"/>
    <col min="16" max="16" width="12" style="2" customWidth="1"/>
    <col min="17" max="17" width="7.33203125" style="2" customWidth="1"/>
    <col min="18" max="18" width="17.83203125" style="2" customWidth="1"/>
    <col min="19" max="19" width="0.33203125" style="2" customWidth="1"/>
    <col min="20" max="16384" width="10.33203125" style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30" t="s">
        <v>2</v>
      </c>
      <c r="F5" s="231"/>
      <c r="G5" s="231"/>
      <c r="H5" s="231"/>
      <c r="I5" s="231"/>
      <c r="J5" s="231"/>
      <c r="K5" s="231"/>
      <c r="L5" s="232"/>
      <c r="M5" s="17"/>
      <c r="N5" s="17"/>
      <c r="O5" s="212" t="s">
        <v>3</v>
      </c>
      <c r="P5" s="212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33"/>
      <c r="F6" s="234"/>
      <c r="G6" s="234"/>
      <c r="H6" s="234"/>
      <c r="I6" s="234"/>
      <c r="J6" s="234"/>
      <c r="K6" s="234"/>
      <c r="L6" s="235"/>
      <c r="M6" s="17"/>
      <c r="N6" s="17"/>
      <c r="O6" s="212" t="s">
        <v>5</v>
      </c>
      <c r="P6" s="212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36" t="s">
        <v>6</v>
      </c>
      <c r="F7" s="237"/>
      <c r="G7" s="237"/>
      <c r="H7" s="237"/>
      <c r="I7" s="237"/>
      <c r="J7" s="237"/>
      <c r="K7" s="237"/>
      <c r="L7" s="238"/>
      <c r="M7" s="17"/>
      <c r="N7" s="17"/>
      <c r="O7" s="212" t="s">
        <v>7</v>
      </c>
      <c r="P7" s="212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12" t="s">
        <v>8</v>
      </c>
      <c r="P8" s="212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219" t="s">
        <v>6</v>
      </c>
      <c r="F9" s="220"/>
      <c r="G9" s="220"/>
      <c r="H9" s="220"/>
      <c r="I9" s="220"/>
      <c r="J9" s="220"/>
      <c r="K9" s="220"/>
      <c r="L9" s="221"/>
      <c r="M9" s="17"/>
      <c r="N9" s="17"/>
      <c r="O9" s="213"/>
      <c r="P9" s="214"/>
      <c r="Q9" s="24"/>
      <c r="R9" s="25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22" t="s">
        <v>6</v>
      </c>
      <c r="F10" s="223"/>
      <c r="G10" s="223"/>
      <c r="H10" s="223"/>
      <c r="I10" s="223"/>
      <c r="J10" s="223"/>
      <c r="K10" s="223"/>
      <c r="L10" s="224"/>
      <c r="M10" s="17"/>
      <c r="N10" s="17"/>
      <c r="O10" s="213"/>
      <c r="P10" s="214"/>
      <c r="Q10" s="24"/>
      <c r="R10" s="25"/>
      <c r="S10" s="20"/>
    </row>
    <row r="11" spans="1:19" s="2" customFormat="1" ht="24.75" customHeight="1">
      <c r="A11" s="16"/>
      <c r="B11" s="17" t="s">
        <v>12</v>
      </c>
      <c r="C11" s="17"/>
      <c r="D11" s="17"/>
      <c r="E11" s="222"/>
      <c r="F11" s="223"/>
      <c r="G11" s="223"/>
      <c r="H11" s="223"/>
      <c r="I11" s="223"/>
      <c r="J11" s="223"/>
      <c r="K11" s="223"/>
      <c r="L11" s="224"/>
      <c r="M11" s="17"/>
      <c r="N11" s="17"/>
      <c r="O11" s="213"/>
      <c r="P11" s="214"/>
      <c r="Q11" s="24"/>
      <c r="R11" s="25"/>
      <c r="S11" s="20"/>
    </row>
    <row r="12" spans="1:19" s="2" customFormat="1" ht="24.75" customHeight="1">
      <c r="A12" s="16"/>
      <c r="B12" s="17" t="s">
        <v>13</v>
      </c>
      <c r="C12" s="17"/>
      <c r="D12" s="17"/>
      <c r="E12" s="227"/>
      <c r="F12" s="228"/>
      <c r="G12" s="228"/>
      <c r="H12" s="228"/>
      <c r="I12" s="228"/>
      <c r="J12" s="228"/>
      <c r="K12" s="228"/>
      <c r="L12" s="229"/>
      <c r="M12" s="17"/>
      <c r="N12" s="17"/>
      <c r="O12" s="217"/>
      <c r="P12" s="218"/>
      <c r="Q12" s="217"/>
      <c r="R12" s="218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14</v>
      </c>
      <c r="F14" s="17"/>
      <c r="G14" s="17"/>
      <c r="H14" s="17"/>
      <c r="I14" s="17"/>
      <c r="J14" s="17"/>
      <c r="K14" s="17"/>
      <c r="L14" s="17"/>
      <c r="M14" s="17"/>
      <c r="N14" s="17"/>
      <c r="O14" s="215" t="s">
        <v>15</v>
      </c>
      <c r="P14" s="215"/>
      <c r="Q14" s="30"/>
      <c r="R14" s="31"/>
      <c r="S14" s="20"/>
    </row>
    <row r="15" spans="1:19" s="2" customFormat="1" ht="18.75" customHeight="1">
      <c r="A15" s="16"/>
      <c r="B15" s="17"/>
      <c r="C15" s="17"/>
      <c r="D15" s="17"/>
      <c r="E15" s="32">
        <v>483</v>
      </c>
      <c r="F15" s="17"/>
      <c r="G15" s="30"/>
      <c r="H15" s="17"/>
      <c r="I15" s="30"/>
      <c r="J15" s="17"/>
      <c r="K15" s="17"/>
      <c r="L15" s="17"/>
      <c r="M15" s="17"/>
      <c r="N15" s="17"/>
      <c r="O15" s="216"/>
      <c r="P15" s="214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16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17</v>
      </c>
      <c r="B18" s="42"/>
      <c r="C18" s="42"/>
      <c r="D18" s="43"/>
      <c r="E18" s="44" t="s">
        <v>18</v>
      </c>
      <c r="F18" s="43"/>
      <c r="G18" s="44" t="s">
        <v>19</v>
      </c>
      <c r="H18" s="42"/>
      <c r="I18" s="43"/>
      <c r="J18" s="44" t="s">
        <v>20</v>
      </c>
      <c r="K18" s="42"/>
      <c r="L18" s="44" t="s">
        <v>21</v>
      </c>
      <c r="M18" s="42"/>
      <c r="N18" s="42"/>
      <c r="O18" s="42"/>
      <c r="P18" s="43"/>
      <c r="Q18" s="44" t="s">
        <v>22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23</v>
      </c>
      <c r="F20" s="38"/>
      <c r="G20" s="38"/>
      <c r="H20" s="38"/>
      <c r="I20" s="38"/>
      <c r="J20" s="56" t="s">
        <v>24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25</v>
      </c>
      <c r="B21" s="58"/>
      <c r="C21" s="59" t="s">
        <v>26</v>
      </c>
      <c r="D21" s="60"/>
      <c r="E21" s="60"/>
      <c r="F21" s="61"/>
      <c r="G21" s="57" t="s">
        <v>27</v>
      </c>
      <c r="H21" s="62"/>
      <c r="I21" s="59" t="s">
        <v>28</v>
      </c>
      <c r="J21" s="60"/>
      <c r="K21" s="60"/>
      <c r="L21" s="57" t="s">
        <v>29</v>
      </c>
      <c r="M21" s="62"/>
      <c r="N21" s="59" t="s">
        <v>30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31</v>
      </c>
      <c r="B22" s="65" t="s">
        <v>32</v>
      </c>
      <c r="C22" s="66"/>
      <c r="D22" s="67" t="s">
        <v>33</v>
      </c>
      <c r="E22" s="68"/>
      <c r="F22" s="69"/>
      <c r="G22" s="64" t="s">
        <v>34</v>
      </c>
      <c r="H22" s="70" t="s">
        <v>35</v>
      </c>
      <c r="I22" s="71"/>
      <c r="J22" s="72">
        <v>0</v>
      </c>
      <c r="K22" s="73"/>
      <c r="L22" s="64" t="s">
        <v>36</v>
      </c>
      <c r="M22" s="74" t="s">
        <v>37</v>
      </c>
      <c r="N22" s="75"/>
      <c r="O22" s="75"/>
      <c r="P22" s="75"/>
      <c r="Q22" s="76"/>
      <c r="R22" s="68">
        <v>0</v>
      </c>
      <c r="S22" s="69"/>
    </row>
    <row r="23" spans="1:19" s="2" customFormat="1" ht="19.5" customHeight="1">
      <c r="A23" s="64" t="s">
        <v>38</v>
      </c>
      <c r="B23" s="77"/>
      <c r="C23" s="78"/>
      <c r="D23" s="67" t="s">
        <v>39</v>
      </c>
      <c r="E23" s="68">
        <f>'Rekapitulace rozpočtu'!D13</f>
        <v>0</v>
      </c>
      <c r="F23" s="69"/>
      <c r="G23" s="64" t="s">
        <v>40</v>
      </c>
      <c r="H23" s="17" t="s">
        <v>41</v>
      </c>
      <c r="I23" s="71"/>
      <c r="J23" s="72">
        <v>0</v>
      </c>
      <c r="K23" s="73"/>
      <c r="L23" s="64" t="s">
        <v>42</v>
      </c>
      <c r="M23" s="74" t="s">
        <v>43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44</v>
      </c>
      <c r="B24" s="65" t="s">
        <v>45</v>
      </c>
      <c r="C24" s="66"/>
      <c r="D24" s="67" t="s">
        <v>33</v>
      </c>
      <c r="E24" s="68"/>
      <c r="F24" s="69"/>
      <c r="G24" s="64" t="s">
        <v>46</v>
      </c>
      <c r="H24" s="70" t="s">
        <v>47</v>
      </c>
      <c r="I24" s="71"/>
      <c r="J24" s="72">
        <v>0</v>
      </c>
      <c r="K24" s="73"/>
      <c r="L24" s="64" t="s">
        <v>48</v>
      </c>
      <c r="M24" s="74" t="s">
        <v>49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50</v>
      </c>
      <c r="B25" s="77"/>
      <c r="C25" s="78"/>
      <c r="D25" s="67" t="s">
        <v>39</v>
      </c>
      <c r="E25" s="68">
        <f>'Rekapitulace rozpočtu'!D22</f>
        <v>0</v>
      </c>
      <c r="F25" s="69"/>
      <c r="G25" s="64" t="s">
        <v>51</v>
      </c>
      <c r="H25" s="70"/>
      <c r="I25" s="71"/>
      <c r="J25" s="72">
        <v>0</v>
      </c>
      <c r="K25" s="73"/>
      <c r="L25" s="64" t="s">
        <v>52</v>
      </c>
      <c r="M25" s="74" t="s">
        <v>53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54</v>
      </c>
      <c r="B26" s="65" t="s">
        <v>55</v>
      </c>
      <c r="C26" s="66"/>
      <c r="D26" s="67" t="s">
        <v>33</v>
      </c>
      <c r="E26" s="68">
        <v>0</v>
      </c>
      <c r="F26" s="69"/>
      <c r="G26" s="79"/>
      <c r="H26" s="75"/>
      <c r="I26" s="71"/>
      <c r="J26" s="80"/>
      <c r="K26" s="73"/>
      <c r="L26" s="64" t="s">
        <v>56</v>
      </c>
      <c r="M26" s="74" t="s">
        <v>57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58</v>
      </c>
      <c r="B27" s="77"/>
      <c r="C27" s="78"/>
      <c r="D27" s="67" t="s">
        <v>39</v>
      </c>
      <c r="E27" s="68">
        <v>0</v>
      </c>
      <c r="F27" s="69"/>
      <c r="G27" s="79"/>
      <c r="H27" s="75"/>
      <c r="I27" s="71"/>
      <c r="J27" s="80"/>
      <c r="K27" s="73"/>
      <c r="L27" s="64" t="s">
        <v>59</v>
      </c>
      <c r="M27" s="70" t="s">
        <v>60</v>
      </c>
      <c r="N27" s="75"/>
      <c r="O27" s="17"/>
      <c r="P27" s="75"/>
      <c r="Q27" s="71"/>
      <c r="R27" s="68"/>
      <c r="S27" s="69"/>
    </row>
    <row r="28" spans="1:19" s="2" customFormat="1" ht="19.5" customHeight="1">
      <c r="A28" s="64" t="s">
        <v>61</v>
      </c>
      <c r="B28" s="81" t="s">
        <v>62</v>
      </c>
      <c r="C28" s="75"/>
      <c r="D28" s="71"/>
      <c r="E28" s="82">
        <f>SUM(E22:E27)</f>
        <v>0</v>
      </c>
      <c r="F28" s="40"/>
      <c r="G28" s="64" t="s">
        <v>63</v>
      </c>
      <c r="H28" s="81" t="s">
        <v>64</v>
      </c>
      <c r="I28" s="71"/>
      <c r="J28" s="83"/>
      <c r="K28" s="84"/>
      <c r="L28" s="64" t="s">
        <v>65</v>
      </c>
      <c r="M28" s="81" t="s">
        <v>66</v>
      </c>
      <c r="N28" s="75"/>
      <c r="O28" s="75"/>
      <c r="P28" s="75"/>
      <c r="Q28" s="71"/>
      <c r="R28" s="82">
        <f>R27</f>
        <v>0</v>
      </c>
      <c r="S28" s="40"/>
    </row>
    <row r="29" spans="1:19" s="2" customFormat="1" ht="19.5" customHeight="1">
      <c r="A29" s="85" t="s">
        <v>67</v>
      </c>
      <c r="B29" s="86" t="s">
        <v>68</v>
      </c>
      <c r="C29" s="87"/>
      <c r="D29" s="88"/>
      <c r="E29" s="89">
        <v>0</v>
      </c>
      <c r="F29" s="90"/>
      <c r="G29" s="85" t="s">
        <v>69</v>
      </c>
      <c r="H29" s="86" t="s">
        <v>70</v>
      </c>
      <c r="I29" s="88"/>
      <c r="J29" s="91">
        <v>0</v>
      </c>
      <c r="K29" s="92"/>
      <c r="L29" s="85" t="s">
        <v>71</v>
      </c>
      <c r="M29" s="86" t="s">
        <v>72</v>
      </c>
      <c r="N29" s="87"/>
      <c r="O29" s="35"/>
      <c r="P29" s="87"/>
      <c r="Q29" s="88"/>
      <c r="R29" s="89">
        <v>0</v>
      </c>
      <c r="S29" s="90"/>
    </row>
    <row r="30" spans="1:19" s="2" customFormat="1" ht="19.5" customHeight="1">
      <c r="A30" s="93"/>
      <c r="B30" s="94"/>
      <c r="C30" s="95" t="s">
        <v>73</v>
      </c>
      <c r="D30" s="96"/>
      <c r="E30" s="96"/>
      <c r="F30" s="96"/>
      <c r="G30" s="96"/>
      <c r="H30" s="96"/>
      <c r="I30" s="96"/>
      <c r="J30" s="96"/>
      <c r="K30" s="96"/>
      <c r="L30" s="57" t="s">
        <v>74</v>
      </c>
      <c r="M30" s="97"/>
      <c r="N30" s="60" t="s">
        <v>75</v>
      </c>
      <c r="O30" s="98"/>
      <c r="P30" s="98"/>
      <c r="Q30" s="98"/>
      <c r="R30" s="99">
        <f>E28+R28</f>
        <v>0</v>
      </c>
      <c r="S30" s="100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01"/>
      <c r="M31" s="102" t="s">
        <v>76</v>
      </c>
      <c r="N31" s="103"/>
      <c r="O31" s="104" t="s">
        <v>77</v>
      </c>
      <c r="P31" s="103"/>
      <c r="Q31" s="104" t="s">
        <v>78</v>
      </c>
      <c r="R31" s="104" t="s">
        <v>79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80</v>
      </c>
      <c r="N32" s="109"/>
      <c r="O32" s="110">
        <v>15</v>
      </c>
      <c r="P32" s="225">
        <v>0</v>
      </c>
      <c r="Q32" s="225"/>
      <c r="R32" s="111">
        <v>0</v>
      </c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81</v>
      </c>
      <c r="N33" s="114"/>
      <c r="O33" s="115">
        <v>21</v>
      </c>
      <c r="P33" s="226">
        <f>R30</f>
        <v>0</v>
      </c>
      <c r="Q33" s="226"/>
      <c r="R33" s="116">
        <f>P33*0.21</f>
        <v>0</v>
      </c>
      <c r="S33" s="117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82</v>
      </c>
      <c r="N34" s="120"/>
      <c r="O34" s="121"/>
      <c r="P34" s="120"/>
      <c r="Q34" s="122"/>
      <c r="R34" s="123">
        <f>P33+R33</f>
        <v>0</v>
      </c>
      <c r="S34" s="124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5" t="s">
        <v>83</v>
      </c>
      <c r="M35" s="126"/>
      <c r="N35" s="127" t="s">
        <v>84</v>
      </c>
      <c r="O35" s="128"/>
      <c r="P35" s="126"/>
      <c r="Q35" s="126"/>
      <c r="R35" s="126"/>
      <c r="S35" s="129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30"/>
      <c r="M36" s="131" t="s">
        <v>85</v>
      </c>
      <c r="N36" s="132"/>
      <c r="O36" s="132"/>
      <c r="P36" s="132"/>
      <c r="Q36" s="132"/>
      <c r="R36" s="133">
        <v>0</v>
      </c>
      <c r="S36" s="134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30"/>
      <c r="M37" s="131" t="s">
        <v>86</v>
      </c>
      <c r="N37" s="132"/>
      <c r="O37" s="132"/>
      <c r="P37" s="132"/>
      <c r="Q37" s="132"/>
      <c r="R37" s="133">
        <v>0</v>
      </c>
      <c r="S37" s="134"/>
    </row>
    <row r="38" spans="1:19" s="2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87</v>
      </c>
      <c r="N38" s="139"/>
      <c r="O38" s="139"/>
      <c r="P38" s="139"/>
      <c r="Q38" s="139"/>
      <c r="R38" s="140">
        <v>0</v>
      </c>
      <c r="S38" s="141"/>
    </row>
  </sheetData>
  <mergeCells count="20">
    <mergeCell ref="O5:P5"/>
    <mergeCell ref="O6:P6"/>
    <mergeCell ref="E5:L5"/>
    <mergeCell ref="E6:L6"/>
    <mergeCell ref="E7:L7"/>
    <mergeCell ref="O7:P7"/>
    <mergeCell ref="E9:L9"/>
    <mergeCell ref="E10:L10"/>
    <mergeCell ref="Q12:R12"/>
    <mergeCell ref="P32:Q32"/>
    <mergeCell ref="P33:Q33"/>
    <mergeCell ref="E12:L12"/>
    <mergeCell ref="E11:L11"/>
    <mergeCell ref="O8:P8"/>
    <mergeCell ref="O9:P9"/>
    <mergeCell ref="O10:P10"/>
    <mergeCell ref="O14:P14"/>
    <mergeCell ref="O15:P15"/>
    <mergeCell ref="O11:P11"/>
    <mergeCell ref="O12:P12"/>
  </mergeCells>
  <printOptions horizontalCentered="1"/>
  <pageMargins left="0.39370079040527345" right="0.39370079040527345" top="0.7874015808105469" bottom="0.7874015808105469" header="0" footer="0"/>
  <pageSetup paperSize="9" scale="95" orientation="portrait" blackAndWhite="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opLeftCell="A22" workbookViewId="0">
      <selection activeCell="J25" sqref="J25"/>
    </sheetView>
  </sheetViews>
  <sheetFormatPr defaultColWidth="10.6640625" defaultRowHeight="12" customHeight="1"/>
  <cols>
    <col min="1" max="1" width="14.1640625" style="142" customWidth="1"/>
    <col min="2" max="2" width="41.6640625" style="142" customWidth="1"/>
    <col min="3" max="3" width="21" style="142" customWidth="1"/>
    <col min="4" max="4" width="19.6640625" style="142" customWidth="1"/>
    <col min="5" max="5" width="20" style="142" customWidth="1"/>
    <col min="6" max="7" width="18.1640625" style="142" customWidth="1"/>
    <col min="8" max="16384" width="10.6640625" style="159"/>
  </cols>
  <sheetData>
    <row r="1" spans="1:7" s="142" customFormat="1" ht="27.75" customHeight="1">
      <c r="A1" s="239" t="s">
        <v>88</v>
      </c>
      <c r="B1" s="239"/>
      <c r="C1" s="239"/>
      <c r="D1" s="239"/>
      <c r="E1" s="239"/>
      <c r="F1" s="239"/>
      <c r="G1" s="239"/>
    </row>
    <row r="2" spans="1:7" s="142" customFormat="1" ht="12.75" customHeight="1">
      <c r="A2" s="143" t="s">
        <v>89</v>
      </c>
      <c r="B2" s="144"/>
      <c r="C2" s="144"/>
      <c r="D2" s="144"/>
      <c r="E2" s="144"/>
      <c r="F2" s="144"/>
      <c r="G2" s="144"/>
    </row>
    <row r="3" spans="1:7" s="142" customFormat="1" ht="12.75" customHeight="1">
      <c r="A3" s="143" t="s">
        <v>90</v>
      </c>
      <c r="B3" s="144"/>
      <c r="C3" s="144"/>
      <c r="D3" s="144"/>
      <c r="E3" s="144"/>
      <c r="F3" s="144"/>
      <c r="G3" s="144"/>
    </row>
    <row r="4" spans="1:7" s="142" customFormat="1" ht="13.5" customHeight="1">
      <c r="A4" s="145"/>
      <c r="B4" s="145"/>
      <c r="C4" s="146"/>
      <c r="D4" s="146"/>
      <c r="E4" s="146"/>
      <c r="F4" s="146"/>
      <c r="G4" s="146"/>
    </row>
    <row r="5" spans="1:7" s="142" customFormat="1" ht="6.75" customHeight="1">
      <c r="A5" s="146"/>
      <c r="B5" s="146"/>
      <c r="C5" s="146"/>
      <c r="D5" s="146"/>
      <c r="E5" s="146"/>
      <c r="F5" s="146"/>
      <c r="G5" s="146"/>
    </row>
    <row r="6" spans="1:7" s="142" customFormat="1" ht="12.75" customHeight="1">
      <c r="A6" s="144" t="s">
        <v>91</v>
      </c>
      <c r="B6" s="147"/>
      <c r="C6" s="147"/>
      <c r="D6" s="147"/>
      <c r="E6" s="147"/>
      <c r="F6" s="147"/>
      <c r="G6" s="147"/>
    </row>
    <row r="7" spans="1:7" s="142" customFormat="1" ht="13.5" customHeight="1">
      <c r="A7" s="144" t="s">
        <v>92</v>
      </c>
      <c r="B7" s="147"/>
      <c r="C7" s="147"/>
      <c r="D7" s="147"/>
      <c r="E7" s="147"/>
      <c r="F7" s="144" t="s">
        <v>424</v>
      </c>
      <c r="G7" s="147"/>
    </row>
    <row r="8" spans="1:7" s="142" customFormat="1" ht="13.5" customHeight="1">
      <c r="A8" s="144" t="s">
        <v>93</v>
      </c>
      <c r="B8" s="147"/>
      <c r="C8" s="147"/>
      <c r="D8" s="147"/>
      <c r="E8" s="147"/>
      <c r="F8" s="144" t="s">
        <v>423</v>
      </c>
      <c r="G8" s="211"/>
    </row>
    <row r="9" spans="1:7" s="142" customFormat="1" ht="6" customHeight="1">
      <c r="A9" s="148"/>
      <c r="B9" s="148"/>
      <c r="C9" s="148"/>
      <c r="D9" s="148"/>
      <c r="E9" s="148"/>
      <c r="F9" s="148"/>
      <c r="G9" s="148"/>
    </row>
    <row r="10" spans="1:7" s="142" customFormat="1" ht="22.5" customHeight="1">
      <c r="A10" s="149" t="s">
        <v>94</v>
      </c>
      <c r="B10" s="149" t="s">
        <v>95</v>
      </c>
      <c r="C10" s="149" t="s">
        <v>96</v>
      </c>
      <c r="D10" s="149" t="s">
        <v>39</v>
      </c>
      <c r="E10" s="149" t="s">
        <v>97</v>
      </c>
      <c r="F10" s="149" t="s">
        <v>98</v>
      </c>
      <c r="G10" s="149" t="s">
        <v>99</v>
      </c>
    </row>
    <row r="11" spans="1:7" s="142" customFormat="1" ht="12.75" hidden="1" customHeight="1">
      <c r="A11" s="149" t="s">
        <v>31</v>
      </c>
      <c r="B11" s="149" t="s">
        <v>38</v>
      </c>
      <c r="C11" s="149" t="s">
        <v>44</v>
      </c>
      <c r="D11" s="149" t="s">
        <v>50</v>
      </c>
      <c r="E11" s="149" t="s">
        <v>54</v>
      </c>
      <c r="F11" s="149" t="s">
        <v>58</v>
      </c>
      <c r="G11" s="149" t="s">
        <v>61</v>
      </c>
    </row>
    <row r="12" spans="1:7" s="142" customFormat="1" ht="4.5" customHeight="1">
      <c r="A12" s="148"/>
      <c r="B12" s="148"/>
      <c r="C12" s="148"/>
      <c r="D12" s="148"/>
      <c r="E12" s="148"/>
      <c r="F12" s="148"/>
      <c r="G12" s="148"/>
    </row>
    <row r="13" spans="1:7" s="142" customFormat="1" ht="30.75" customHeight="1">
      <c r="A13" s="150" t="s">
        <v>32</v>
      </c>
      <c r="B13" s="150" t="s">
        <v>100</v>
      </c>
      <c r="C13" s="151">
        <f>SUM(C14:C21)</f>
        <v>0</v>
      </c>
      <c r="D13" s="151">
        <f>SUM(D14:D21)</f>
        <v>0</v>
      </c>
      <c r="E13" s="151"/>
      <c r="F13" s="152"/>
      <c r="G13" s="152">
        <v>0</v>
      </c>
    </row>
    <row r="14" spans="1:7" s="142" customFormat="1" ht="28.5" customHeight="1">
      <c r="A14" s="153" t="s">
        <v>31</v>
      </c>
      <c r="B14" s="153" t="s">
        <v>101</v>
      </c>
      <c r="C14" s="154"/>
      <c r="D14" s="154"/>
      <c r="E14" s="154"/>
      <c r="F14" s="155"/>
      <c r="G14" s="155">
        <v>0</v>
      </c>
    </row>
    <row r="15" spans="1:7" s="142" customFormat="1" ht="28.5" customHeight="1">
      <c r="A15" s="153" t="s">
        <v>46</v>
      </c>
      <c r="B15" s="153" t="s">
        <v>102</v>
      </c>
      <c r="C15" s="154"/>
      <c r="D15" s="154"/>
      <c r="E15" s="154"/>
      <c r="F15" s="155"/>
      <c r="G15" s="155">
        <v>0</v>
      </c>
    </row>
    <row r="16" spans="1:7" s="142" customFormat="1" ht="28.5" customHeight="1">
      <c r="A16" s="153" t="s">
        <v>50</v>
      </c>
      <c r="B16" s="153" t="s">
        <v>103</v>
      </c>
      <c r="C16" s="154"/>
      <c r="D16" s="154"/>
      <c r="E16" s="154"/>
      <c r="F16" s="155"/>
      <c r="G16" s="155">
        <v>0</v>
      </c>
    </row>
    <row r="17" spans="1:7" s="142" customFormat="1" ht="28.5" customHeight="1">
      <c r="A17" s="153" t="s">
        <v>54</v>
      </c>
      <c r="B17" s="153" t="s">
        <v>104</v>
      </c>
      <c r="C17" s="154"/>
      <c r="D17" s="154"/>
      <c r="E17" s="154"/>
      <c r="F17" s="155"/>
      <c r="G17" s="155">
        <v>0</v>
      </c>
    </row>
    <row r="18" spans="1:7" s="142" customFormat="1" ht="28.5" customHeight="1">
      <c r="A18" s="153" t="s">
        <v>34</v>
      </c>
      <c r="B18" s="153" t="s">
        <v>105</v>
      </c>
      <c r="C18" s="154"/>
      <c r="D18" s="154"/>
      <c r="E18" s="154"/>
      <c r="F18" s="155"/>
      <c r="G18" s="155">
        <v>0</v>
      </c>
    </row>
    <row r="19" spans="1:7" s="142" customFormat="1" ht="28.5" customHeight="1">
      <c r="A19" s="153" t="s">
        <v>40</v>
      </c>
      <c r="B19" s="153" t="s">
        <v>106</v>
      </c>
      <c r="C19" s="154"/>
      <c r="D19" s="154"/>
      <c r="E19" s="154"/>
      <c r="F19" s="155"/>
      <c r="G19" s="155">
        <v>0</v>
      </c>
    </row>
    <row r="20" spans="1:7" s="142" customFormat="1" ht="28.5" customHeight="1">
      <c r="A20" s="153" t="s">
        <v>107</v>
      </c>
      <c r="B20" s="153" t="s">
        <v>108</v>
      </c>
      <c r="C20" s="154"/>
      <c r="D20" s="154"/>
      <c r="E20" s="154"/>
      <c r="F20" s="155"/>
      <c r="G20" s="155">
        <v>0</v>
      </c>
    </row>
    <row r="21" spans="1:7" s="142" customFormat="1" ht="28.5" customHeight="1">
      <c r="A21" s="153" t="s">
        <v>109</v>
      </c>
      <c r="B21" s="153" t="s">
        <v>110</v>
      </c>
      <c r="C21" s="154"/>
      <c r="D21" s="154"/>
      <c r="E21" s="154"/>
      <c r="F21" s="155"/>
      <c r="G21" s="155">
        <v>0</v>
      </c>
    </row>
    <row r="22" spans="1:7" s="142" customFormat="1" ht="30.75" customHeight="1">
      <c r="A22" s="150" t="s">
        <v>45</v>
      </c>
      <c r="B22" s="150" t="s">
        <v>111</v>
      </c>
      <c r="C22" s="151">
        <f>C23+C24</f>
        <v>0</v>
      </c>
      <c r="D22" s="151">
        <f>D23+D24</f>
        <v>0</v>
      </c>
      <c r="E22" s="151"/>
      <c r="F22" s="152"/>
      <c r="G22" s="152">
        <v>0</v>
      </c>
    </row>
    <row r="23" spans="1:7" s="142" customFormat="1" ht="28.5" customHeight="1">
      <c r="A23" s="153" t="s">
        <v>112</v>
      </c>
      <c r="B23" s="153" t="s">
        <v>113</v>
      </c>
      <c r="C23" s="154"/>
      <c r="D23" s="154"/>
      <c r="E23" s="154"/>
      <c r="F23" s="155"/>
      <c r="G23" s="155">
        <v>0</v>
      </c>
    </row>
    <row r="24" spans="1:7" s="142" customFormat="1" ht="28.5" customHeight="1">
      <c r="A24" s="153" t="s">
        <v>114</v>
      </c>
      <c r="B24" s="153" t="s">
        <v>115</v>
      </c>
      <c r="C24" s="154"/>
      <c r="D24" s="154"/>
      <c r="E24" s="154"/>
      <c r="F24" s="155"/>
      <c r="G24" s="155">
        <v>0</v>
      </c>
    </row>
    <row r="25" spans="1:7" s="142" customFormat="1" ht="30.75" customHeight="1">
      <c r="A25" s="150" t="s">
        <v>116</v>
      </c>
      <c r="B25" s="150" t="s">
        <v>117</v>
      </c>
      <c r="C25" s="151"/>
      <c r="D25" s="151"/>
      <c r="E25" s="151"/>
      <c r="F25" s="152"/>
      <c r="G25" s="152">
        <v>0</v>
      </c>
    </row>
    <row r="26" spans="1:7" s="142" customFormat="1" ht="28.5" customHeight="1">
      <c r="A26" s="153" t="s">
        <v>118</v>
      </c>
      <c r="B26" s="153" t="s">
        <v>37</v>
      </c>
      <c r="C26" s="154"/>
      <c r="D26" s="154"/>
      <c r="E26" s="154"/>
      <c r="F26" s="155"/>
      <c r="G26" s="155">
        <v>0</v>
      </c>
    </row>
    <row r="27" spans="1:7" s="142" customFormat="1" ht="28.5" customHeight="1">
      <c r="A27" s="153" t="s">
        <v>119</v>
      </c>
      <c r="B27" s="153" t="s">
        <v>120</v>
      </c>
      <c r="C27" s="154"/>
      <c r="D27" s="154"/>
      <c r="E27" s="154"/>
      <c r="F27" s="155"/>
      <c r="G27" s="155">
        <v>0</v>
      </c>
    </row>
    <row r="28" spans="1:7" s="142" customFormat="1" ht="30.75" customHeight="1">
      <c r="A28" s="156"/>
      <c r="B28" s="156" t="s">
        <v>121</v>
      </c>
      <c r="C28" s="157">
        <f>C13+C22+C25</f>
        <v>0</v>
      </c>
      <c r="D28" s="157">
        <f>D13+D22+D25</f>
        <v>0</v>
      </c>
      <c r="E28" s="157"/>
      <c r="F28" s="158"/>
      <c r="G28" s="158">
        <v>0</v>
      </c>
    </row>
  </sheetData>
  <mergeCells count="1">
    <mergeCell ref="A1:G1"/>
  </mergeCells>
  <printOptions horizontalCentered="1"/>
  <pageMargins left="0.39370079040527345" right="0.39370079040527345" top="0.59055116441514754" bottom="0.7874015808105469" header="0" footer="0"/>
  <pageSetup paperSize="9" scale="79" fitToHeight="100" orientation="portrait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"/>
  <sheetViews>
    <sheetView showGridLines="0" tabSelected="1" workbookViewId="0">
      <selection activeCell="G180" sqref="G180:H183"/>
    </sheetView>
  </sheetViews>
  <sheetFormatPr defaultColWidth="10.6640625" defaultRowHeight="12" customHeight="1"/>
  <cols>
    <col min="1" max="1" width="7.33203125" style="160" customWidth="1"/>
    <col min="2" max="2" width="8" style="160" customWidth="1"/>
    <col min="3" max="3" width="12.1640625" style="160" customWidth="1"/>
    <col min="4" max="4" width="46.83203125" style="160" customWidth="1"/>
    <col min="5" max="5" width="5.33203125" style="209" customWidth="1"/>
    <col min="6" max="6" width="11.1640625" style="160" customWidth="1"/>
    <col min="7" max="7" width="13.33203125" style="160" customWidth="1"/>
    <col min="8" max="8" width="17.83203125" style="160" customWidth="1"/>
    <col min="9" max="16384" width="10.6640625" style="193"/>
  </cols>
  <sheetData>
    <row r="1" spans="1:8" s="160" customFormat="1" ht="27.75" customHeight="1">
      <c r="A1" s="240" t="s">
        <v>122</v>
      </c>
      <c r="B1" s="240"/>
      <c r="C1" s="240"/>
      <c r="D1" s="240"/>
      <c r="E1" s="240"/>
      <c r="F1" s="240"/>
      <c r="G1" s="240"/>
      <c r="H1" s="240"/>
    </row>
    <row r="2" spans="1:8" s="160" customFormat="1" ht="12.75" customHeight="1">
      <c r="A2" s="161" t="s">
        <v>89</v>
      </c>
      <c r="B2" s="161"/>
      <c r="C2" s="161"/>
      <c r="D2" s="161"/>
      <c r="E2" s="200"/>
      <c r="F2" s="161"/>
      <c r="G2" s="161"/>
      <c r="H2" s="161"/>
    </row>
    <row r="3" spans="1:8" s="160" customFormat="1" ht="12.75" customHeight="1">
      <c r="A3" s="161" t="s">
        <v>90</v>
      </c>
      <c r="B3" s="161"/>
      <c r="C3" s="161"/>
      <c r="D3" s="161"/>
      <c r="E3" s="200"/>
      <c r="F3" s="161"/>
      <c r="G3" s="161"/>
      <c r="H3" s="161"/>
    </row>
    <row r="4" spans="1:8" s="160" customFormat="1" ht="13.5" customHeight="1">
      <c r="A4" s="162"/>
      <c r="B4" s="161"/>
      <c r="C4" s="162"/>
      <c r="D4" s="161"/>
      <c r="E4" s="200"/>
      <c r="F4" s="161"/>
      <c r="G4" s="161"/>
      <c r="H4" s="161"/>
    </row>
    <row r="5" spans="1:8" s="160" customFormat="1" ht="6.75" customHeight="1">
      <c r="A5" s="163"/>
      <c r="B5" s="163"/>
      <c r="C5" s="163"/>
      <c r="D5" s="163"/>
      <c r="E5" s="201"/>
      <c r="F5" s="163"/>
      <c r="G5" s="164"/>
      <c r="H5" s="164"/>
    </row>
    <row r="6" spans="1:8" s="160" customFormat="1" ht="12.75" customHeight="1">
      <c r="A6" s="165" t="s">
        <v>91</v>
      </c>
      <c r="B6" s="165"/>
      <c r="C6" s="165"/>
      <c r="D6" s="165"/>
      <c r="E6" s="202"/>
      <c r="F6" s="165"/>
      <c r="G6" s="165"/>
      <c r="H6" s="165"/>
    </row>
    <row r="7" spans="1:8" s="160" customFormat="1" ht="12.75" customHeight="1">
      <c r="A7" s="165" t="s">
        <v>92</v>
      </c>
      <c r="B7" s="165"/>
      <c r="D7" s="165"/>
      <c r="E7" s="202"/>
      <c r="F7" s="165"/>
      <c r="G7" s="165" t="s">
        <v>421</v>
      </c>
      <c r="H7" s="165"/>
    </row>
    <row r="8" spans="1:8" s="160" customFormat="1" ht="12.75" customHeight="1">
      <c r="A8" s="165" t="s">
        <v>93</v>
      </c>
      <c r="B8" s="166"/>
      <c r="C8" s="166"/>
      <c r="D8" s="166"/>
      <c r="E8" s="202"/>
      <c r="F8" s="166"/>
      <c r="G8" s="165" t="s">
        <v>422</v>
      </c>
      <c r="H8" s="210"/>
    </row>
    <row r="9" spans="1:8" s="160" customFormat="1" ht="6" customHeight="1">
      <c r="A9" s="167"/>
      <c r="B9" s="167"/>
      <c r="C9" s="167"/>
      <c r="D9" s="167"/>
      <c r="E9" s="203"/>
      <c r="F9" s="167"/>
      <c r="G9" s="167"/>
      <c r="H9" s="167"/>
    </row>
    <row r="10" spans="1:8" s="160" customFormat="1" ht="25.5" customHeight="1">
      <c r="A10" s="168" t="s">
        <v>123</v>
      </c>
      <c r="B10" s="168" t="s">
        <v>124</v>
      </c>
      <c r="C10" s="168" t="s">
        <v>125</v>
      </c>
      <c r="D10" s="168" t="s">
        <v>95</v>
      </c>
      <c r="E10" s="168" t="s">
        <v>126</v>
      </c>
      <c r="F10" s="168" t="s">
        <v>127</v>
      </c>
      <c r="G10" s="168" t="s">
        <v>128</v>
      </c>
      <c r="H10" s="168" t="s">
        <v>97</v>
      </c>
    </row>
    <row r="11" spans="1:8" s="160" customFormat="1" ht="12.75" hidden="1" customHeight="1">
      <c r="A11" s="168" t="s">
        <v>31</v>
      </c>
      <c r="B11" s="168" t="s">
        <v>38</v>
      </c>
      <c r="C11" s="168" t="s">
        <v>44</v>
      </c>
      <c r="D11" s="168" t="s">
        <v>50</v>
      </c>
      <c r="E11" s="168" t="s">
        <v>54</v>
      </c>
      <c r="F11" s="168" t="s">
        <v>58</v>
      </c>
      <c r="G11" s="168" t="s">
        <v>61</v>
      </c>
      <c r="H11" s="168" t="s">
        <v>34</v>
      </c>
    </row>
    <row r="12" spans="1:8" s="160" customFormat="1" ht="4.5" customHeight="1">
      <c r="A12" s="167"/>
      <c r="B12" s="167"/>
      <c r="C12" s="167"/>
      <c r="D12" s="167"/>
      <c r="E12" s="203"/>
      <c r="F12" s="167"/>
      <c r="G12" s="167"/>
      <c r="H12" s="167"/>
    </row>
    <row r="13" spans="1:8" s="160" customFormat="1" ht="30.75" customHeight="1">
      <c r="A13" s="169"/>
      <c r="B13" s="170"/>
      <c r="C13" s="170" t="s">
        <v>32</v>
      </c>
      <c r="D13" s="170" t="s">
        <v>100</v>
      </c>
      <c r="E13" s="204"/>
      <c r="F13" s="171"/>
      <c r="G13" s="172"/>
      <c r="H13" s="172"/>
    </row>
    <row r="14" spans="1:8" s="160" customFormat="1" ht="28.5" customHeight="1">
      <c r="A14" s="173"/>
      <c r="B14" s="174"/>
      <c r="C14" s="174" t="s">
        <v>31</v>
      </c>
      <c r="D14" s="174" t="s">
        <v>101</v>
      </c>
      <c r="E14" s="205"/>
      <c r="F14" s="175"/>
      <c r="G14" s="176"/>
      <c r="H14" s="176"/>
    </row>
    <row r="15" spans="1:8" s="160" customFormat="1" ht="13.5" customHeight="1">
      <c r="A15" s="177">
        <v>1</v>
      </c>
      <c r="B15" s="178" t="s">
        <v>129</v>
      </c>
      <c r="C15" s="178" t="s">
        <v>130</v>
      </c>
      <c r="D15" s="178" t="s">
        <v>131</v>
      </c>
      <c r="E15" s="197" t="s">
        <v>187</v>
      </c>
      <c r="F15" s="179">
        <v>1</v>
      </c>
      <c r="G15" s="180"/>
      <c r="H15" s="180"/>
    </row>
    <row r="16" spans="1:8" s="160" customFormat="1" ht="24" customHeight="1">
      <c r="A16" s="177">
        <v>2</v>
      </c>
      <c r="B16" s="178" t="s">
        <v>129</v>
      </c>
      <c r="C16" s="178" t="s">
        <v>133</v>
      </c>
      <c r="D16" s="178" t="s">
        <v>134</v>
      </c>
      <c r="E16" s="197" t="s">
        <v>135</v>
      </c>
      <c r="F16" s="179">
        <v>407</v>
      </c>
      <c r="G16" s="180"/>
      <c r="H16" s="180"/>
    </row>
    <row r="17" spans="1:8" s="160" customFormat="1" ht="24" customHeight="1">
      <c r="A17" s="177">
        <v>3</v>
      </c>
      <c r="B17" s="178" t="s">
        <v>129</v>
      </c>
      <c r="C17" s="178" t="s">
        <v>136</v>
      </c>
      <c r="D17" s="178" t="s">
        <v>137</v>
      </c>
      <c r="E17" s="197" t="s">
        <v>135</v>
      </c>
      <c r="F17" s="179">
        <v>203</v>
      </c>
      <c r="G17" s="180"/>
      <c r="H17" s="180"/>
    </row>
    <row r="18" spans="1:8" s="160" customFormat="1" ht="24" customHeight="1">
      <c r="A18" s="177">
        <v>4</v>
      </c>
      <c r="B18" s="178" t="s">
        <v>129</v>
      </c>
      <c r="C18" s="178" t="s">
        <v>138</v>
      </c>
      <c r="D18" s="178" t="s">
        <v>139</v>
      </c>
      <c r="E18" s="197" t="s">
        <v>135</v>
      </c>
      <c r="F18" s="179">
        <v>542</v>
      </c>
      <c r="G18" s="180"/>
      <c r="H18" s="180"/>
    </row>
    <row r="19" spans="1:8" s="160" customFormat="1" ht="13.5" customHeight="1">
      <c r="A19" s="177">
        <v>5</v>
      </c>
      <c r="B19" s="178" t="s">
        <v>129</v>
      </c>
      <c r="C19" s="178" t="s">
        <v>140</v>
      </c>
      <c r="D19" s="178" t="s">
        <v>141</v>
      </c>
      <c r="E19" s="197" t="s">
        <v>142</v>
      </c>
      <c r="F19" s="179">
        <v>100</v>
      </c>
      <c r="G19" s="180"/>
      <c r="H19" s="180"/>
    </row>
    <row r="20" spans="1:8" s="160" customFormat="1" ht="24" customHeight="1">
      <c r="A20" s="177">
        <v>6</v>
      </c>
      <c r="B20" s="178" t="s">
        <v>129</v>
      </c>
      <c r="C20" s="178" t="s">
        <v>143</v>
      </c>
      <c r="D20" s="178" t="s">
        <v>144</v>
      </c>
      <c r="E20" s="197" t="s">
        <v>142</v>
      </c>
      <c r="F20" s="179">
        <v>100</v>
      </c>
      <c r="G20" s="180"/>
      <c r="H20" s="180"/>
    </row>
    <row r="21" spans="1:8" s="160" customFormat="1" ht="24" customHeight="1">
      <c r="A21" s="177">
        <v>7</v>
      </c>
      <c r="B21" s="178" t="s">
        <v>129</v>
      </c>
      <c r="C21" s="178" t="s">
        <v>145</v>
      </c>
      <c r="D21" s="178" t="s">
        <v>146</v>
      </c>
      <c r="E21" s="197" t="s">
        <v>135</v>
      </c>
      <c r="F21" s="179">
        <v>745</v>
      </c>
      <c r="G21" s="180"/>
      <c r="H21" s="180"/>
    </row>
    <row r="22" spans="1:8" s="160" customFormat="1" ht="24" customHeight="1">
      <c r="A22" s="177">
        <v>8</v>
      </c>
      <c r="B22" s="178" t="s">
        <v>129</v>
      </c>
      <c r="C22" s="178" t="s">
        <v>147</v>
      </c>
      <c r="D22" s="178" t="s">
        <v>148</v>
      </c>
      <c r="E22" s="197" t="s">
        <v>135</v>
      </c>
      <c r="F22" s="179">
        <f>(265+100)*2+307</f>
        <v>1037</v>
      </c>
      <c r="G22" s="180"/>
      <c r="H22" s="180"/>
    </row>
    <row r="23" spans="1:8" s="160" customFormat="1" ht="24" customHeight="1">
      <c r="A23" s="177">
        <v>9</v>
      </c>
      <c r="B23" s="178" t="s">
        <v>129</v>
      </c>
      <c r="C23" s="178">
        <v>162701105</v>
      </c>
      <c r="D23" s="178" t="s">
        <v>396</v>
      </c>
      <c r="E23" s="197" t="s">
        <v>135</v>
      </c>
      <c r="F23" s="179">
        <v>480</v>
      </c>
      <c r="G23" s="180"/>
      <c r="H23" s="180"/>
    </row>
    <row r="24" spans="1:8" s="160" customFormat="1" ht="24" customHeight="1">
      <c r="A24" s="177">
        <v>10</v>
      </c>
      <c r="B24" s="178" t="s">
        <v>129</v>
      </c>
      <c r="C24" s="178" t="s">
        <v>149</v>
      </c>
      <c r="D24" s="178" t="s">
        <v>150</v>
      </c>
      <c r="E24" s="197" t="s">
        <v>142</v>
      </c>
      <c r="F24" s="179">
        <v>50</v>
      </c>
      <c r="G24" s="180"/>
      <c r="H24" s="180"/>
    </row>
    <row r="25" spans="1:8" s="160" customFormat="1" ht="13.5" customHeight="1">
      <c r="A25" s="177">
        <v>11</v>
      </c>
      <c r="B25" s="178" t="s">
        <v>129</v>
      </c>
      <c r="C25" s="178" t="s">
        <v>151</v>
      </c>
      <c r="D25" s="178" t="s">
        <v>152</v>
      </c>
      <c r="E25" s="197" t="s">
        <v>142</v>
      </c>
      <c r="F25" s="179">
        <v>330</v>
      </c>
      <c r="G25" s="180"/>
      <c r="H25" s="180"/>
    </row>
    <row r="26" spans="1:8" s="160" customFormat="1" ht="13.5" customHeight="1">
      <c r="A26" s="177">
        <v>12</v>
      </c>
      <c r="B26" s="178" t="s">
        <v>129</v>
      </c>
      <c r="C26" s="178" t="s">
        <v>153</v>
      </c>
      <c r="D26" s="178" t="s">
        <v>154</v>
      </c>
      <c r="E26" s="197" t="s">
        <v>135</v>
      </c>
      <c r="F26" s="179">
        <v>370</v>
      </c>
      <c r="G26" s="180"/>
      <c r="H26" s="180"/>
    </row>
    <row r="27" spans="1:8" s="160" customFormat="1" ht="13.5" customHeight="1">
      <c r="A27" s="177">
        <v>13</v>
      </c>
      <c r="B27" s="178" t="s">
        <v>129</v>
      </c>
      <c r="C27" s="178" t="s">
        <v>155</v>
      </c>
      <c r="D27" s="178" t="s">
        <v>156</v>
      </c>
      <c r="E27" s="197" t="s">
        <v>135</v>
      </c>
      <c r="F27" s="179">
        <v>782</v>
      </c>
      <c r="G27" s="180"/>
      <c r="H27" s="180"/>
    </row>
    <row r="28" spans="1:8" s="160" customFormat="1" ht="24" customHeight="1">
      <c r="A28" s="177">
        <v>14</v>
      </c>
      <c r="B28" s="178" t="s">
        <v>129</v>
      </c>
      <c r="C28" s="178" t="s">
        <v>157</v>
      </c>
      <c r="D28" s="178" t="s">
        <v>158</v>
      </c>
      <c r="E28" s="197" t="s">
        <v>159</v>
      </c>
      <c r="F28" s="179">
        <v>864</v>
      </c>
      <c r="G28" s="180"/>
      <c r="H28" s="180"/>
    </row>
    <row r="29" spans="1:8" s="160" customFormat="1" ht="24" customHeight="1">
      <c r="A29" s="177">
        <v>15</v>
      </c>
      <c r="B29" s="178" t="s">
        <v>129</v>
      </c>
      <c r="C29" s="178" t="s">
        <v>160</v>
      </c>
      <c r="D29" s="178" t="s">
        <v>161</v>
      </c>
      <c r="E29" s="197" t="s">
        <v>135</v>
      </c>
      <c r="F29" s="179">
        <v>265</v>
      </c>
      <c r="G29" s="180"/>
      <c r="H29" s="180"/>
    </row>
    <row r="30" spans="1:8" s="160" customFormat="1" ht="24" customHeight="1">
      <c r="A30" s="177">
        <v>16</v>
      </c>
      <c r="B30" s="178" t="s">
        <v>129</v>
      </c>
      <c r="C30" s="178" t="s">
        <v>162</v>
      </c>
      <c r="D30" s="178" t="s">
        <v>163</v>
      </c>
      <c r="E30" s="197" t="s">
        <v>135</v>
      </c>
      <c r="F30" s="179">
        <v>85</v>
      </c>
      <c r="G30" s="180"/>
      <c r="H30" s="180"/>
    </row>
    <row r="31" spans="1:8" s="160" customFormat="1" ht="13.5" customHeight="1">
      <c r="A31" s="181">
        <v>17</v>
      </c>
      <c r="B31" s="182" t="s">
        <v>164</v>
      </c>
      <c r="C31" s="182" t="s">
        <v>165</v>
      </c>
      <c r="D31" s="182" t="s">
        <v>166</v>
      </c>
      <c r="E31" s="206" t="s">
        <v>159</v>
      </c>
      <c r="F31" s="183">
        <v>136</v>
      </c>
      <c r="G31" s="184"/>
      <c r="H31" s="180"/>
    </row>
    <row r="32" spans="1:8" s="160" customFormat="1" ht="13.5" customHeight="1">
      <c r="A32" s="185"/>
      <c r="B32" s="186"/>
      <c r="C32" s="186"/>
      <c r="D32" s="186" t="s">
        <v>167</v>
      </c>
      <c r="E32" s="207"/>
      <c r="F32" s="187">
        <v>136</v>
      </c>
      <c r="G32" s="188"/>
      <c r="H32" s="180"/>
    </row>
    <row r="33" spans="1:8" s="160" customFormat="1" ht="24" customHeight="1">
      <c r="A33" s="177">
        <v>18</v>
      </c>
      <c r="B33" s="178" t="s">
        <v>168</v>
      </c>
      <c r="C33" s="178" t="s">
        <v>169</v>
      </c>
      <c r="D33" s="178" t="s">
        <v>170</v>
      </c>
      <c r="E33" s="197" t="s">
        <v>142</v>
      </c>
      <c r="F33" s="179">
        <v>396</v>
      </c>
      <c r="G33" s="180"/>
      <c r="H33" s="180"/>
    </row>
    <row r="34" spans="1:8" s="160" customFormat="1" ht="13.5" customHeight="1">
      <c r="A34" s="181">
        <v>19</v>
      </c>
      <c r="B34" s="182" t="s">
        <v>171</v>
      </c>
      <c r="C34" s="182" t="s">
        <v>172</v>
      </c>
      <c r="D34" s="182" t="s">
        <v>173</v>
      </c>
      <c r="E34" s="206" t="s">
        <v>174</v>
      </c>
      <c r="F34" s="183">
        <v>5.94</v>
      </c>
      <c r="G34" s="184"/>
      <c r="H34" s="180"/>
    </row>
    <row r="35" spans="1:8" s="160" customFormat="1" ht="13.5" customHeight="1">
      <c r="A35" s="185"/>
      <c r="B35" s="186"/>
      <c r="C35" s="186"/>
      <c r="D35" s="186" t="s">
        <v>175</v>
      </c>
      <c r="E35" s="207"/>
      <c r="F35" s="187">
        <v>5.94</v>
      </c>
      <c r="G35" s="188"/>
      <c r="H35" s="180"/>
    </row>
    <row r="36" spans="1:8" s="160" customFormat="1" ht="13.5" customHeight="1">
      <c r="A36" s="177">
        <v>20</v>
      </c>
      <c r="B36" s="178" t="s">
        <v>129</v>
      </c>
      <c r="C36" s="178" t="s">
        <v>176</v>
      </c>
      <c r="D36" s="178" t="s">
        <v>177</v>
      </c>
      <c r="E36" s="197" t="s">
        <v>142</v>
      </c>
      <c r="F36" s="179">
        <v>1172</v>
      </c>
      <c r="G36" s="180"/>
      <c r="H36" s="180"/>
    </row>
    <row r="37" spans="1:8" s="160" customFormat="1" ht="24" customHeight="1">
      <c r="A37" s="177">
        <v>21</v>
      </c>
      <c r="B37" s="178" t="s">
        <v>129</v>
      </c>
      <c r="C37" s="178" t="s">
        <v>178</v>
      </c>
      <c r="D37" s="178" t="s">
        <v>179</v>
      </c>
      <c r="E37" s="197" t="s">
        <v>142</v>
      </c>
      <c r="F37" s="179">
        <v>396</v>
      </c>
      <c r="G37" s="180"/>
      <c r="H37" s="180"/>
    </row>
    <row r="38" spans="1:8" s="160" customFormat="1" ht="13.5" customHeight="1">
      <c r="A38" s="177">
        <v>22</v>
      </c>
      <c r="B38" s="178" t="s">
        <v>180</v>
      </c>
      <c r="C38" s="178" t="s">
        <v>181</v>
      </c>
      <c r="D38" s="178" t="s">
        <v>182</v>
      </c>
      <c r="E38" s="197" t="s">
        <v>135</v>
      </c>
      <c r="F38" s="179">
        <v>100</v>
      </c>
      <c r="G38" s="180"/>
      <c r="H38" s="180"/>
    </row>
    <row r="39" spans="1:8" s="160" customFormat="1" ht="24" customHeight="1">
      <c r="A39" s="177">
        <v>23</v>
      </c>
      <c r="B39" s="178" t="s">
        <v>180</v>
      </c>
      <c r="C39" s="178" t="s">
        <v>183</v>
      </c>
      <c r="D39" s="178" t="s">
        <v>184</v>
      </c>
      <c r="E39" s="197" t="s">
        <v>135</v>
      </c>
      <c r="F39" s="179">
        <v>116</v>
      </c>
      <c r="G39" s="180"/>
      <c r="H39" s="180"/>
    </row>
    <row r="40" spans="1:8" s="160" customFormat="1" ht="13.5" customHeight="1">
      <c r="A40" s="177">
        <v>24</v>
      </c>
      <c r="B40" s="178" t="s">
        <v>180</v>
      </c>
      <c r="C40" s="178" t="s">
        <v>185</v>
      </c>
      <c r="D40" s="178" t="s">
        <v>186</v>
      </c>
      <c r="E40" s="197" t="s">
        <v>187</v>
      </c>
      <c r="F40" s="179">
        <v>1</v>
      </c>
      <c r="G40" s="180"/>
      <c r="H40" s="180"/>
    </row>
    <row r="41" spans="1:8" s="160" customFormat="1" ht="28.5" customHeight="1">
      <c r="A41" s="173"/>
      <c r="B41" s="174"/>
      <c r="C41" s="174" t="s">
        <v>46</v>
      </c>
      <c r="D41" s="174" t="s">
        <v>102</v>
      </c>
      <c r="E41" s="205"/>
      <c r="F41" s="175"/>
      <c r="G41" s="176"/>
      <c r="H41" s="194"/>
    </row>
    <row r="42" spans="1:8" s="160" customFormat="1" ht="24" customHeight="1">
      <c r="A42" s="177">
        <v>25</v>
      </c>
      <c r="B42" s="178" t="s">
        <v>188</v>
      </c>
      <c r="C42" s="178" t="s">
        <v>189</v>
      </c>
      <c r="D42" s="178" t="s">
        <v>190</v>
      </c>
      <c r="E42" s="197" t="s">
        <v>191</v>
      </c>
      <c r="F42" s="179">
        <v>155</v>
      </c>
      <c r="G42" s="180"/>
      <c r="H42" s="180"/>
    </row>
    <row r="43" spans="1:8" s="160" customFormat="1" ht="24" customHeight="1">
      <c r="A43" s="181">
        <v>26</v>
      </c>
      <c r="B43" s="182" t="s">
        <v>192</v>
      </c>
      <c r="C43" s="182" t="s">
        <v>193</v>
      </c>
      <c r="D43" s="182" t="s">
        <v>194</v>
      </c>
      <c r="E43" s="206" t="s">
        <v>191</v>
      </c>
      <c r="F43" s="183">
        <v>155</v>
      </c>
      <c r="G43" s="184"/>
      <c r="H43" s="180"/>
    </row>
    <row r="44" spans="1:8" s="160" customFormat="1" ht="24" customHeight="1">
      <c r="A44" s="177">
        <v>27</v>
      </c>
      <c r="B44" s="178" t="s">
        <v>188</v>
      </c>
      <c r="C44" s="178" t="s">
        <v>195</v>
      </c>
      <c r="D44" s="178" t="s">
        <v>196</v>
      </c>
      <c r="E44" s="197" t="s">
        <v>191</v>
      </c>
      <c r="F44" s="179">
        <v>15</v>
      </c>
      <c r="G44" s="180"/>
      <c r="H44" s="180"/>
    </row>
    <row r="45" spans="1:8" s="160" customFormat="1" ht="24" customHeight="1">
      <c r="A45" s="181">
        <v>28</v>
      </c>
      <c r="B45" s="182" t="s">
        <v>192</v>
      </c>
      <c r="C45" s="182" t="s">
        <v>197</v>
      </c>
      <c r="D45" s="182" t="s">
        <v>198</v>
      </c>
      <c r="E45" s="206" t="s">
        <v>191</v>
      </c>
      <c r="F45" s="183">
        <v>15</v>
      </c>
      <c r="G45" s="184"/>
      <c r="H45" s="180"/>
    </row>
    <row r="46" spans="1:8" s="160" customFormat="1" ht="13.5" customHeight="1">
      <c r="A46" s="177">
        <v>29</v>
      </c>
      <c r="B46" s="178" t="s">
        <v>188</v>
      </c>
      <c r="C46" s="178" t="s">
        <v>199</v>
      </c>
      <c r="D46" s="178" t="s">
        <v>200</v>
      </c>
      <c r="E46" s="197" t="s">
        <v>132</v>
      </c>
      <c r="F46" s="179">
        <v>12</v>
      </c>
      <c r="G46" s="180"/>
      <c r="H46" s="180"/>
    </row>
    <row r="47" spans="1:8" s="160" customFormat="1" ht="13.5" customHeight="1">
      <c r="A47" s="181">
        <v>30</v>
      </c>
      <c r="B47" s="182" t="s">
        <v>201</v>
      </c>
      <c r="C47" s="182" t="s">
        <v>202</v>
      </c>
      <c r="D47" s="182" t="s">
        <v>203</v>
      </c>
      <c r="E47" s="206" t="s">
        <v>132</v>
      </c>
      <c r="F47" s="183">
        <v>12</v>
      </c>
      <c r="G47" s="184"/>
      <c r="H47" s="180"/>
    </row>
    <row r="48" spans="1:8" s="160" customFormat="1" ht="13.5" customHeight="1">
      <c r="A48" s="177">
        <v>31</v>
      </c>
      <c r="B48" s="178" t="s">
        <v>180</v>
      </c>
      <c r="C48" s="178" t="s">
        <v>204</v>
      </c>
      <c r="D48" s="178" t="s">
        <v>205</v>
      </c>
      <c r="E48" s="197" t="s">
        <v>191</v>
      </c>
      <c r="F48" s="179">
        <v>170</v>
      </c>
      <c r="G48" s="180"/>
      <c r="H48" s="180"/>
    </row>
    <row r="49" spans="1:8" s="160" customFormat="1" ht="13.5" customHeight="1">
      <c r="A49" s="181">
        <v>32</v>
      </c>
      <c r="B49" s="182"/>
      <c r="C49" s="182" t="s">
        <v>206</v>
      </c>
      <c r="D49" s="182" t="s">
        <v>207</v>
      </c>
      <c r="E49" s="206" t="s">
        <v>208</v>
      </c>
      <c r="F49" s="183">
        <v>26</v>
      </c>
      <c r="G49" s="184"/>
      <c r="H49" s="180"/>
    </row>
    <row r="50" spans="1:8" s="160" customFormat="1" ht="13.5" customHeight="1">
      <c r="A50" s="181">
        <v>33</v>
      </c>
      <c r="B50" s="182"/>
      <c r="C50" s="182" t="s">
        <v>209</v>
      </c>
      <c r="D50" s="182" t="s">
        <v>210</v>
      </c>
      <c r="E50" s="206" t="s">
        <v>191</v>
      </c>
      <c r="F50" s="183">
        <v>175</v>
      </c>
      <c r="G50" s="184"/>
      <c r="H50" s="180"/>
    </row>
    <row r="51" spans="1:8" s="160" customFormat="1" ht="13.5" customHeight="1">
      <c r="A51" s="181">
        <v>34</v>
      </c>
      <c r="B51" s="182"/>
      <c r="C51" s="182" t="s">
        <v>211</v>
      </c>
      <c r="D51" s="182" t="s">
        <v>212</v>
      </c>
      <c r="E51" s="206" t="s">
        <v>191</v>
      </c>
      <c r="F51" s="183">
        <v>175</v>
      </c>
      <c r="G51" s="184"/>
      <c r="H51" s="180"/>
    </row>
    <row r="52" spans="1:8" s="160" customFormat="1" ht="13.5" customHeight="1">
      <c r="A52" s="177">
        <v>35</v>
      </c>
      <c r="B52" s="178" t="s">
        <v>180</v>
      </c>
      <c r="C52" s="178" t="s">
        <v>213</v>
      </c>
      <c r="D52" s="178" t="s">
        <v>214</v>
      </c>
      <c r="E52" s="197" t="s">
        <v>132</v>
      </c>
      <c r="F52" s="179">
        <v>2</v>
      </c>
      <c r="G52" s="180"/>
      <c r="H52" s="180"/>
    </row>
    <row r="53" spans="1:8" s="160" customFormat="1" ht="13.5" customHeight="1">
      <c r="A53" s="177">
        <v>36</v>
      </c>
      <c r="B53" s="178" t="s">
        <v>180</v>
      </c>
      <c r="C53" s="178" t="s">
        <v>215</v>
      </c>
      <c r="D53" s="178" t="s">
        <v>216</v>
      </c>
      <c r="E53" s="197" t="s">
        <v>187</v>
      </c>
      <c r="F53" s="179">
        <v>1</v>
      </c>
      <c r="G53" s="180"/>
      <c r="H53" s="180"/>
    </row>
    <row r="54" spans="1:8" s="160" customFormat="1" ht="13.5" customHeight="1">
      <c r="A54" s="181">
        <v>37</v>
      </c>
      <c r="B54" s="182" t="s">
        <v>217</v>
      </c>
      <c r="C54" s="182" t="s">
        <v>218</v>
      </c>
      <c r="D54" s="182" t="s">
        <v>219</v>
      </c>
      <c r="E54" s="206" t="s">
        <v>132</v>
      </c>
      <c r="F54" s="183">
        <v>8</v>
      </c>
      <c r="G54" s="184"/>
      <c r="H54" s="180"/>
    </row>
    <row r="55" spans="1:8" s="160" customFormat="1" ht="13.5" customHeight="1">
      <c r="A55" s="177">
        <v>156</v>
      </c>
      <c r="B55" s="178" t="s">
        <v>180</v>
      </c>
      <c r="C55" s="178" t="s">
        <v>220</v>
      </c>
      <c r="D55" s="178" t="s">
        <v>221</v>
      </c>
      <c r="E55" s="197" t="s">
        <v>132</v>
      </c>
      <c r="F55" s="179">
        <v>3</v>
      </c>
      <c r="G55" s="180"/>
      <c r="H55" s="180"/>
    </row>
    <row r="56" spans="1:8" s="160" customFormat="1" ht="24" customHeight="1">
      <c r="A56" s="177">
        <v>38</v>
      </c>
      <c r="B56" s="178" t="s">
        <v>180</v>
      </c>
      <c r="C56" s="178" t="s">
        <v>222</v>
      </c>
      <c r="D56" s="178" t="s">
        <v>223</v>
      </c>
      <c r="E56" s="197" t="s">
        <v>132</v>
      </c>
      <c r="F56" s="179">
        <v>3</v>
      </c>
      <c r="G56" s="180"/>
      <c r="H56" s="180"/>
    </row>
    <row r="57" spans="1:8" s="160" customFormat="1" ht="13.5" customHeight="1">
      <c r="A57" s="177">
        <v>39</v>
      </c>
      <c r="B57" s="178" t="s">
        <v>180</v>
      </c>
      <c r="C57" s="178" t="s">
        <v>224</v>
      </c>
      <c r="D57" s="178" t="s">
        <v>225</v>
      </c>
      <c r="E57" s="197" t="s">
        <v>132</v>
      </c>
      <c r="F57" s="179">
        <v>26</v>
      </c>
      <c r="G57" s="180"/>
      <c r="H57" s="180"/>
    </row>
    <row r="58" spans="1:8" s="160" customFormat="1" ht="24" customHeight="1">
      <c r="A58" s="177">
        <v>40</v>
      </c>
      <c r="B58" s="178" t="s">
        <v>180</v>
      </c>
      <c r="C58" s="178" t="s">
        <v>226</v>
      </c>
      <c r="D58" s="178" t="s">
        <v>227</v>
      </c>
      <c r="E58" s="197" t="s">
        <v>132</v>
      </c>
      <c r="F58" s="179">
        <v>20</v>
      </c>
      <c r="G58" s="180"/>
      <c r="H58" s="180"/>
    </row>
    <row r="59" spans="1:8" s="160" customFormat="1" ht="13.5" customHeight="1">
      <c r="A59" s="177">
        <v>41</v>
      </c>
      <c r="B59" s="178" t="s">
        <v>180</v>
      </c>
      <c r="C59" s="178" t="s">
        <v>228</v>
      </c>
      <c r="D59" s="178" t="s">
        <v>229</v>
      </c>
      <c r="E59" s="197" t="s">
        <v>132</v>
      </c>
      <c r="F59" s="179">
        <v>3</v>
      </c>
      <c r="G59" s="180"/>
      <c r="H59" s="180"/>
    </row>
    <row r="60" spans="1:8" s="160" customFormat="1" ht="24" customHeight="1">
      <c r="A60" s="181">
        <v>42</v>
      </c>
      <c r="B60" s="182" t="s">
        <v>201</v>
      </c>
      <c r="C60" s="182" t="s">
        <v>230</v>
      </c>
      <c r="D60" s="182" t="s">
        <v>231</v>
      </c>
      <c r="E60" s="206" t="s">
        <v>132</v>
      </c>
      <c r="F60" s="183">
        <v>3</v>
      </c>
      <c r="G60" s="184"/>
      <c r="H60" s="180"/>
    </row>
    <row r="61" spans="1:8" s="160" customFormat="1" ht="13.5" customHeight="1">
      <c r="A61" s="177">
        <v>43</v>
      </c>
      <c r="B61" s="178" t="s">
        <v>180</v>
      </c>
      <c r="C61" s="178" t="s">
        <v>232</v>
      </c>
      <c r="D61" s="178" t="s">
        <v>233</v>
      </c>
      <c r="E61" s="197" t="s">
        <v>187</v>
      </c>
      <c r="F61" s="179">
        <v>3</v>
      </c>
      <c r="G61" s="180"/>
      <c r="H61" s="180"/>
    </row>
    <row r="62" spans="1:8" s="160" customFormat="1" ht="13.5" customHeight="1">
      <c r="A62" s="177">
        <v>44</v>
      </c>
      <c r="B62" s="178" t="s">
        <v>180</v>
      </c>
      <c r="C62" s="178" t="s">
        <v>234</v>
      </c>
      <c r="D62" s="178" t="s">
        <v>235</v>
      </c>
      <c r="E62" s="197" t="s">
        <v>187</v>
      </c>
      <c r="F62" s="179">
        <v>1</v>
      </c>
      <c r="G62" s="180"/>
      <c r="H62" s="180"/>
    </row>
    <row r="63" spans="1:8" s="160" customFormat="1" ht="24" customHeight="1">
      <c r="A63" s="181">
        <v>45</v>
      </c>
      <c r="B63" s="182" t="s">
        <v>236</v>
      </c>
      <c r="C63" s="182" t="s">
        <v>237</v>
      </c>
      <c r="D63" s="182" t="s">
        <v>238</v>
      </c>
      <c r="E63" s="206" t="s">
        <v>132</v>
      </c>
      <c r="F63" s="183">
        <v>4</v>
      </c>
      <c r="G63" s="184"/>
      <c r="H63" s="180"/>
    </row>
    <row r="64" spans="1:8" s="160" customFormat="1" ht="13.5" customHeight="1">
      <c r="A64" s="177">
        <v>46</v>
      </c>
      <c r="B64" s="178" t="s">
        <v>188</v>
      </c>
      <c r="C64" s="178" t="s">
        <v>239</v>
      </c>
      <c r="D64" s="178" t="s">
        <v>240</v>
      </c>
      <c r="E64" s="197" t="s">
        <v>132</v>
      </c>
      <c r="F64" s="179">
        <v>4</v>
      </c>
      <c r="G64" s="180"/>
      <c r="H64" s="180"/>
    </row>
    <row r="65" spans="1:8" s="160" customFormat="1" ht="13.5" customHeight="1">
      <c r="A65" s="177">
        <v>47</v>
      </c>
      <c r="B65" s="178" t="s">
        <v>188</v>
      </c>
      <c r="C65" s="178" t="s">
        <v>241</v>
      </c>
      <c r="D65" s="178" t="s">
        <v>242</v>
      </c>
      <c r="E65" s="197" t="s">
        <v>132</v>
      </c>
      <c r="F65" s="179">
        <v>6</v>
      </c>
      <c r="G65" s="180"/>
      <c r="H65" s="180"/>
    </row>
    <row r="66" spans="1:8" s="160" customFormat="1" ht="13.5" customHeight="1">
      <c r="A66" s="181">
        <v>48</v>
      </c>
      <c r="B66" s="182"/>
      <c r="C66" s="182" t="s">
        <v>243</v>
      </c>
      <c r="D66" s="182" t="s">
        <v>244</v>
      </c>
      <c r="E66" s="206" t="s">
        <v>132</v>
      </c>
      <c r="F66" s="183">
        <v>3</v>
      </c>
      <c r="G66" s="184"/>
      <c r="H66" s="180"/>
    </row>
    <row r="67" spans="1:8" s="160" customFormat="1" ht="13.5" customHeight="1">
      <c r="A67" s="181">
        <v>49</v>
      </c>
      <c r="B67" s="182"/>
      <c r="C67" s="182" t="s">
        <v>245</v>
      </c>
      <c r="D67" s="182" t="s">
        <v>246</v>
      </c>
      <c r="E67" s="206" t="s">
        <v>132</v>
      </c>
      <c r="F67" s="183">
        <v>3</v>
      </c>
      <c r="G67" s="184"/>
      <c r="H67" s="180"/>
    </row>
    <row r="68" spans="1:8" s="160" customFormat="1" ht="13.5" customHeight="1">
      <c r="A68" s="181">
        <v>50</v>
      </c>
      <c r="B68" s="182"/>
      <c r="C68" s="182" t="s">
        <v>247</v>
      </c>
      <c r="D68" s="182" t="s">
        <v>248</v>
      </c>
      <c r="E68" s="206" t="s">
        <v>132</v>
      </c>
      <c r="F68" s="183">
        <v>6</v>
      </c>
      <c r="G68" s="184"/>
      <c r="H68" s="180"/>
    </row>
    <row r="69" spans="1:8" s="160" customFormat="1" ht="24" customHeight="1">
      <c r="A69" s="181">
        <v>51</v>
      </c>
      <c r="B69" s="182" t="s">
        <v>249</v>
      </c>
      <c r="C69" s="182" t="s">
        <v>250</v>
      </c>
      <c r="D69" s="196" t="s">
        <v>251</v>
      </c>
      <c r="E69" s="206" t="s">
        <v>132</v>
      </c>
      <c r="F69" s="183">
        <v>6</v>
      </c>
      <c r="G69" s="184"/>
      <c r="H69" s="180"/>
    </row>
    <row r="70" spans="1:8" s="160" customFormat="1" ht="13.5" customHeight="1">
      <c r="A70" s="181">
        <v>52</v>
      </c>
      <c r="B70" s="182"/>
      <c r="C70" s="182" t="s">
        <v>252</v>
      </c>
      <c r="D70" s="182" t="s">
        <v>253</v>
      </c>
      <c r="E70" s="206" t="s">
        <v>132</v>
      </c>
      <c r="F70" s="183">
        <v>2</v>
      </c>
      <c r="G70" s="184"/>
      <c r="H70" s="180"/>
    </row>
    <row r="71" spans="1:8" s="160" customFormat="1" ht="13.5" customHeight="1">
      <c r="A71" s="181">
        <v>53</v>
      </c>
      <c r="B71" s="182" t="s">
        <v>192</v>
      </c>
      <c r="C71" s="182" t="s">
        <v>254</v>
      </c>
      <c r="D71" s="182" t="s">
        <v>255</v>
      </c>
      <c r="E71" s="206" t="s">
        <v>132</v>
      </c>
      <c r="F71" s="183">
        <v>6</v>
      </c>
      <c r="G71" s="184"/>
      <c r="H71" s="180"/>
    </row>
    <row r="72" spans="1:8" s="160" customFormat="1" ht="13.5" customHeight="1">
      <c r="A72" s="181">
        <v>54</v>
      </c>
      <c r="B72" s="182" t="s">
        <v>192</v>
      </c>
      <c r="C72" s="182" t="s">
        <v>256</v>
      </c>
      <c r="D72" s="182" t="s">
        <v>257</v>
      </c>
      <c r="E72" s="206" t="s">
        <v>132</v>
      </c>
      <c r="F72" s="183">
        <v>6</v>
      </c>
      <c r="G72" s="184"/>
      <c r="H72" s="180"/>
    </row>
    <row r="73" spans="1:8" s="160" customFormat="1" ht="13.5" customHeight="1">
      <c r="A73" s="177">
        <v>55</v>
      </c>
      <c r="B73" s="178" t="s">
        <v>188</v>
      </c>
      <c r="C73" s="178" t="s">
        <v>258</v>
      </c>
      <c r="D73" s="178" t="s">
        <v>214</v>
      </c>
      <c r="E73" s="197" t="s">
        <v>132</v>
      </c>
      <c r="F73" s="179">
        <v>4</v>
      </c>
      <c r="G73" s="180"/>
      <c r="H73" s="180"/>
    </row>
    <row r="74" spans="1:8" s="160" customFormat="1" ht="13.5" customHeight="1">
      <c r="A74" s="181">
        <v>56</v>
      </c>
      <c r="B74" s="182"/>
      <c r="C74" s="182" t="s">
        <v>259</v>
      </c>
      <c r="D74" s="182" t="s">
        <v>260</v>
      </c>
      <c r="E74" s="206" t="s">
        <v>132</v>
      </c>
      <c r="F74" s="183">
        <v>2</v>
      </c>
      <c r="G74" s="184"/>
      <c r="H74" s="180"/>
    </row>
    <row r="75" spans="1:8" s="160" customFormat="1" ht="13.5" customHeight="1">
      <c r="A75" s="177">
        <v>57</v>
      </c>
      <c r="B75" s="178" t="s">
        <v>188</v>
      </c>
      <c r="C75" s="178" t="s">
        <v>199</v>
      </c>
      <c r="D75" s="178" t="s">
        <v>261</v>
      </c>
      <c r="E75" s="197" t="s">
        <v>132</v>
      </c>
      <c r="F75" s="179">
        <v>2</v>
      </c>
      <c r="G75" s="180"/>
      <c r="H75" s="180"/>
    </row>
    <row r="76" spans="1:8" s="160" customFormat="1" ht="13.5" customHeight="1">
      <c r="A76" s="181">
        <v>58</v>
      </c>
      <c r="B76" s="182"/>
      <c r="C76" s="182" t="s">
        <v>262</v>
      </c>
      <c r="D76" s="182" t="s">
        <v>263</v>
      </c>
      <c r="E76" s="206" t="s">
        <v>132</v>
      </c>
      <c r="F76" s="183">
        <v>2</v>
      </c>
      <c r="G76" s="184"/>
      <c r="H76" s="180"/>
    </row>
    <row r="77" spans="1:8" s="160" customFormat="1" ht="13.5" customHeight="1">
      <c r="A77" s="181">
        <v>59</v>
      </c>
      <c r="B77" s="182"/>
      <c r="C77" s="182" t="s">
        <v>264</v>
      </c>
      <c r="D77" s="182" t="s">
        <v>265</v>
      </c>
      <c r="E77" s="206" t="s">
        <v>132</v>
      </c>
      <c r="F77" s="183">
        <v>2</v>
      </c>
      <c r="G77" s="184"/>
      <c r="H77" s="180"/>
    </row>
    <row r="78" spans="1:8" s="160" customFormat="1" ht="13.5" customHeight="1">
      <c r="A78" s="181">
        <v>60</v>
      </c>
      <c r="B78" s="182"/>
      <c r="C78" s="182" t="s">
        <v>266</v>
      </c>
      <c r="D78" s="182" t="s">
        <v>267</v>
      </c>
      <c r="E78" s="206" t="s">
        <v>132</v>
      </c>
      <c r="F78" s="183">
        <v>2</v>
      </c>
      <c r="G78" s="184"/>
      <c r="H78" s="180"/>
    </row>
    <row r="79" spans="1:8" s="160" customFormat="1" ht="13.5" customHeight="1">
      <c r="A79" s="181">
        <v>61</v>
      </c>
      <c r="B79" s="182" t="s">
        <v>236</v>
      </c>
      <c r="C79" s="182" t="s">
        <v>268</v>
      </c>
      <c r="D79" s="182" t="s">
        <v>269</v>
      </c>
      <c r="E79" s="206" t="s">
        <v>132</v>
      </c>
      <c r="F79" s="183">
        <v>2</v>
      </c>
      <c r="G79" s="184"/>
      <c r="H79" s="180"/>
    </row>
    <row r="80" spans="1:8" s="160" customFormat="1" ht="13.5" customHeight="1">
      <c r="A80" s="181">
        <v>62</v>
      </c>
      <c r="B80" s="182"/>
      <c r="C80" s="182" t="s">
        <v>270</v>
      </c>
      <c r="D80" s="182" t="s">
        <v>271</v>
      </c>
      <c r="E80" s="206" t="s">
        <v>132</v>
      </c>
      <c r="F80" s="183">
        <v>12</v>
      </c>
      <c r="G80" s="184"/>
      <c r="H80" s="180"/>
    </row>
    <row r="81" spans="1:8" s="160" customFormat="1" ht="13.5" customHeight="1">
      <c r="A81" s="177">
        <v>63</v>
      </c>
      <c r="B81" s="178" t="s">
        <v>188</v>
      </c>
      <c r="C81" s="178" t="s">
        <v>272</v>
      </c>
      <c r="D81" s="178" t="s">
        <v>273</v>
      </c>
      <c r="E81" s="197" t="s">
        <v>132</v>
      </c>
      <c r="F81" s="179">
        <v>2</v>
      </c>
      <c r="G81" s="180"/>
      <c r="H81" s="180"/>
    </row>
    <row r="82" spans="1:8" s="160" customFormat="1" ht="24" customHeight="1">
      <c r="A82" s="181">
        <v>64</v>
      </c>
      <c r="B82" s="182" t="s">
        <v>249</v>
      </c>
      <c r="C82" s="182" t="s">
        <v>274</v>
      </c>
      <c r="D82" s="195" t="s">
        <v>398</v>
      </c>
      <c r="E82" s="206" t="s">
        <v>132</v>
      </c>
      <c r="F82" s="183">
        <v>3</v>
      </c>
      <c r="G82" s="184"/>
      <c r="H82" s="180"/>
    </row>
    <row r="83" spans="1:8" s="160" customFormat="1" ht="24" customHeight="1">
      <c r="A83" s="177">
        <v>65</v>
      </c>
      <c r="B83" s="178" t="s">
        <v>188</v>
      </c>
      <c r="C83" s="178" t="s">
        <v>275</v>
      </c>
      <c r="D83" s="178" t="s">
        <v>276</v>
      </c>
      <c r="E83" s="197" t="s">
        <v>191</v>
      </c>
      <c r="F83" s="179">
        <v>170</v>
      </c>
      <c r="G83" s="180"/>
      <c r="H83" s="180"/>
    </row>
    <row r="84" spans="1:8" s="160" customFormat="1" ht="28.5" customHeight="1">
      <c r="A84" s="173"/>
      <c r="B84" s="174"/>
      <c r="C84" s="174" t="s">
        <v>50</v>
      </c>
      <c r="D84" s="174" t="s">
        <v>103</v>
      </c>
      <c r="E84" s="205"/>
      <c r="F84" s="175"/>
      <c r="G84" s="176"/>
      <c r="H84" s="194"/>
    </row>
    <row r="85" spans="1:8" s="160" customFormat="1" ht="24" customHeight="1">
      <c r="A85" s="177">
        <v>66</v>
      </c>
      <c r="B85" s="178" t="s">
        <v>188</v>
      </c>
      <c r="C85" s="178" t="s">
        <v>277</v>
      </c>
      <c r="D85" s="178" t="s">
        <v>278</v>
      </c>
      <c r="E85" s="197" t="s">
        <v>135</v>
      </c>
      <c r="F85" s="179">
        <v>34</v>
      </c>
      <c r="G85" s="180"/>
      <c r="H85" s="180"/>
    </row>
    <row r="86" spans="1:8" s="160" customFormat="1" ht="24" customHeight="1">
      <c r="A86" s="177">
        <v>67</v>
      </c>
      <c r="B86" s="178" t="s">
        <v>279</v>
      </c>
      <c r="C86" s="178" t="s">
        <v>280</v>
      </c>
      <c r="D86" s="178" t="s">
        <v>281</v>
      </c>
      <c r="E86" s="197" t="s">
        <v>142</v>
      </c>
      <c r="F86" s="179">
        <v>769</v>
      </c>
      <c r="G86" s="180"/>
      <c r="H86" s="180"/>
    </row>
    <row r="87" spans="1:8" s="160" customFormat="1" ht="28.5" customHeight="1">
      <c r="A87" s="173"/>
      <c r="B87" s="174"/>
      <c r="C87" s="174" t="s">
        <v>54</v>
      </c>
      <c r="D87" s="174" t="s">
        <v>104</v>
      </c>
      <c r="E87" s="205"/>
      <c r="F87" s="175"/>
      <c r="G87" s="176"/>
      <c r="H87" s="176"/>
    </row>
    <row r="88" spans="1:8" s="160" customFormat="1" ht="13.5" customHeight="1">
      <c r="A88" s="177">
        <v>68</v>
      </c>
      <c r="B88" s="178" t="s">
        <v>282</v>
      </c>
      <c r="C88" s="178" t="s">
        <v>283</v>
      </c>
      <c r="D88" s="178" t="s">
        <v>284</v>
      </c>
      <c r="E88" s="197" t="s">
        <v>142</v>
      </c>
      <c r="F88" s="179">
        <v>1000</v>
      </c>
      <c r="G88" s="180"/>
      <c r="H88" s="180"/>
    </row>
    <row r="89" spans="1:8" s="160" customFormat="1" ht="13.5" customHeight="1">
      <c r="A89" s="177">
        <v>69</v>
      </c>
      <c r="B89" s="178" t="s">
        <v>282</v>
      </c>
      <c r="C89" s="178" t="s">
        <v>285</v>
      </c>
      <c r="D89" s="178" t="s">
        <v>286</v>
      </c>
      <c r="E89" s="197" t="s">
        <v>142</v>
      </c>
      <c r="F89" s="179">
        <v>1172</v>
      </c>
      <c r="G89" s="180"/>
      <c r="H89" s="180"/>
    </row>
    <row r="90" spans="1:8" s="160" customFormat="1" ht="13.5" customHeight="1">
      <c r="A90" s="177">
        <v>70</v>
      </c>
      <c r="B90" s="178" t="s">
        <v>282</v>
      </c>
      <c r="C90" s="178" t="s">
        <v>287</v>
      </c>
      <c r="D90" s="178" t="s">
        <v>288</v>
      </c>
      <c r="E90" s="197" t="s">
        <v>142</v>
      </c>
      <c r="F90" s="179">
        <v>1000</v>
      </c>
      <c r="G90" s="180"/>
      <c r="H90" s="180"/>
    </row>
    <row r="91" spans="1:8" s="160" customFormat="1" ht="13.5" customHeight="1">
      <c r="A91" s="177">
        <v>71</v>
      </c>
      <c r="B91" s="178" t="s">
        <v>282</v>
      </c>
      <c r="C91" s="178" t="s">
        <v>289</v>
      </c>
      <c r="D91" s="178" t="s">
        <v>290</v>
      </c>
      <c r="E91" s="197" t="s">
        <v>142</v>
      </c>
      <c r="F91" s="179">
        <v>1000</v>
      </c>
      <c r="G91" s="180"/>
      <c r="H91" s="180"/>
    </row>
    <row r="92" spans="1:8" s="160" customFormat="1" ht="13.5" customHeight="1">
      <c r="A92" s="181">
        <v>72</v>
      </c>
      <c r="B92" s="182" t="s">
        <v>291</v>
      </c>
      <c r="C92" s="182" t="s">
        <v>292</v>
      </c>
      <c r="D92" s="182" t="s">
        <v>293</v>
      </c>
      <c r="E92" s="206" t="s">
        <v>142</v>
      </c>
      <c r="F92" s="183">
        <v>105</v>
      </c>
      <c r="G92" s="184"/>
      <c r="H92" s="180"/>
    </row>
    <row r="93" spans="1:8" s="160" customFormat="1" ht="13.5" customHeight="1">
      <c r="A93" s="181">
        <v>73</v>
      </c>
      <c r="B93" s="182" t="s">
        <v>291</v>
      </c>
      <c r="C93" s="182" t="s">
        <v>294</v>
      </c>
      <c r="D93" s="182" t="s">
        <v>295</v>
      </c>
      <c r="E93" s="206" t="s">
        <v>142</v>
      </c>
      <c r="F93" s="183">
        <v>664</v>
      </c>
      <c r="G93" s="184"/>
      <c r="H93" s="180"/>
    </row>
    <row r="94" spans="1:8" s="160" customFormat="1" ht="13.5" customHeight="1">
      <c r="A94" s="177">
        <v>74</v>
      </c>
      <c r="B94" s="178" t="s">
        <v>180</v>
      </c>
      <c r="C94" s="178" t="s">
        <v>296</v>
      </c>
      <c r="D94" s="178" t="s">
        <v>297</v>
      </c>
      <c r="E94" s="197" t="s">
        <v>135</v>
      </c>
      <c r="F94" s="179">
        <v>21</v>
      </c>
      <c r="G94" s="180"/>
      <c r="H94" s="180"/>
    </row>
    <row r="95" spans="1:8" s="160" customFormat="1" ht="13.5" customHeight="1">
      <c r="A95" s="177">
        <v>75</v>
      </c>
      <c r="B95" s="178" t="s">
        <v>180</v>
      </c>
      <c r="C95" s="178" t="s">
        <v>298</v>
      </c>
      <c r="D95" s="178" t="s">
        <v>299</v>
      </c>
      <c r="E95" s="197" t="s">
        <v>187</v>
      </c>
      <c r="F95" s="179">
        <v>1</v>
      </c>
      <c r="G95" s="180"/>
      <c r="H95" s="180"/>
    </row>
    <row r="96" spans="1:8" s="160" customFormat="1" ht="13.5" customHeight="1">
      <c r="A96" s="177">
        <v>76</v>
      </c>
      <c r="B96" s="178" t="s">
        <v>180</v>
      </c>
      <c r="C96" s="178" t="s">
        <v>300</v>
      </c>
      <c r="D96" s="178" t="s">
        <v>301</v>
      </c>
      <c r="E96" s="197" t="s">
        <v>187</v>
      </c>
      <c r="F96" s="179">
        <v>1</v>
      </c>
      <c r="G96" s="180"/>
      <c r="H96" s="180"/>
    </row>
    <row r="97" spans="1:8" s="160" customFormat="1" ht="28.5" customHeight="1">
      <c r="A97" s="173"/>
      <c r="B97" s="174"/>
      <c r="C97" s="174" t="s">
        <v>34</v>
      </c>
      <c r="D97" s="174" t="s">
        <v>105</v>
      </c>
      <c r="E97" s="205"/>
      <c r="F97" s="175"/>
      <c r="G97" s="176"/>
      <c r="H97" s="176"/>
    </row>
    <row r="98" spans="1:8" s="160" customFormat="1" ht="24" customHeight="1">
      <c r="A98" s="177">
        <v>77</v>
      </c>
      <c r="B98" s="178" t="s">
        <v>188</v>
      </c>
      <c r="C98" s="178" t="s">
        <v>302</v>
      </c>
      <c r="D98" s="178" t="s">
        <v>303</v>
      </c>
      <c r="E98" s="197" t="s">
        <v>132</v>
      </c>
      <c r="F98" s="179">
        <v>1</v>
      </c>
      <c r="G98" s="180"/>
      <c r="H98" s="180"/>
    </row>
    <row r="99" spans="1:8" s="160" customFormat="1" ht="24" customHeight="1">
      <c r="A99" s="177">
        <v>78</v>
      </c>
      <c r="B99" s="178" t="s">
        <v>188</v>
      </c>
      <c r="C99" s="178" t="s">
        <v>304</v>
      </c>
      <c r="D99" s="178" t="s">
        <v>305</v>
      </c>
      <c r="E99" s="197" t="s">
        <v>191</v>
      </c>
      <c r="F99" s="179">
        <v>14</v>
      </c>
      <c r="G99" s="180"/>
      <c r="H99" s="180"/>
    </row>
    <row r="100" spans="1:8" s="160" customFormat="1" ht="24" customHeight="1">
      <c r="A100" s="177">
        <v>79</v>
      </c>
      <c r="B100" s="178" t="s">
        <v>188</v>
      </c>
      <c r="C100" s="178" t="s">
        <v>306</v>
      </c>
      <c r="D100" s="178" t="s">
        <v>307</v>
      </c>
      <c r="E100" s="197" t="s">
        <v>191</v>
      </c>
      <c r="F100" s="179">
        <v>152</v>
      </c>
      <c r="G100" s="180"/>
      <c r="H100" s="180"/>
    </row>
    <row r="101" spans="1:8" s="160" customFormat="1" ht="24" customHeight="1">
      <c r="A101" s="181">
        <v>80</v>
      </c>
      <c r="B101" s="182" t="s">
        <v>192</v>
      </c>
      <c r="C101" s="182" t="s">
        <v>308</v>
      </c>
      <c r="D101" s="182" t="s">
        <v>309</v>
      </c>
      <c r="E101" s="206" t="s">
        <v>191</v>
      </c>
      <c r="F101" s="183">
        <v>152</v>
      </c>
      <c r="G101" s="184"/>
      <c r="H101" s="180"/>
    </row>
    <row r="102" spans="1:8" s="160" customFormat="1" ht="24" customHeight="1">
      <c r="A102" s="181">
        <v>81</v>
      </c>
      <c r="B102" s="182" t="s">
        <v>192</v>
      </c>
      <c r="C102" s="182" t="s">
        <v>310</v>
      </c>
      <c r="D102" s="182" t="s">
        <v>311</v>
      </c>
      <c r="E102" s="206" t="s">
        <v>191</v>
      </c>
      <c r="F102" s="183">
        <v>14</v>
      </c>
      <c r="G102" s="184"/>
      <c r="H102" s="180"/>
    </row>
    <row r="103" spans="1:8" s="160" customFormat="1" ht="13.5" customHeight="1">
      <c r="A103" s="181">
        <v>82</v>
      </c>
      <c r="B103" s="182"/>
      <c r="C103" s="182" t="s">
        <v>312</v>
      </c>
      <c r="D103" s="182" t="s">
        <v>313</v>
      </c>
      <c r="E103" s="206" t="s">
        <v>132</v>
      </c>
      <c r="F103" s="183">
        <v>1</v>
      </c>
      <c r="G103" s="184"/>
      <c r="H103" s="180"/>
    </row>
    <row r="104" spans="1:8" s="160" customFormat="1" ht="13.5" customHeight="1">
      <c r="A104" s="181"/>
      <c r="B104" s="182"/>
      <c r="C104" s="182"/>
      <c r="D104" s="182" t="s">
        <v>397</v>
      </c>
      <c r="E104" s="206" t="s">
        <v>132</v>
      </c>
      <c r="F104" s="183">
        <v>3</v>
      </c>
      <c r="G104" s="184"/>
      <c r="H104" s="180"/>
    </row>
    <row r="105" spans="1:8" s="160" customFormat="1" ht="13.5" customHeight="1">
      <c r="A105" s="177">
        <v>83</v>
      </c>
      <c r="B105" s="178" t="s">
        <v>188</v>
      </c>
      <c r="C105" s="178" t="s">
        <v>314</v>
      </c>
      <c r="D105" s="178" t="s">
        <v>315</v>
      </c>
      <c r="E105" s="197" t="s">
        <v>132</v>
      </c>
      <c r="F105" s="179">
        <v>2</v>
      </c>
      <c r="G105" s="180"/>
      <c r="H105" s="180"/>
    </row>
    <row r="106" spans="1:8" s="160" customFormat="1" ht="13.5" customHeight="1">
      <c r="A106" s="181">
        <v>84</v>
      </c>
      <c r="B106" s="182"/>
      <c r="C106" s="182" t="s">
        <v>316</v>
      </c>
      <c r="D106" s="182" t="s">
        <v>317</v>
      </c>
      <c r="E106" s="206" t="s">
        <v>132</v>
      </c>
      <c r="F106" s="183">
        <v>2</v>
      </c>
      <c r="G106" s="184"/>
      <c r="H106" s="180"/>
    </row>
    <row r="107" spans="1:8" s="160" customFormat="1" ht="24" customHeight="1">
      <c r="A107" s="181">
        <v>85</v>
      </c>
      <c r="B107" s="182" t="s">
        <v>249</v>
      </c>
      <c r="C107" s="182" t="s">
        <v>250</v>
      </c>
      <c r="D107" s="182" t="s">
        <v>251</v>
      </c>
      <c r="E107" s="206" t="s">
        <v>132</v>
      </c>
      <c r="F107" s="183">
        <v>3</v>
      </c>
      <c r="G107" s="184"/>
      <c r="H107" s="180"/>
    </row>
    <row r="108" spans="1:8" s="160" customFormat="1" ht="13.5" customHeight="1">
      <c r="A108" s="181">
        <v>86</v>
      </c>
      <c r="B108" s="182"/>
      <c r="C108" s="182" t="s">
        <v>318</v>
      </c>
      <c r="D108" s="182" t="s">
        <v>319</v>
      </c>
      <c r="E108" s="206" t="s">
        <v>132</v>
      </c>
      <c r="F108" s="183">
        <v>2</v>
      </c>
      <c r="G108" s="184"/>
      <c r="H108" s="180"/>
    </row>
    <row r="109" spans="1:8" s="160" customFormat="1" ht="13.5" customHeight="1">
      <c r="A109" s="177">
        <v>94</v>
      </c>
      <c r="B109" s="178" t="s">
        <v>188</v>
      </c>
      <c r="C109" s="178" t="s">
        <v>320</v>
      </c>
      <c r="D109" s="178" t="s">
        <v>321</v>
      </c>
      <c r="E109" s="197" t="s">
        <v>132</v>
      </c>
      <c r="F109" s="179">
        <v>3</v>
      </c>
      <c r="G109" s="180"/>
      <c r="H109" s="180"/>
    </row>
    <row r="110" spans="1:8" s="160" customFormat="1" ht="24" customHeight="1">
      <c r="A110" s="181">
        <v>95</v>
      </c>
      <c r="B110" s="182" t="s">
        <v>201</v>
      </c>
      <c r="C110" s="182" t="s">
        <v>322</v>
      </c>
      <c r="D110" s="182" t="s">
        <v>323</v>
      </c>
      <c r="E110" s="206" t="s">
        <v>132</v>
      </c>
      <c r="F110" s="183">
        <v>3</v>
      </c>
      <c r="G110" s="184"/>
      <c r="H110" s="180"/>
    </row>
    <row r="111" spans="1:8" s="160" customFormat="1" ht="13.5" customHeight="1">
      <c r="A111" s="181">
        <v>96</v>
      </c>
      <c r="B111" s="182" t="s">
        <v>324</v>
      </c>
      <c r="C111" s="182" t="s">
        <v>325</v>
      </c>
      <c r="D111" s="182" t="s">
        <v>326</v>
      </c>
      <c r="E111" s="206" t="s">
        <v>132</v>
      </c>
      <c r="F111" s="183">
        <v>2</v>
      </c>
      <c r="G111" s="184"/>
      <c r="H111" s="180"/>
    </row>
    <row r="112" spans="1:8" s="160" customFormat="1" ht="13.5" customHeight="1">
      <c r="A112" s="181">
        <v>153</v>
      </c>
      <c r="B112" s="182"/>
      <c r="C112" s="182" t="s">
        <v>327</v>
      </c>
      <c r="D112" s="182" t="s">
        <v>244</v>
      </c>
      <c r="E112" s="206" t="s">
        <v>132</v>
      </c>
      <c r="F112" s="183">
        <v>3</v>
      </c>
      <c r="G112" s="184"/>
      <c r="H112" s="180"/>
    </row>
    <row r="113" spans="1:8" s="160" customFormat="1" ht="13.5" customHeight="1">
      <c r="A113" s="181">
        <v>155</v>
      </c>
      <c r="B113" s="182"/>
      <c r="C113" s="182" t="s">
        <v>328</v>
      </c>
      <c r="D113" s="182" t="s">
        <v>329</v>
      </c>
      <c r="E113" s="206" t="s">
        <v>132</v>
      </c>
      <c r="F113" s="183">
        <v>3</v>
      </c>
      <c r="G113" s="184"/>
      <c r="H113" s="180"/>
    </row>
    <row r="114" spans="1:8" s="160" customFormat="1" ht="13.5" customHeight="1">
      <c r="A114" s="181"/>
      <c r="B114" s="182"/>
      <c r="C114" s="182"/>
      <c r="D114" s="182" t="s">
        <v>402</v>
      </c>
      <c r="E114" s="206" t="s">
        <v>132</v>
      </c>
      <c r="F114" s="183">
        <v>3</v>
      </c>
      <c r="G114" s="184"/>
      <c r="H114" s="180"/>
    </row>
    <row r="115" spans="1:8" s="160" customFormat="1" ht="13.5" customHeight="1">
      <c r="A115" s="181"/>
      <c r="B115" s="182"/>
      <c r="C115" s="182"/>
      <c r="D115" s="182" t="s">
        <v>399</v>
      </c>
      <c r="E115" s="206" t="s">
        <v>132</v>
      </c>
      <c r="F115" s="183">
        <v>3</v>
      </c>
      <c r="G115" s="184"/>
      <c r="H115" s="180"/>
    </row>
    <row r="116" spans="1:8" s="160" customFormat="1" ht="13.5" customHeight="1">
      <c r="A116" s="181"/>
      <c r="B116" s="182"/>
      <c r="C116" s="182"/>
      <c r="D116" s="182" t="s">
        <v>400</v>
      </c>
      <c r="E116" s="206" t="s">
        <v>132</v>
      </c>
      <c r="F116" s="183">
        <v>3</v>
      </c>
      <c r="G116" s="184"/>
      <c r="H116" s="180"/>
    </row>
    <row r="117" spans="1:8" s="160" customFormat="1" ht="13.5" customHeight="1">
      <c r="A117" s="181"/>
      <c r="B117" s="182"/>
      <c r="C117" s="182"/>
      <c r="D117" s="182" t="s">
        <v>401</v>
      </c>
      <c r="E117" s="206" t="s">
        <v>132</v>
      </c>
      <c r="F117" s="183">
        <v>3</v>
      </c>
      <c r="G117" s="184"/>
      <c r="H117" s="180"/>
    </row>
    <row r="118" spans="1:8" s="160" customFormat="1" ht="13.5" customHeight="1">
      <c r="A118" s="177">
        <v>97</v>
      </c>
      <c r="B118" s="178" t="s">
        <v>188</v>
      </c>
      <c r="C118" s="178" t="s">
        <v>330</v>
      </c>
      <c r="D118" s="178" t="s">
        <v>331</v>
      </c>
      <c r="E118" s="197" t="s">
        <v>191</v>
      </c>
      <c r="F118" s="179">
        <v>166</v>
      </c>
      <c r="G118" s="180"/>
      <c r="H118" s="180"/>
    </row>
    <row r="119" spans="1:8" s="160" customFormat="1" ht="13.5" customHeight="1">
      <c r="A119" s="177">
        <v>98</v>
      </c>
      <c r="B119" s="178" t="s">
        <v>188</v>
      </c>
      <c r="C119" s="178" t="s">
        <v>332</v>
      </c>
      <c r="D119" s="178" t="s">
        <v>333</v>
      </c>
      <c r="E119" s="197" t="s">
        <v>132</v>
      </c>
      <c r="F119" s="179">
        <v>5</v>
      </c>
      <c r="G119" s="180"/>
      <c r="H119" s="180"/>
    </row>
    <row r="120" spans="1:8" s="160" customFormat="1" ht="13.5" customHeight="1">
      <c r="A120" s="177">
        <v>99</v>
      </c>
      <c r="B120" s="178" t="s">
        <v>188</v>
      </c>
      <c r="C120" s="178" t="s">
        <v>334</v>
      </c>
      <c r="D120" s="178" t="s">
        <v>335</v>
      </c>
      <c r="E120" s="197" t="s">
        <v>132</v>
      </c>
      <c r="F120" s="179">
        <v>2</v>
      </c>
      <c r="G120" s="180"/>
      <c r="H120" s="180"/>
    </row>
    <row r="121" spans="1:8" s="160" customFormat="1" ht="13.5" customHeight="1">
      <c r="A121" s="181">
        <v>100</v>
      </c>
      <c r="B121" s="182" t="s">
        <v>236</v>
      </c>
      <c r="C121" s="182" t="s">
        <v>336</v>
      </c>
      <c r="D121" s="182" t="s">
        <v>337</v>
      </c>
      <c r="E121" s="206" t="s">
        <v>132</v>
      </c>
      <c r="F121" s="183">
        <v>2</v>
      </c>
      <c r="G121" s="184"/>
      <c r="H121" s="180"/>
    </row>
    <row r="122" spans="1:8" s="160" customFormat="1" ht="13.5" customHeight="1">
      <c r="A122" s="177">
        <v>101</v>
      </c>
      <c r="B122" s="178" t="s">
        <v>180</v>
      </c>
      <c r="C122" s="178" t="s">
        <v>213</v>
      </c>
      <c r="D122" s="178" t="s">
        <v>338</v>
      </c>
      <c r="E122" s="197" t="s">
        <v>132</v>
      </c>
      <c r="F122" s="179">
        <v>5</v>
      </c>
      <c r="G122" s="180"/>
      <c r="H122" s="180"/>
    </row>
    <row r="123" spans="1:8" s="160" customFormat="1" ht="13.5" customHeight="1">
      <c r="A123" s="181">
        <v>102</v>
      </c>
      <c r="B123" s="182"/>
      <c r="C123" s="182" t="s">
        <v>339</v>
      </c>
      <c r="D123" s="182" t="s">
        <v>340</v>
      </c>
      <c r="E123" s="206" t="s">
        <v>132</v>
      </c>
      <c r="F123" s="183">
        <v>30</v>
      </c>
      <c r="G123" s="184"/>
      <c r="H123" s="180"/>
    </row>
    <row r="124" spans="1:8" s="160" customFormat="1" ht="13.5" customHeight="1">
      <c r="A124" s="177">
        <v>103</v>
      </c>
      <c r="B124" s="178" t="s">
        <v>180</v>
      </c>
      <c r="C124" s="178" t="s">
        <v>224</v>
      </c>
      <c r="D124" s="178" t="s">
        <v>341</v>
      </c>
      <c r="E124" s="197" t="s">
        <v>132</v>
      </c>
      <c r="F124" s="179">
        <v>30</v>
      </c>
      <c r="G124" s="180"/>
      <c r="H124" s="180"/>
    </row>
    <row r="125" spans="1:8" s="160" customFormat="1" ht="13.5" customHeight="1">
      <c r="A125" s="181">
        <v>104</v>
      </c>
      <c r="B125" s="182" t="s">
        <v>201</v>
      </c>
      <c r="C125" s="182" t="s">
        <v>202</v>
      </c>
      <c r="D125" s="182" t="s">
        <v>203</v>
      </c>
      <c r="E125" s="206" t="s">
        <v>132</v>
      </c>
      <c r="F125" s="183">
        <v>5</v>
      </c>
      <c r="G125" s="184"/>
      <c r="H125" s="180"/>
    </row>
    <row r="126" spans="1:8" s="160" customFormat="1" ht="13.5" customHeight="1">
      <c r="A126" s="181"/>
      <c r="B126" s="182" t="s">
        <v>363</v>
      </c>
      <c r="C126" s="182" t="s">
        <v>364</v>
      </c>
      <c r="D126" s="182" t="s">
        <v>365</v>
      </c>
      <c r="E126" s="206" t="s">
        <v>132</v>
      </c>
      <c r="F126" s="183">
        <v>5</v>
      </c>
      <c r="G126" s="184"/>
      <c r="H126" s="180"/>
    </row>
    <row r="127" spans="1:8" s="160" customFormat="1" ht="13.5" customHeight="1">
      <c r="A127" s="181">
        <v>105</v>
      </c>
      <c r="B127" s="182" t="s">
        <v>192</v>
      </c>
      <c r="C127" s="182" t="s">
        <v>342</v>
      </c>
      <c r="D127" s="182" t="s">
        <v>343</v>
      </c>
      <c r="E127" s="206" t="s">
        <v>132</v>
      </c>
      <c r="F127" s="183">
        <v>3</v>
      </c>
      <c r="G127" s="184"/>
      <c r="H127" s="180"/>
    </row>
    <row r="128" spans="1:8" s="160" customFormat="1" ht="13.5" customHeight="1">
      <c r="A128" s="181">
        <v>106</v>
      </c>
      <c r="B128" s="182" t="s">
        <v>192</v>
      </c>
      <c r="C128" s="182" t="s">
        <v>344</v>
      </c>
      <c r="D128" s="182" t="s">
        <v>345</v>
      </c>
      <c r="E128" s="206" t="s">
        <v>132</v>
      </c>
      <c r="F128" s="183">
        <v>3</v>
      </c>
      <c r="G128" s="184"/>
      <c r="H128" s="180"/>
    </row>
    <row r="129" spans="1:8" s="160" customFormat="1" ht="24" customHeight="1">
      <c r="A129" s="177">
        <v>107</v>
      </c>
      <c r="B129" s="178" t="s">
        <v>180</v>
      </c>
      <c r="C129" s="178" t="s">
        <v>346</v>
      </c>
      <c r="D129" s="178" t="s">
        <v>347</v>
      </c>
      <c r="E129" s="197" t="s">
        <v>132</v>
      </c>
      <c r="F129" s="179">
        <v>14</v>
      </c>
      <c r="G129" s="180"/>
      <c r="H129" s="180"/>
    </row>
    <row r="130" spans="1:8" s="160" customFormat="1" ht="24" customHeight="1">
      <c r="A130" s="177">
        <v>108</v>
      </c>
      <c r="B130" s="178" t="s">
        <v>180</v>
      </c>
      <c r="C130" s="178" t="s">
        <v>348</v>
      </c>
      <c r="D130" s="178" t="s">
        <v>349</v>
      </c>
      <c r="E130" s="197" t="s">
        <v>132</v>
      </c>
      <c r="F130" s="179">
        <v>3</v>
      </c>
      <c r="G130" s="180"/>
      <c r="H130" s="180"/>
    </row>
    <row r="131" spans="1:8" s="160" customFormat="1" ht="13.5" customHeight="1">
      <c r="A131" s="181">
        <v>109</v>
      </c>
      <c r="B131" s="182"/>
      <c r="C131" s="182" t="s">
        <v>350</v>
      </c>
      <c r="D131" s="182" t="s">
        <v>351</v>
      </c>
      <c r="E131" s="206" t="s">
        <v>191</v>
      </c>
      <c r="F131" s="183">
        <v>170</v>
      </c>
      <c r="G131" s="184"/>
      <c r="H131" s="180"/>
    </row>
    <row r="132" spans="1:8" s="160" customFormat="1" ht="13.5" customHeight="1">
      <c r="A132" s="181">
        <v>110</v>
      </c>
      <c r="B132" s="182"/>
      <c r="C132" s="182" t="s">
        <v>352</v>
      </c>
      <c r="D132" s="182" t="s">
        <v>212</v>
      </c>
      <c r="E132" s="206" t="s">
        <v>191</v>
      </c>
      <c r="F132" s="183">
        <v>170</v>
      </c>
      <c r="G132" s="184"/>
      <c r="H132" s="180"/>
    </row>
    <row r="133" spans="1:8" s="160" customFormat="1" ht="13.5" customHeight="1">
      <c r="A133" s="181">
        <v>111</v>
      </c>
      <c r="B133" s="182"/>
      <c r="C133" s="182" t="s">
        <v>353</v>
      </c>
      <c r="D133" s="182" t="s">
        <v>216</v>
      </c>
      <c r="E133" s="206" t="s">
        <v>187</v>
      </c>
      <c r="F133" s="183">
        <v>1</v>
      </c>
      <c r="G133" s="184"/>
      <c r="H133" s="180"/>
    </row>
    <row r="134" spans="1:8" s="160" customFormat="1" ht="13.5" customHeight="1">
      <c r="A134" s="181">
        <v>112</v>
      </c>
      <c r="B134" s="182" t="s">
        <v>217</v>
      </c>
      <c r="C134" s="182" t="s">
        <v>354</v>
      </c>
      <c r="D134" s="182" t="s">
        <v>355</v>
      </c>
      <c r="E134" s="206" t="s">
        <v>132</v>
      </c>
      <c r="F134" s="183">
        <v>4</v>
      </c>
      <c r="G134" s="184"/>
      <c r="H134" s="180"/>
    </row>
    <row r="135" spans="1:8" s="160" customFormat="1" ht="13.5" customHeight="1">
      <c r="A135" s="177">
        <v>154</v>
      </c>
      <c r="B135" s="178" t="s">
        <v>180</v>
      </c>
      <c r="C135" s="178" t="s">
        <v>356</v>
      </c>
      <c r="D135" s="178" t="s">
        <v>221</v>
      </c>
      <c r="E135" s="197"/>
      <c r="F135" s="179">
        <v>3</v>
      </c>
      <c r="G135" s="180"/>
      <c r="H135" s="180"/>
    </row>
    <row r="136" spans="1:8" s="160" customFormat="1" ht="13.5" customHeight="1">
      <c r="A136" s="177">
        <v>151</v>
      </c>
      <c r="B136" s="178" t="s">
        <v>180</v>
      </c>
      <c r="C136" s="178" t="s">
        <v>357</v>
      </c>
      <c r="D136" s="178" t="s">
        <v>358</v>
      </c>
      <c r="E136" s="197" t="s">
        <v>132</v>
      </c>
      <c r="F136" s="179">
        <v>3</v>
      </c>
      <c r="G136" s="180"/>
      <c r="H136" s="180"/>
    </row>
    <row r="137" spans="1:8" s="160" customFormat="1" ht="13.5" customHeight="1">
      <c r="A137" s="177">
        <v>113</v>
      </c>
      <c r="B137" s="178" t="s">
        <v>180</v>
      </c>
      <c r="C137" s="178" t="s">
        <v>359</v>
      </c>
      <c r="D137" s="178" t="s">
        <v>360</v>
      </c>
      <c r="E137" s="197" t="s">
        <v>132</v>
      </c>
      <c r="F137" s="179">
        <v>2</v>
      </c>
      <c r="G137" s="180"/>
      <c r="H137" s="180"/>
    </row>
    <row r="138" spans="1:8" s="160" customFormat="1" ht="13.5" customHeight="1">
      <c r="A138" s="181">
        <v>152</v>
      </c>
      <c r="B138" s="182"/>
      <c r="C138" s="182" t="s">
        <v>361</v>
      </c>
      <c r="D138" s="182" t="s">
        <v>362</v>
      </c>
      <c r="E138" s="206" t="s">
        <v>132</v>
      </c>
      <c r="F138" s="183">
        <v>2</v>
      </c>
      <c r="G138" s="184"/>
      <c r="H138" s="180"/>
    </row>
    <row r="139" spans="1:8" s="160" customFormat="1" ht="13.5" customHeight="1">
      <c r="A139" s="181">
        <v>114</v>
      </c>
      <c r="B139" s="182" t="s">
        <v>363</v>
      </c>
      <c r="C139" s="182" t="s">
        <v>364</v>
      </c>
      <c r="D139" s="182" t="s">
        <v>365</v>
      </c>
      <c r="E139" s="206" t="s">
        <v>132</v>
      </c>
      <c r="F139" s="183">
        <v>2</v>
      </c>
      <c r="G139" s="184"/>
      <c r="H139" s="180"/>
    </row>
    <row r="140" spans="1:8" s="160" customFormat="1" ht="13.5" customHeight="1">
      <c r="A140" s="181">
        <v>115</v>
      </c>
      <c r="B140" s="182" t="s">
        <v>201</v>
      </c>
      <c r="C140" s="182" t="s">
        <v>366</v>
      </c>
      <c r="D140" s="182" t="s">
        <v>367</v>
      </c>
      <c r="E140" s="206" t="s">
        <v>132</v>
      </c>
      <c r="F140" s="183">
        <v>2</v>
      </c>
      <c r="G140" s="184"/>
      <c r="H140" s="180"/>
    </row>
    <row r="141" spans="1:8" s="160" customFormat="1" ht="13.5" customHeight="1">
      <c r="A141" s="177">
        <v>116</v>
      </c>
      <c r="B141" s="178" t="s">
        <v>180</v>
      </c>
      <c r="C141" s="178" t="s">
        <v>368</v>
      </c>
      <c r="D141" s="178" t="s">
        <v>369</v>
      </c>
      <c r="E141" s="197" t="s">
        <v>187</v>
      </c>
      <c r="F141" s="179">
        <v>1</v>
      </c>
      <c r="G141" s="180"/>
      <c r="H141" s="180"/>
    </row>
    <row r="142" spans="1:8" s="160" customFormat="1" ht="28.5" customHeight="1">
      <c r="A142" s="173"/>
      <c r="B142" s="174"/>
      <c r="C142" s="174" t="s">
        <v>40</v>
      </c>
      <c r="D142" s="174" t="s">
        <v>106</v>
      </c>
      <c r="E142" s="205"/>
      <c r="F142" s="175"/>
      <c r="G142" s="176"/>
      <c r="H142" s="194"/>
    </row>
    <row r="143" spans="1:8" s="160" customFormat="1" ht="24" customHeight="1">
      <c r="A143" s="177">
        <v>117</v>
      </c>
      <c r="B143" s="178" t="s">
        <v>282</v>
      </c>
      <c r="C143" s="178" t="s">
        <v>370</v>
      </c>
      <c r="D143" s="178" t="s">
        <v>371</v>
      </c>
      <c r="E143" s="197" t="s">
        <v>191</v>
      </c>
      <c r="F143" s="179">
        <v>355</v>
      </c>
      <c r="G143" s="180"/>
      <c r="H143" s="180"/>
    </row>
    <row r="144" spans="1:8" s="160" customFormat="1" ht="24" customHeight="1">
      <c r="A144" s="181">
        <v>118</v>
      </c>
      <c r="B144" s="182" t="s">
        <v>372</v>
      </c>
      <c r="C144" s="182" t="s">
        <v>373</v>
      </c>
      <c r="D144" s="182" t="s">
        <v>374</v>
      </c>
      <c r="E144" s="206" t="s">
        <v>132</v>
      </c>
      <c r="F144" s="183">
        <v>355</v>
      </c>
      <c r="G144" s="184"/>
      <c r="H144" s="180"/>
    </row>
    <row r="145" spans="1:8" s="160" customFormat="1" ht="24" customHeight="1">
      <c r="A145" s="177">
        <v>119</v>
      </c>
      <c r="B145" s="178" t="s">
        <v>168</v>
      </c>
      <c r="C145" s="178" t="s">
        <v>375</v>
      </c>
      <c r="D145" s="178" t="s">
        <v>376</v>
      </c>
      <c r="E145" s="197" t="s">
        <v>191</v>
      </c>
      <c r="F145" s="179">
        <v>40</v>
      </c>
      <c r="G145" s="180"/>
      <c r="H145" s="180"/>
    </row>
    <row r="146" spans="1:8" s="160" customFormat="1" ht="24" customHeight="1">
      <c r="A146" s="181">
        <v>120</v>
      </c>
      <c r="B146" s="182" t="s">
        <v>372</v>
      </c>
      <c r="C146" s="182" t="s">
        <v>377</v>
      </c>
      <c r="D146" s="182" t="s">
        <v>378</v>
      </c>
      <c r="E146" s="206" t="s">
        <v>132</v>
      </c>
      <c r="F146" s="183">
        <v>40</v>
      </c>
      <c r="G146" s="184"/>
      <c r="H146" s="180"/>
    </row>
    <row r="147" spans="1:8" s="160" customFormat="1" ht="28.5" customHeight="1">
      <c r="A147" s="173"/>
      <c r="B147" s="174"/>
      <c r="C147" s="174" t="s">
        <v>107</v>
      </c>
      <c r="D147" s="174" t="s">
        <v>108</v>
      </c>
      <c r="E147" s="205"/>
      <c r="F147" s="175"/>
      <c r="G147" s="176"/>
      <c r="H147" s="176"/>
    </row>
    <row r="148" spans="1:8" s="160" customFormat="1" ht="24" customHeight="1">
      <c r="A148" s="177">
        <v>121</v>
      </c>
      <c r="B148" s="178" t="s">
        <v>379</v>
      </c>
      <c r="C148" s="178" t="s">
        <v>380</v>
      </c>
      <c r="D148" s="178" t="s">
        <v>381</v>
      </c>
      <c r="E148" s="197" t="s">
        <v>159</v>
      </c>
      <c r="F148" s="179">
        <v>0</v>
      </c>
      <c r="G148" s="180"/>
      <c r="H148" s="180"/>
    </row>
    <row r="149" spans="1:8" s="160" customFormat="1" ht="24" customHeight="1">
      <c r="A149" s="177">
        <v>122</v>
      </c>
      <c r="B149" s="178" t="s">
        <v>379</v>
      </c>
      <c r="C149" s="178" t="s">
        <v>382</v>
      </c>
      <c r="D149" s="178" t="s">
        <v>383</v>
      </c>
      <c r="E149" s="197" t="s">
        <v>159</v>
      </c>
      <c r="F149" s="179">
        <v>0</v>
      </c>
      <c r="G149" s="180"/>
      <c r="H149" s="180"/>
    </row>
    <row r="150" spans="1:8" s="160" customFormat="1" ht="28.5" customHeight="1">
      <c r="A150" s="173"/>
      <c r="B150" s="174"/>
      <c r="C150" s="174" t="s">
        <v>109</v>
      </c>
      <c r="D150" s="174" t="s">
        <v>110</v>
      </c>
      <c r="E150" s="205"/>
      <c r="F150" s="175"/>
      <c r="G150" s="176"/>
      <c r="H150" s="176"/>
    </row>
    <row r="151" spans="1:8" s="160" customFormat="1" ht="24" customHeight="1">
      <c r="A151" s="177">
        <v>124</v>
      </c>
      <c r="B151" s="178" t="s">
        <v>282</v>
      </c>
      <c r="C151" s="178" t="s">
        <v>384</v>
      </c>
      <c r="D151" s="178" t="s">
        <v>385</v>
      </c>
      <c r="E151" s="197" t="s">
        <v>159</v>
      </c>
      <c r="F151" s="179">
        <v>238.04</v>
      </c>
      <c r="G151" s="180"/>
      <c r="H151" s="180"/>
    </row>
    <row r="152" spans="1:8" s="160" customFormat="1" ht="30.75" customHeight="1">
      <c r="A152" s="169"/>
      <c r="B152" s="170"/>
      <c r="C152" s="170" t="s">
        <v>45</v>
      </c>
      <c r="D152" s="170" t="s">
        <v>111</v>
      </c>
      <c r="E152" s="204"/>
      <c r="F152" s="171"/>
      <c r="G152" s="172"/>
      <c r="H152" s="172"/>
    </row>
    <row r="153" spans="1:8" s="160" customFormat="1" ht="28.5" customHeight="1">
      <c r="A153" s="173"/>
      <c r="B153" s="174"/>
      <c r="C153" s="174" t="s">
        <v>112</v>
      </c>
      <c r="D153" s="174" t="s">
        <v>113</v>
      </c>
      <c r="E153" s="205"/>
      <c r="F153" s="175"/>
      <c r="G153" s="176"/>
      <c r="H153" s="176"/>
    </row>
    <row r="154" spans="1:8" s="160" customFormat="1" ht="13.5" customHeight="1">
      <c r="A154" s="177"/>
      <c r="B154" s="178"/>
      <c r="C154" s="178"/>
      <c r="D154" s="178" t="s">
        <v>403</v>
      </c>
      <c r="E154" s="197" t="s">
        <v>187</v>
      </c>
      <c r="F154" s="179">
        <v>1</v>
      </c>
      <c r="G154" s="180"/>
      <c r="H154" s="180"/>
    </row>
    <row r="155" spans="1:8" s="160" customFormat="1" ht="13.5" customHeight="1">
      <c r="A155" s="177"/>
      <c r="B155" s="178"/>
      <c r="C155" s="178"/>
      <c r="D155" s="178" t="s">
        <v>404</v>
      </c>
      <c r="E155" s="197" t="s">
        <v>187</v>
      </c>
      <c r="F155" s="179">
        <v>1</v>
      </c>
      <c r="G155" s="180"/>
      <c r="H155" s="180"/>
    </row>
    <row r="156" spans="1:8" s="160" customFormat="1" ht="13.5" customHeight="1">
      <c r="A156" s="177"/>
      <c r="B156" s="182"/>
      <c r="C156" s="182"/>
      <c r="D156" s="178" t="s">
        <v>405</v>
      </c>
      <c r="E156" s="197" t="s">
        <v>187</v>
      </c>
      <c r="F156" s="179">
        <v>1</v>
      </c>
      <c r="G156" s="180"/>
      <c r="H156" s="180"/>
    </row>
    <row r="157" spans="1:8" s="160" customFormat="1" ht="13.5" customHeight="1">
      <c r="A157" s="177"/>
      <c r="B157" s="178"/>
      <c r="C157" s="178"/>
      <c r="D157" s="178" t="s">
        <v>406</v>
      </c>
      <c r="E157" s="197" t="s">
        <v>187</v>
      </c>
      <c r="F157" s="179">
        <v>1</v>
      </c>
      <c r="G157" s="180"/>
      <c r="H157" s="180"/>
    </row>
    <row r="158" spans="1:8" s="160" customFormat="1" ht="13.5" customHeight="1">
      <c r="A158" s="177"/>
      <c r="B158" s="178"/>
      <c r="C158" s="178"/>
      <c r="D158" s="178" t="s">
        <v>407</v>
      </c>
      <c r="E158" s="197" t="s">
        <v>187</v>
      </c>
      <c r="F158" s="179">
        <v>1</v>
      </c>
      <c r="G158" s="180"/>
      <c r="H158" s="180"/>
    </row>
    <row r="159" spans="1:8" s="160" customFormat="1" ht="13.5" customHeight="1">
      <c r="A159" s="177"/>
      <c r="B159" s="178"/>
      <c r="C159" s="178"/>
      <c r="D159" s="178" t="s">
        <v>408</v>
      </c>
      <c r="E159" s="197" t="s">
        <v>187</v>
      </c>
      <c r="F159" s="179">
        <v>1</v>
      </c>
      <c r="G159" s="180"/>
      <c r="H159" s="180"/>
    </row>
    <row r="160" spans="1:8" s="160" customFormat="1" ht="13.5" customHeight="1">
      <c r="A160" s="177"/>
      <c r="B160" s="178"/>
      <c r="C160" s="178"/>
      <c r="D160" s="178" t="s">
        <v>394</v>
      </c>
      <c r="E160" s="197" t="s">
        <v>187</v>
      </c>
      <c r="F160" s="179">
        <v>3</v>
      </c>
      <c r="G160" s="180"/>
      <c r="H160" s="180"/>
    </row>
    <row r="161" spans="1:8" s="160" customFormat="1" ht="13.5" customHeight="1">
      <c r="A161" s="177"/>
      <c r="B161" s="178"/>
      <c r="C161" s="178"/>
      <c r="D161" s="178" t="s">
        <v>409</v>
      </c>
      <c r="E161" s="197" t="s">
        <v>187</v>
      </c>
      <c r="F161" s="179">
        <v>1</v>
      </c>
      <c r="G161" s="180"/>
      <c r="H161" s="180"/>
    </row>
    <row r="162" spans="1:8" s="160" customFormat="1" ht="13.5" customHeight="1">
      <c r="A162" s="177"/>
      <c r="B162" s="178"/>
      <c r="C162" s="178"/>
      <c r="D162" s="178" t="s">
        <v>411</v>
      </c>
      <c r="E162" s="197" t="s">
        <v>187</v>
      </c>
      <c r="F162" s="179">
        <v>1</v>
      </c>
      <c r="G162" s="180"/>
      <c r="H162" s="180"/>
    </row>
    <row r="163" spans="1:8" s="160" customFormat="1" ht="13.5" customHeight="1">
      <c r="A163" s="177"/>
      <c r="B163" s="178"/>
      <c r="C163" s="178"/>
      <c r="D163" s="178" t="s">
        <v>386</v>
      </c>
      <c r="E163" s="197" t="s">
        <v>187</v>
      </c>
      <c r="F163" s="179">
        <v>1</v>
      </c>
      <c r="G163" s="180"/>
      <c r="H163" s="180"/>
    </row>
    <row r="164" spans="1:8" s="160" customFormat="1" ht="13.5" customHeight="1">
      <c r="A164" s="177"/>
      <c r="B164" s="178"/>
      <c r="C164" s="178"/>
      <c r="D164" s="178" t="s">
        <v>410</v>
      </c>
      <c r="E164" s="197" t="s">
        <v>187</v>
      </c>
      <c r="F164" s="179">
        <v>1</v>
      </c>
      <c r="G164" s="180"/>
      <c r="H164" s="180"/>
    </row>
    <row r="165" spans="1:8" s="160" customFormat="1" ht="13.5" customHeight="1">
      <c r="A165" s="177"/>
      <c r="B165" s="178"/>
      <c r="C165" s="178"/>
      <c r="D165" s="178" t="s">
        <v>301</v>
      </c>
      <c r="E165" s="197" t="s">
        <v>187</v>
      </c>
      <c r="F165" s="179">
        <v>1</v>
      </c>
      <c r="G165" s="180"/>
      <c r="H165" s="180"/>
    </row>
    <row r="166" spans="1:8" s="160" customFormat="1" ht="13.5" customHeight="1">
      <c r="A166" s="177"/>
      <c r="B166" s="178"/>
      <c r="C166" s="178"/>
      <c r="D166" s="178" t="s">
        <v>387</v>
      </c>
      <c r="E166" s="197" t="s">
        <v>187</v>
      </c>
      <c r="F166" s="179">
        <v>6</v>
      </c>
      <c r="G166" s="180"/>
      <c r="H166" s="180"/>
    </row>
    <row r="167" spans="1:8" s="160" customFormat="1" ht="13.5" customHeight="1">
      <c r="A167" s="177"/>
      <c r="B167" s="178"/>
      <c r="C167" s="178"/>
      <c r="D167" s="178" t="s">
        <v>412</v>
      </c>
      <c r="E167" s="197" t="s">
        <v>413</v>
      </c>
      <c r="F167" s="198" t="s">
        <v>413</v>
      </c>
      <c r="G167" s="199"/>
      <c r="H167" s="180"/>
    </row>
    <row r="168" spans="1:8" s="160" customFormat="1" ht="28.5" customHeight="1">
      <c r="A168" s="173"/>
      <c r="B168" s="174"/>
      <c r="C168" s="174" t="s">
        <v>114</v>
      </c>
      <c r="D168" s="174" t="s">
        <v>115</v>
      </c>
      <c r="E168" s="205"/>
      <c r="F168" s="175"/>
      <c r="G168" s="176"/>
      <c r="H168" s="176"/>
    </row>
    <row r="169" spans="1:8" s="160" customFormat="1" ht="13.5" customHeight="1">
      <c r="A169" s="177"/>
      <c r="B169" s="178"/>
      <c r="C169" s="178"/>
      <c r="D169" s="178" t="s">
        <v>414</v>
      </c>
      <c r="E169" s="197" t="s">
        <v>132</v>
      </c>
      <c r="F169" s="179">
        <v>5</v>
      </c>
      <c r="G169" s="180"/>
      <c r="H169" s="180"/>
    </row>
    <row r="170" spans="1:8" s="160" customFormat="1" ht="13.5" customHeight="1">
      <c r="A170" s="181"/>
      <c r="B170" s="182"/>
      <c r="C170" s="182"/>
      <c r="D170" s="178" t="s">
        <v>388</v>
      </c>
      <c r="E170" s="197" t="s">
        <v>191</v>
      </c>
      <c r="F170" s="179">
        <v>203</v>
      </c>
      <c r="G170" s="180"/>
      <c r="H170" s="180"/>
    </row>
    <row r="171" spans="1:8" s="160" customFormat="1" ht="13.5" customHeight="1">
      <c r="A171" s="181"/>
      <c r="B171" s="182"/>
      <c r="C171" s="182"/>
      <c r="D171" s="178" t="s">
        <v>415</v>
      </c>
      <c r="E171" s="197" t="s">
        <v>191</v>
      </c>
      <c r="F171" s="179">
        <v>190</v>
      </c>
      <c r="G171" s="180"/>
      <c r="H171" s="180"/>
    </row>
    <row r="172" spans="1:8" s="160" customFormat="1" ht="13.5" customHeight="1">
      <c r="A172" s="181"/>
      <c r="B172" s="182"/>
      <c r="C172" s="182"/>
      <c r="D172" s="178" t="s">
        <v>416</v>
      </c>
      <c r="E172" s="197" t="s">
        <v>191</v>
      </c>
      <c r="F172" s="179">
        <v>190</v>
      </c>
      <c r="G172" s="180"/>
      <c r="H172" s="180"/>
    </row>
    <row r="173" spans="1:8" s="160" customFormat="1" ht="13.5" customHeight="1">
      <c r="A173" s="181"/>
      <c r="B173" s="182"/>
      <c r="C173" s="182"/>
      <c r="D173" s="178" t="s">
        <v>417</v>
      </c>
      <c r="E173" s="197" t="s">
        <v>132</v>
      </c>
      <c r="F173" s="179">
        <v>15</v>
      </c>
      <c r="G173" s="180"/>
      <c r="H173" s="180"/>
    </row>
    <row r="174" spans="1:8" s="160" customFormat="1" ht="13.5" customHeight="1">
      <c r="A174" s="181"/>
      <c r="B174" s="182"/>
      <c r="C174" s="182"/>
      <c r="D174" s="178" t="s">
        <v>418</v>
      </c>
      <c r="E174" s="197" t="s">
        <v>191</v>
      </c>
      <c r="F174" s="179">
        <v>200</v>
      </c>
      <c r="G174" s="180"/>
      <c r="H174" s="180"/>
    </row>
    <row r="175" spans="1:8" s="160" customFormat="1" ht="13.5" customHeight="1">
      <c r="A175" s="181"/>
      <c r="B175" s="182"/>
      <c r="C175" s="182"/>
      <c r="D175" s="178" t="s">
        <v>419</v>
      </c>
      <c r="E175" s="197" t="s">
        <v>187</v>
      </c>
      <c r="F175" s="179">
        <v>1</v>
      </c>
      <c r="G175" s="180"/>
      <c r="H175" s="180"/>
    </row>
    <row r="176" spans="1:8" s="160" customFormat="1" ht="13.5" customHeight="1">
      <c r="A176" s="177"/>
      <c r="B176" s="178"/>
      <c r="C176" s="178"/>
      <c r="D176" s="178" t="s">
        <v>420</v>
      </c>
      <c r="E176" s="197" t="s">
        <v>187</v>
      </c>
      <c r="F176" s="179">
        <v>1</v>
      </c>
      <c r="G176" s="180"/>
      <c r="H176" s="180"/>
    </row>
    <row r="177" spans="1:8" s="160" customFormat="1" ht="13.5" customHeight="1">
      <c r="A177" s="177"/>
      <c r="B177" s="178"/>
      <c r="C177" s="178"/>
      <c r="D177" s="178" t="s">
        <v>389</v>
      </c>
      <c r="E177" s="197" t="s">
        <v>187</v>
      </c>
      <c r="F177" s="179">
        <v>1</v>
      </c>
      <c r="G177" s="180"/>
      <c r="H177" s="180"/>
    </row>
    <row r="178" spans="1:8" s="160" customFormat="1" ht="30.75" customHeight="1">
      <c r="A178" s="169"/>
      <c r="B178" s="170"/>
      <c r="C178" s="170" t="s">
        <v>116</v>
      </c>
      <c r="D178" s="170" t="s">
        <v>117</v>
      </c>
      <c r="E178" s="204"/>
      <c r="F178" s="171"/>
      <c r="G178" s="172"/>
      <c r="H178" s="172"/>
    </row>
    <row r="179" spans="1:8" s="160" customFormat="1" ht="28.5" customHeight="1">
      <c r="A179" s="173"/>
      <c r="B179" s="174"/>
      <c r="C179" s="174" t="s">
        <v>118</v>
      </c>
      <c r="D179" s="174" t="s">
        <v>37</v>
      </c>
      <c r="E179" s="205"/>
      <c r="F179" s="175"/>
      <c r="G179" s="176"/>
      <c r="H179" s="176"/>
    </row>
    <row r="180" spans="1:8" s="160" customFormat="1" ht="13.5" customHeight="1">
      <c r="A180" s="177">
        <v>149</v>
      </c>
      <c r="B180" s="178" t="s">
        <v>390</v>
      </c>
      <c r="C180" s="178" t="s">
        <v>391</v>
      </c>
      <c r="D180" s="178" t="s">
        <v>37</v>
      </c>
      <c r="E180" s="197" t="s">
        <v>187</v>
      </c>
      <c r="F180" s="179">
        <v>1</v>
      </c>
      <c r="G180" s="180"/>
      <c r="H180" s="180"/>
    </row>
    <row r="181" spans="1:8" s="160" customFormat="1" ht="28.5" customHeight="1">
      <c r="A181" s="173"/>
      <c r="B181" s="174"/>
      <c r="C181" s="174" t="s">
        <v>119</v>
      </c>
      <c r="D181" s="174" t="s">
        <v>120</v>
      </c>
      <c r="E181" s="205"/>
      <c r="F181" s="175"/>
      <c r="G181" s="176"/>
      <c r="H181" s="176"/>
    </row>
    <row r="182" spans="1:8" s="160" customFormat="1" ht="13.5" customHeight="1">
      <c r="A182" s="177">
        <v>150</v>
      </c>
      <c r="B182" s="178" t="s">
        <v>390</v>
      </c>
      <c r="C182" s="178" t="s">
        <v>392</v>
      </c>
      <c r="D182" s="178" t="s">
        <v>393</v>
      </c>
      <c r="E182" s="197" t="s">
        <v>187</v>
      </c>
      <c r="F182" s="179">
        <v>1172</v>
      </c>
      <c r="G182" s="180"/>
      <c r="H182" s="180"/>
    </row>
    <row r="183" spans="1:8" s="160" customFormat="1" ht="30.75" customHeight="1">
      <c r="A183" s="189"/>
      <c r="B183" s="190"/>
      <c r="C183" s="190"/>
      <c r="D183" s="190" t="s">
        <v>395</v>
      </c>
      <c r="E183" s="208"/>
      <c r="F183" s="191"/>
      <c r="G183" s="192"/>
      <c r="H183" s="192"/>
    </row>
  </sheetData>
  <mergeCells count="1">
    <mergeCell ref="A1:H1"/>
  </mergeCells>
  <pageMargins left="0.39370079040527345" right="0.39370079040527345" top="0.7874015808105469" bottom="0.7874015808105469" header="0" footer="0"/>
  <pageSetup paperSize="9" scale="99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Krycí list rozpočtu</vt:lpstr>
      <vt:lpstr>Rekapitulace rozpočtu</vt:lpstr>
      <vt:lpstr>Rozpočet</vt:lpstr>
      <vt:lpstr>'Krycí list rozpočtu'!Názvy_tisku</vt:lpstr>
      <vt:lpstr>'Rekapitulace rozpočtu'!Názvy_tisku</vt:lpstr>
      <vt:lpstr>Rozpočet!Názvy_tisku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Habelová Markéta</dc:creator>
  <cp:lastModifiedBy>Admin</cp:lastModifiedBy>
  <cp:lastPrinted>2016-05-30T13:56:05Z</cp:lastPrinted>
  <dcterms:created xsi:type="dcterms:W3CDTF">2016-05-20T11:20:59Z</dcterms:created>
  <dcterms:modified xsi:type="dcterms:W3CDTF">2016-06-08T09:46:06Z</dcterms:modified>
</cp:coreProperties>
</file>