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6" i="1" l="1"/>
  <c r="AH24" i="1"/>
  <c r="AH39" i="1"/>
  <c r="AH59" i="1"/>
  <c r="AH1" i="1"/>
  <c r="AH7" i="1"/>
  <c r="AH8" i="1"/>
  <c r="AH25" i="1"/>
  <c r="AH26" i="1"/>
  <c r="AH40" i="1"/>
  <c r="AH41" i="1"/>
  <c r="AH2" i="1"/>
  <c r="AH60" i="1"/>
  <c r="AH3" i="1"/>
  <c r="AH4" i="1"/>
</calcChain>
</file>

<file path=xl/sharedStrings.xml><?xml version="1.0" encoding="utf-8"?>
<sst xmlns="http://schemas.openxmlformats.org/spreadsheetml/2006/main" count="27" uniqueCount="13">
  <si>
    <t>SEVER</t>
  </si>
  <si>
    <t>JIH</t>
  </si>
  <si>
    <t>VÝCHOD</t>
  </si>
  <si>
    <t>KÁMEN</t>
  </si>
  <si>
    <t>CIHLA</t>
  </si>
  <si>
    <t>ZÁPAD</t>
  </si>
  <si>
    <t>DŘEVO</t>
  </si>
  <si>
    <r>
      <t>S</t>
    </r>
    <r>
      <rPr>
        <sz val="12"/>
        <color theme="1"/>
        <rFont val="Calibri"/>
        <family val="2"/>
        <scheme val="minor"/>
      </rPr>
      <t xml:space="preserve"> = </t>
    </r>
    <r>
      <rPr>
        <i/>
        <sz val="12"/>
        <color theme="1"/>
        <rFont val="Calibri"/>
        <family val="2"/>
        <scheme val="minor"/>
      </rPr>
      <t>z</t>
    </r>
    <r>
      <rPr>
        <sz val="12"/>
        <color theme="1"/>
        <rFont val="Calibri"/>
        <family val="2"/>
        <scheme val="minor"/>
      </rPr>
      <t xml:space="preserve"> × </t>
    </r>
    <r>
      <rPr>
        <i/>
        <sz val="12"/>
        <color theme="1"/>
        <rFont val="Calibri"/>
        <family val="2"/>
        <scheme val="minor"/>
      </rPr>
      <t>v</t>
    </r>
    <r>
      <rPr>
        <sz val="12"/>
        <color theme="1"/>
        <rFont val="Calibri"/>
        <family val="2"/>
        <scheme val="minor"/>
      </rPr>
      <t xml:space="preserve"> / 2</t>
    </r>
  </si>
  <si>
    <t xml:space="preserve"> </t>
  </si>
  <si>
    <t>CELKEM KÁMEN</t>
  </si>
  <si>
    <t>CELKEM CIHLA</t>
  </si>
  <si>
    <t>CELKEM VIKÝŘE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</si>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</sst>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/>
      <bottom style="medium">
        <color auto="1"/>
      </bottom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 diagonalUp="1">
      <left/>
      <right style="hair">
        <color auto="1"/>
      </right>
      <top/>
      <bottom/>
      <diagonal style="thin">
        <color auto="1"/>
      </diagonal>
    </border>
    <border>
      <left/>
      <right style="hair">
        <color auto="1"/>
      </right>
      <top/>
      <bottom style="medium">
        <color auto="1"/>
      </bottom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6" xfId="0" applyFill="1" applyBorder="1"/>
    <xf numFmtId="0" fontId="0" fillId="0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4" borderId="0" xfId="0" applyFill="1"/>
    <xf numFmtId="0" fontId="0" fillId="4" borderId="0" xfId="0" applyFill="1" applyBorder="1"/>
    <xf numFmtId="0" fontId="0" fillId="4" borderId="19" xfId="0" applyFill="1" applyBorder="1"/>
    <xf numFmtId="0" fontId="0" fillId="4" borderId="18" xfId="0" applyFill="1" applyBorder="1"/>
    <xf numFmtId="0" fontId="0" fillId="4" borderId="0" xfId="0" applyFill="1" applyBorder="1" applyAlignment="1">
      <alignment horizontal="center"/>
    </xf>
    <xf numFmtId="0" fontId="0" fillId="0" borderId="0" xfId="0" applyFill="1" applyBorder="1"/>
    <xf numFmtId="0" fontId="0" fillId="0" borderId="4" xfId="0" applyFill="1" applyBorder="1"/>
    <xf numFmtId="0" fontId="0" fillId="3" borderId="0" xfId="0" applyFill="1" applyAlignment="1"/>
    <xf numFmtId="0" fontId="0" fillId="2" borderId="0" xfId="0" applyFill="1" applyAlignment="1"/>
    <xf numFmtId="0" fontId="0" fillId="4" borderId="0" xfId="0" applyFill="1" applyAlignment="1"/>
    <xf numFmtId="0" fontId="0" fillId="0" borderId="0" xfId="0" applyAlignment="1">
      <alignment horizontal="right"/>
    </xf>
    <xf numFmtId="0" fontId="0" fillId="0" borderId="13" xfId="0" applyFill="1" applyBorder="1"/>
    <xf numFmtId="0" fontId="0" fillId="0" borderId="16" xfId="0" applyFill="1" applyBorder="1"/>
    <xf numFmtId="0" fontId="0" fillId="0" borderId="21" xfId="0" applyFill="1" applyBorder="1"/>
    <xf numFmtId="0" fontId="0" fillId="0" borderId="22" xfId="0" applyFill="1" applyBorder="1"/>
    <xf numFmtId="164" fontId="0" fillId="3" borderId="0" xfId="0" applyNumberFormat="1" applyFill="1" applyBorder="1" applyAlignment="1"/>
    <xf numFmtId="164" fontId="0" fillId="3" borderId="13" xfId="0" applyNumberFormat="1" applyFill="1" applyBorder="1" applyAlignment="1"/>
    <xf numFmtId="0" fontId="0" fillId="0" borderId="0" xfId="0" applyAlignment="1"/>
    <xf numFmtId="0" fontId="0" fillId="5" borderId="1" xfId="0" applyFill="1" applyBorder="1"/>
    <xf numFmtId="0" fontId="0" fillId="5" borderId="3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0" xfId="0" applyFill="1"/>
    <xf numFmtId="0" fontId="0" fillId="4" borderId="15" xfId="0" applyFill="1" applyBorder="1"/>
    <xf numFmtId="0" fontId="4" fillId="0" borderId="0" xfId="0" applyFont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1" fillId="0" borderId="0" xfId="0" applyFont="1"/>
    <xf numFmtId="0" fontId="0" fillId="4" borderId="2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1" fontId="0" fillId="2" borderId="5" xfId="0" applyNumberFormat="1" applyFill="1" applyBorder="1" applyAlignment="1">
      <alignment horizontal="right"/>
    </xf>
    <xf numFmtId="1" fontId="0" fillId="2" borderId="2" xfId="0" applyNumberFormat="1" applyFill="1" applyBorder="1" applyAlignment="1"/>
    <xf numFmtId="1" fontId="0" fillId="2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7" xfId="0" applyFill="1" applyBorder="1"/>
    <xf numFmtId="2" fontId="0" fillId="4" borderId="25" xfId="0" applyNumberFormat="1" applyFill="1" applyBorder="1"/>
    <xf numFmtId="2" fontId="0" fillId="4" borderId="24" xfId="0" applyNumberFormat="1" applyFill="1" applyBorder="1"/>
    <xf numFmtId="2" fontId="0" fillId="4" borderId="26" xfId="0" applyNumberFormat="1" applyFill="1" applyBorder="1"/>
    <xf numFmtId="1" fontId="0" fillId="4" borderId="24" xfId="0" applyNumberFormat="1" applyFill="1" applyBorder="1" applyAlignment="1">
      <alignment horizontal="left"/>
    </xf>
    <xf numFmtId="165" fontId="0" fillId="0" borderId="0" xfId="0" applyNumberFormat="1" applyFont="1"/>
    <xf numFmtId="0" fontId="0" fillId="4" borderId="0" xfId="0" applyFill="1" applyAlignment="1">
      <alignment horizontal="left"/>
    </xf>
    <xf numFmtId="165" fontId="0" fillId="0" borderId="0" xfId="0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0" fillId="3" borderId="4" xfId="0" applyNumberFormat="1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4" xfId="0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3" borderId="5" xfId="0" applyNumberFormat="1" applyFill="1" applyBorder="1" applyAlignment="1">
      <alignment horizontal="left"/>
    </xf>
    <xf numFmtId="164" fontId="0" fillId="3" borderId="13" xfId="0" applyNumberFormat="1" applyFill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3" xfId="0" applyFill="1" applyBorder="1" applyAlignment="1">
      <alignment horizontal="center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workbookViewId="0"/>
  </sheetViews>
  <sheetFormatPr baseColWidth="10" defaultColWidth="2.83203125" defaultRowHeight="15" x14ac:dyDescent="0"/>
  <cols>
    <col min="10" max="10" width="3" customWidth="1"/>
    <col min="14" max="14" width="2.83203125" customWidth="1"/>
    <col min="15" max="15" width="3.1640625" bestFit="1" customWidth="1"/>
    <col min="17" max="17" width="3.1640625" bestFit="1" customWidth="1"/>
    <col min="34" max="34" width="9.33203125" style="73" customWidth="1"/>
  </cols>
  <sheetData>
    <row r="1" spans="1:35">
      <c r="A1" t="s">
        <v>8</v>
      </c>
      <c r="AG1" s="42" t="s">
        <v>9</v>
      </c>
      <c r="AH1" s="73">
        <f>AH6+AH24+AH39+AH59</f>
        <v>88.46</v>
      </c>
    </row>
    <row r="2" spans="1:35">
      <c r="H2" s="60" t="s">
        <v>0</v>
      </c>
      <c r="AG2" s="42" t="s">
        <v>10</v>
      </c>
      <c r="AH2" s="73">
        <f>AH7+AH8+AH25+AH26+AH40+AH41</f>
        <v>76.223500000000001</v>
      </c>
    </row>
    <row r="3" spans="1:35">
      <c r="H3" s="32"/>
      <c r="I3" s="32"/>
      <c r="J3" s="32"/>
      <c r="K3" s="32"/>
      <c r="L3" s="32"/>
      <c r="M3" s="33"/>
      <c r="N3" s="58"/>
      <c r="O3" s="34"/>
      <c r="P3" s="33"/>
      <c r="Q3" s="32"/>
      <c r="R3" s="32"/>
      <c r="S3" s="32"/>
      <c r="T3" s="32"/>
      <c r="U3" s="32"/>
      <c r="AG3" s="42" t="s">
        <v>11</v>
      </c>
      <c r="AH3" s="73">
        <f>AH60</f>
        <v>6</v>
      </c>
    </row>
    <row r="4" spans="1:35">
      <c r="H4" s="32"/>
      <c r="I4" s="32"/>
      <c r="J4" s="32"/>
      <c r="K4" s="32"/>
      <c r="L4" s="32"/>
      <c r="M4" s="35"/>
      <c r="N4" s="78">
        <v>0.9</v>
      </c>
      <c r="O4" s="78"/>
      <c r="P4" s="34"/>
      <c r="Q4" s="32"/>
      <c r="R4" s="32"/>
      <c r="S4" s="32"/>
      <c r="T4" s="32"/>
      <c r="U4" s="32"/>
      <c r="AG4" s="77" t="s">
        <v>12</v>
      </c>
      <c r="AH4" s="76">
        <f>SUM(AH1:AH3)</f>
        <v>170.68349999999998</v>
      </c>
    </row>
    <row r="5" spans="1:35">
      <c r="H5" s="32"/>
      <c r="I5" s="32"/>
      <c r="J5" s="32"/>
      <c r="K5" s="32"/>
      <c r="L5" s="35"/>
      <c r="M5" s="33"/>
      <c r="N5" s="19" t="s">
        <v>8</v>
      </c>
      <c r="O5" s="20"/>
      <c r="P5" s="33"/>
      <c r="Q5" s="34"/>
      <c r="R5" s="32"/>
      <c r="S5" s="32"/>
      <c r="T5" s="32"/>
      <c r="U5" s="32"/>
    </row>
    <row r="6" spans="1:35">
      <c r="H6" s="32"/>
      <c r="I6" s="32"/>
      <c r="J6" s="32"/>
      <c r="K6" s="35"/>
      <c r="L6" s="33"/>
      <c r="M6" s="33"/>
      <c r="N6" s="21"/>
      <c r="O6" s="22"/>
      <c r="P6" s="79">
        <v>1.2</v>
      </c>
      <c r="Q6" s="80"/>
      <c r="R6" s="34"/>
      <c r="S6" s="32"/>
      <c r="T6" s="32"/>
      <c r="U6" s="32"/>
      <c r="AE6" s="39" t="s">
        <v>3</v>
      </c>
      <c r="AF6" s="39"/>
      <c r="AG6" s="39"/>
      <c r="AH6" s="73">
        <f>N17*V13-((J14*L12)+(Q14*S12))</f>
        <v>20.34</v>
      </c>
    </row>
    <row r="7" spans="1:35">
      <c r="F7" s="101">
        <v>3.6</v>
      </c>
      <c r="G7" s="101"/>
      <c r="H7" s="32"/>
      <c r="I7" s="32"/>
      <c r="J7" s="35"/>
      <c r="K7" s="32"/>
      <c r="L7" s="36"/>
      <c r="M7" s="33"/>
      <c r="N7" s="57"/>
      <c r="O7" s="33"/>
      <c r="P7" s="33"/>
      <c r="Q7" s="33"/>
      <c r="R7" s="32"/>
      <c r="S7" s="34"/>
      <c r="T7" s="32"/>
      <c r="U7" s="32"/>
      <c r="AE7" s="40" t="s">
        <v>4</v>
      </c>
      <c r="AF7" s="40"/>
      <c r="AG7" s="40"/>
      <c r="AH7" s="73">
        <f>C17*A13-((B12*C14)+(D15*F12))</f>
        <v>5.3834999999999997</v>
      </c>
    </row>
    <row r="8" spans="1:35">
      <c r="H8" s="32"/>
      <c r="I8" s="35"/>
      <c r="J8" s="33"/>
      <c r="K8" s="33"/>
      <c r="L8" s="33"/>
      <c r="M8" s="89">
        <v>3.6</v>
      </c>
      <c r="N8" s="90"/>
      <c r="O8" s="88"/>
      <c r="P8" s="88"/>
      <c r="Q8" s="33"/>
      <c r="R8" s="33"/>
      <c r="S8" s="33"/>
      <c r="T8" s="34"/>
      <c r="U8" s="33"/>
      <c r="AE8" s="41" t="s">
        <v>4</v>
      </c>
      <c r="AF8" s="41"/>
      <c r="AG8" s="41"/>
      <c r="AH8" s="73">
        <f>N17*M8/2-(N4*P6)</f>
        <v>12.42</v>
      </c>
      <c r="AI8" s="56" t="s">
        <v>7</v>
      </c>
    </row>
    <row r="9" spans="1:35" ht="16" thickBot="1">
      <c r="B9" s="2"/>
      <c r="H9" s="35"/>
      <c r="I9" s="33"/>
      <c r="J9" s="33"/>
      <c r="K9" s="104"/>
      <c r="L9" s="104"/>
      <c r="M9" s="55"/>
      <c r="N9" s="59"/>
      <c r="O9" s="55"/>
      <c r="P9" s="55"/>
      <c r="Q9" s="33"/>
      <c r="R9" s="33"/>
      <c r="S9" s="33"/>
      <c r="T9" s="33"/>
      <c r="U9" s="34"/>
    </row>
    <row r="10" spans="1:35">
      <c r="B10" s="10"/>
      <c r="C10" s="11"/>
      <c r="D10" s="11"/>
      <c r="E10" s="11"/>
      <c r="F10" s="11"/>
      <c r="G10" s="1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1:35">
      <c r="B11" s="13"/>
      <c r="C11" s="14"/>
      <c r="D11" s="14"/>
      <c r="E11" s="14"/>
      <c r="F11" s="14"/>
      <c r="G11" s="1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1:35">
      <c r="B12" s="13">
        <v>1</v>
      </c>
      <c r="C12" s="19"/>
      <c r="D12" s="20"/>
      <c r="E12" s="14"/>
      <c r="F12" s="108">
        <v>1.1299999999999999</v>
      </c>
      <c r="G12" s="109"/>
      <c r="H12" s="26"/>
      <c r="I12" s="27"/>
      <c r="J12" s="19"/>
      <c r="K12" s="20"/>
      <c r="L12" s="81">
        <v>1.2</v>
      </c>
      <c r="M12" s="82"/>
      <c r="N12" s="27"/>
      <c r="O12" s="27"/>
      <c r="P12" s="27"/>
      <c r="Q12" s="19"/>
      <c r="R12" s="20"/>
      <c r="S12" s="81">
        <v>1.2</v>
      </c>
      <c r="T12" s="82"/>
      <c r="U12" s="28"/>
    </row>
    <row r="13" spans="1:35">
      <c r="A13">
        <v>3</v>
      </c>
      <c r="B13" s="13"/>
      <c r="C13" s="21"/>
      <c r="D13" s="22"/>
      <c r="E13" s="14"/>
      <c r="F13" s="19"/>
      <c r="G13" s="46"/>
      <c r="H13" s="26"/>
      <c r="I13" s="27"/>
      <c r="J13" s="21"/>
      <c r="K13" s="22"/>
      <c r="L13" s="27"/>
      <c r="M13" s="27"/>
      <c r="N13" s="27"/>
      <c r="O13" s="27"/>
      <c r="P13" s="27"/>
      <c r="Q13" s="21"/>
      <c r="R13" s="22"/>
      <c r="S13" s="27"/>
      <c r="T13" s="27"/>
      <c r="U13" s="28"/>
      <c r="V13" s="83">
        <v>3</v>
      </c>
      <c r="W13" s="84"/>
    </row>
    <row r="14" spans="1:35">
      <c r="B14" s="13"/>
      <c r="C14" s="85">
        <v>1</v>
      </c>
      <c r="D14" s="85"/>
      <c r="E14" s="14"/>
      <c r="F14" s="38"/>
      <c r="G14" s="43"/>
      <c r="H14" s="26"/>
      <c r="I14" s="27"/>
      <c r="J14" s="91">
        <v>0.9</v>
      </c>
      <c r="K14" s="91"/>
      <c r="L14" s="27"/>
      <c r="M14" s="47"/>
      <c r="N14" s="27"/>
      <c r="O14" s="27"/>
      <c r="P14" s="27"/>
      <c r="Q14" s="91">
        <v>0.9</v>
      </c>
      <c r="R14" s="91"/>
      <c r="S14" s="27"/>
      <c r="T14" s="47"/>
      <c r="U14" s="28"/>
    </row>
    <row r="15" spans="1:35">
      <c r="B15" s="13"/>
      <c r="C15" s="14"/>
      <c r="D15" s="86">
        <v>2.0499999999999998</v>
      </c>
      <c r="E15" s="87"/>
      <c r="F15" s="38"/>
      <c r="G15" s="43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</row>
    <row r="16" spans="1:35" ht="16" thickBot="1">
      <c r="B16" s="16"/>
      <c r="C16" s="17"/>
      <c r="D16" s="17"/>
      <c r="E16" s="17"/>
      <c r="F16" s="45"/>
      <c r="G16" s="44"/>
      <c r="H16" s="29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/>
    </row>
    <row r="17" spans="3:35">
      <c r="C17" s="94">
        <v>2.9</v>
      </c>
      <c r="D17" s="94"/>
      <c r="E17" s="94"/>
      <c r="F17" s="94"/>
      <c r="N17" s="94">
        <v>7.5</v>
      </c>
      <c r="O17" s="94"/>
    </row>
    <row r="18" spans="3:35">
      <c r="C18" s="8"/>
      <c r="D18" s="8"/>
      <c r="E18" s="8"/>
      <c r="F18" s="8"/>
      <c r="K18" s="8"/>
      <c r="L18" s="8"/>
    </row>
    <row r="19" spans="3:35">
      <c r="C19" s="8"/>
      <c r="D19" s="8"/>
      <c r="E19" s="8"/>
      <c r="F19" s="8"/>
      <c r="K19" s="8"/>
      <c r="L19" s="8"/>
    </row>
    <row r="20" spans="3:35">
      <c r="C20" s="8"/>
      <c r="D20" s="8"/>
      <c r="E20" s="8"/>
      <c r="F20" s="8"/>
      <c r="I20" s="2"/>
      <c r="J20" s="2"/>
      <c r="K20" s="8"/>
      <c r="L20" s="8"/>
    </row>
    <row r="21" spans="3:35">
      <c r="C21" s="8"/>
      <c r="D21" s="8"/>
      <c r="E21" s="8"/>
      <c r="H21" s="60" t="s">
        <v>1</v>
      </c>
      <c r="I21" s="2"/>
      <c r="J21" s="2"/>
      <c r="K21" s="8"/>
      <c r="L21" s="8"/>
      <c r="M21" s="2"/>
      <c r="N21" s="2"/>
    </row>
    <row r="22" spans="3:35">
      <c r="C22" s="8"/>
      <c r="D22" s="8"/>
      <c r="E22" s="8"/>
      <c r="F22" s="8"/>
      <c r="H22" s="32"/>
      <c r="I22" s="32"/>
      <c r="J22" s="32"/>
      <c r="K22" s="32"/>
      <c r="L22" s="32"/>
      <c r="M22" s="33"/>
      <c r="N22" s="58"/>
      <c r="O22" s="34"/>
      <c r="P22" s="33"/>
      <c r="Q22" s="32"/>
      <c r="R22" s="32"/>
      <c r="S22" s="32"/>
      <c r="T22" s="32"/>
      <c r="U22" s="32"/>
    </row>
    <row r="23" spans="3:35">
      <c r="H23" s="32"/>
      <c r="I23" s="32"/>
      <c r="J23" s="32"/>
      <c r="K23" s="32"/>
      <c r="L23" s="32"/>
      <c r="M23" s="35"/>
      <c r="N23" s="78">
        <v>0.9</v>
      </c>
      <c r="O23" s="78"/>
      <c r="P23" s="34"/>
      <c r="Q23" s="32"/>
      <c r="R23" s="32"/>
      <c r="S23" s="32"/>
      <c r="T23" s="32"/>
      <c r="U23" s="32"/>
    </row>
    <row r="24" spans="3:35">
      <c r="F24" s="105"/>
      <c r="G24" s="105"/>
      <c r="H24" s="32"/>
      <c r="I24" s="32"/>
      <c r="J24" s="32"/>
      <c r="K24" s="32"/>
      <c r="L24" s="35"/>
      <c r="M24" s="33"/>
      <c r="N24" s="19" t="s">
        <v>8</v>
      </c>
      <c r="O24" s="20"/>
      <c r="P24" s="33"/>
      <c r="Q24" s="34"/>
      <c r="R24" s="32"/>
      <c r="S24" s="32"/>
      <c r="T24" s="32"/>
      <c r="U24" s="32"/>
      <c r="AE24" s="39" t="s">
        <v>3</v>
      </c>
      <c r="AF24" s="39"/>
      <c r="AG24" s="39"/>
      <c r="AH24" s="73">
        <f>N36*F32-((J33*L31)+(Q33*S31))</f>
        <v>27.84</v>
      </c>
    </row>
    <row r="25" spans="3:35">
      <c r="H25" s="32"/>
      <c r="I25" s="32"/>
      <c r="J25" s="32"/>
      <c r="K25" s="35"/>
      <c r="L25" s="33"/>
      <c r="M25" s="33"/>
      <c r="N25" s="21"/>
      <c r="O25" s="22"/>
      <c r="P25" s="79">
        <v>1.2</v>
      </c>
      <c r="Q25" s="80"/>
      <c r="R25" s="34"/>
      <c r="S25" s="32"/>
      <c r="T25" s="32"/>
      <c r="U25" s="32"/>
      <c r="AE25" s="40" t="s">
        <v>4</v>
      </c>
      <c r="AF25" s="40"/>
      <c r="AG25" s="40"/>
      <c r="AH25" s="73">
        <f>W36*Z32</f>
        <v>4</v>
      </c>
    </row>
    <row r="26" spans="3:35">
      <c r="H26" s="32"/>
      <c r="I26" s="32"/>
      <c r="J26" s="35"/>
      <c r="K26" s="32"/>
      <c r="L26" s="36"/>
      <c r="M26" s="33"/>
      <c r="N26" s="57"/>
      <c r="O26" s="33"/>
      <c r="P26" s="33"/>
      <c r="Q26" s="33"/>
      <c r="R26" s="32"/>
      <c r="S26" s="34"/>
      <c r="T26" s="32"/>
      <c r="U26" s="32"/>
      <c r="AE26" s="41" t="s">
        <v>4</v>
      </c>
      <c r="AF26" s="41"/>
      <c r="AG26" s="41"/>
      <c r="AH26" s="73">
        <f>N36*M27/2-(N23*P25)</f>
        <v>16.920000000000002</v>
      </c>
      <c r="AI26" s="56" t="s">
        <v>7</v>
      </c>
    </row>
    <row r="27" spans="3:35">
      <c r="H27" s="32"/>
      <c r="I27" s="35"/>
      <c r="J27" s="33"/>
      <c r="K27" s="33"/>
      <c r="L27" s="33"/>
      <c r="M27" s="89">
        <v>3.6</v>
      </c>
      <c r="N27" s="90"/>
      <c r="O27" s="88"/>
      <c r="P27" s="88"/>
      <c r="Q27" s="33"/>
      <c r="R27" s="33"/>
      <c r="S27" s="33"/>
      <c r="T27" s="34"/>
      <c r="U27" s="33"/>
    </row>
    <row r="28" spans="3:35" ht="16" thickBot="1">
      <c r="H28" s="35"/>
      <c r="I28" s="33"/>
      <c r="J28" s="33"/>
      <c r="K28" s="104"/>
      <c r="L28" s="104"/>
      <c r="M28" s="55"/>
      <c r="N28" s="59"/>
      <c r="O28" s="55"/>
      <c r="P28" s="55"/>
      <c r="Q28" s="33"/>
      <c r="R28" s="33"/>
      <c r="S28" s="33"/>
      <c r="T28" s="33"/>
      <c r="U28" s="34"/>
    </row>
    <row r="29" spans="3:35"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10"/>
      <c r="W29" s="11"/>
      <c r="X29" s="11"/>
      <c r="Y29" s="12"/>
    </row>
    <row r="30" spans="3:35"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13"/>
      <c r="W30" s="14"/>
      <c r="X30" s="14"/>
      <c r="Y30" s="15"/>
    </row>
    <row r="31" spans="3:35">
      <c r="H31" s="26"/>
      <c r="I31" s="27"/>
      <c r="J31" s="19"/>
      <c r="K31" s="20"/>
      <c r="L31" s="81">
        <v>1.2</v>
      </c>
      <c r="M31" s="82"/>
      <c r="N31" s="27"/>
      <c r="O31" s="27"/>
      <c r="P31" s="27"/>
      <c r="Q31" s="19"/>
      <c r="R31" s="20"/>
      <c r="S31" s="81">
        <v>1.2</v>
      </c>
      <c r="T31" s="82"/>
      <c r="U31" s="28"/>
      <c r="V31" s="13"/>
      <c r="W31" s="14"/>
      <c r="X31" s="14"/>
      <c r="Y31" s="15"/>
    </row>
    <row r="32" spans="3:35">
      <c r="F32" s="105">
        <v>3</v>
      </c>
      <c r="G32" s="106"/>
      <c r="H32" s="26"/>
      <c r="I32" s="27"/>
      <c r="J32" s="21"/>
      <c r="K32" s="22"/>
      <c r="L32" s="27"/>
      <c r="M32" s="27"/>
      <c r="N32" s="27"/>
      <c r="O32" s="27"/>
      <c r="P32" s="27"/>
      <c r="Q32" s="21"/>
      <c r="R32" s="22"/>
      <c r="S32" s="27"/>
      <c r="T32" s="27"/>
      <c r="U32" s="28"/>
      <c r="V32" s="13"/>
      <c r="W32" s="14"/>
      <c r="X32" s="14"/>
      <c r="Y32" s="15"/>
      <c r="Z32" s="92">
        <v>1.6</v>
      </c>
      <c r="AA32" s="93"/>
    </row>
    <row r="33" spans="6:35">
      <c r="H33" s="26"/>
      <c r="I33" s="27"/>
      <c r="J33" s="91">
        <v>0.9</v>
      </c>
      <c r="K33" s="91"/>
      <c r="L33" s="27"/>
      <c r="M33" s="47"/>
      <c r="N33" s="27"/>
      <c r="O33" s="27"/>
      <c r="P33" s="27"/>
      <c r="Q33" s="91">
        <v>0.9</v>
      </c>
      <c r="R33" s="91"/>
      <c r="S33" s="27"/>
      <c r="T33" s="47"/>
      <c r="U33" s="28"/>
      <c r="V33" s="13"/>
      <c r="W33" s="14"/>
      <c r="X33" s="14"/>
      <c r="Y33" s="15"/>
    </row>
    <row r="34" spans="6:35"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/>
      <c r="V34" s="13"/>
      <c r="W34" s="14"/>
      <c r="X34" s="14"/>
      <c r="Y34" s="15"/>
    </row>
    <row r="35" spans="6:35" ht="16" thickBot="1">
      <c r="H35" s="29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16"/>
      <c r="W35" s="17"/>
      <c r="X35" s="17"/>
      <c r="Y35" s="18"/>
    </row>
    <row r="36" spans="6:35">
      <c r="N36" s="94">
        <v>10</v>
      </c>
      <c r="O36" s="94"/>
      <c r="V36" s="9"/>
      <c r="W36" s="94">
        <v>2.5</v>
      </c>
      <c r="X36" s="94"/>
    </row>
    <row r="38" spans="6:35">
      <c r="H38" s="60" t="s">
        <v>2</v>
      </c>
    </row>
    <row r="39" spans="6:35">
      <c r="H39" s="32"/>
      <c r="I39" s="32"/>
      <c r="J39" s="32"/>
      <c r="K39" s="32"/>
      <c r="L39" s="32"/>
      <c r="M39" s="32"/>
      <c r="N39" s="69"/>
      <c r="O39" s="34"/>
      <c r="P39" s="32"/>
      <c r="Q39" s="32"/>
      <c r="R39" s="32"/>
      <c r="S39" s="32"/>
      <c r="T39" s="32"/>
      <c r="U39" s="32"/>
      <c r="AE39" s="39" t="s">
        <v>3</v>
      </c>
      <c r="AF39" s="39"/>
      <c r="AG39" s="39"/>
      <c r="AH39" s="73">
        <f>(X55*AB50)-W51*Y49</f>
        <v>12.120000000000001</v>
      </c>
    </row>
    <row r="40" spans="6:35">
      <c r="H40" s="32"/>
      <c r="I40" s="32"/>
      <c r="J40" s="32"/>
      <c r="K40" s="32"/>
      <c r="L40" s="32"/>
      <c r="M40" s="35"/>
      <c r="N40" s="70"/>
      <c r="O40" s="74">
        <v>3</v>
      </c>
      <c r="P40" s="34"/>
      <c r="Q40" s="32"/>
      <c r="R40" s="32"/>
      <c r="S40" s="32"/>
      <c r="T40" s="32"/>
      <c r="U40" s="32"/>
      <c r="AE40" s="40" t="s">
        <v>4</v>
      </c>
      <c r="AF40" s="40"/>
      <c r="AG40" s="40"/>
      <c r="AH40" s="73">
        <f>(F50*N55)-(K49*L51)</f>
        <v>26</v>
      </c>
    </row>
    <row r="41" spans="6:35">
      <c r="H41" s="32"/>
      <c r="I41" s="32"/>
      <c r="J41" s="32"/>
      <c r="K41" s="32"/>
      <c r="L41" s="35"/>
      <c r="M41" s="32"/>
      <c r="N41" s="70"/>
      <c r="O41" s="32"/>
      <c r="P41" s="32"/>
      <c r="Q41" s="34"/>
      <c r="R41" s="32"/>
      <c r="S41" s="32"/>
      <c r="T41" s="32"/>
      <c r="U41" s="32"/>
      <c r="AE41" s="41" t="s">
        <v>4</v>
      </c>
      <c r="AF41" s="41"/>
      <c r="AG41" s="41"/>
      <c r="AH41" s="73">
        <f>N55*O40/2-((L44*N43)+(O44*Q43))</f>
        <v>11.5</v>
      </c>
      <c r="AI41" s="56" t="s">
        <v>7</v>
      </c>
    </row>
    <row r="42" spans="6:35">
      <c r="H42" s="32"/>
      <c r="I42" s="32"/>
      <c r="J42" s="32"/>
      <c r="K42" s="35"/>
      <c r="L42" s="19" t="s">
        <v>8</v>
      </c>
      <c r="M42" s="20"/>
      <c r="N42" s="70"/>
      <c r="O42" s="67" t="s">
        <v>8</v>
      </c>
      <c r="P42" s="20"/>
      <c r="Q42" s="32"/>
      <c r="R42" s="34"/>
      <c r="S42" s="32"/>
      <c r="T42" s="32"/>
      <c r="U42" s="32"/>
    </row>
    <row r="43" spans="6:35">
      <c r="H43" s="32"/>
      <c r="I43" s="32"/>
      <c r="J43" s="35"/>
      <c r="K43" s="32"/>
      <c r="L43" s="21"/>
      <c r="M43" s="22"/>
      <c r="N43" s="72">
        <v>1</v>
      </c>
      <c r="O43" s="68"/>
      <c r="P43" s="22"/>
      <c r="Q43" s="62">
        <v>1</v>
      </c>
      <c r="R43" s="32"/>
      <c r="S43" s="34"/>
      <c r="T43" s="32"/>
      <c r="U43" s="32"/>
    </row>
    <row r="44" spans="6:35">
      <c r="H44" s="32"/>
      <c r="I44" s="35"/>
      <c r="J44" s="33"/>
      <c r="K44" s="33"/>
      <c r="L44" s="61">
        <v>1</v>
      </c>
      <c r="M44" s="61"/>
      <c r="N44" s="70"/>
      <c r="O44" s="61">
        <v>1</v>
      </c>
      <c r="P44" s="61"/>
      <c r="Q44" s="33"/>
      <c r="R44" s="33"/>
      <c r="S44" s="33"/>
      <c r="T44" s="34"/>
      <c r="U44" s="33"/>
      <c r="V44" s="37"/>
    </row>
    <row r="45" spans="6:35" ht="16" thickBot="1">
      <c r="F45" s="3"/>
      <c r="H45" s="35"/>
      <c r="I45" s="33"/>
      <c r="J45" s="33"/>
      <c r="K45" s="33"/>
      <c r="L45" s="33"/>
      <c r="M45" s="33"/>
      <c r="N45" s="71"/>
      <c r="O45" s="33"/>
      <c r="P45" s="33"/>
      <c r="Q45" s="33"/>
      <c r="R45" s="33"/>
      <c r="S45" s="33"/>
      <c r="T45" s="33"/>
      <c r="U45" s="34"/>
      <c r="V45" s="37"/>
      <c r="W45" s="37"/>
      <c r="X45" s="37"/>
    </row>
    <row r="46" spans="6:35"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23"/>
      <c r="W46" s="24"/>
      <c r="X46" s="24"/>
      <c r="Y46" s="24"/>
      <c r="Z46" s="24"/>
      <c r="AA46" s="25"/>
    </row>
    <row r="47" spans="6:35"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5"/>
      <c r="V47" s="26"/>
      <c r="W47" s="27"/>
      <c r="X47" s="27"/>
      <c r="Y47" s="27"/>
      <c r="Z47" s="27"/>
      <c r="AA47" s="28"/>
    </row>
    <row r="48" spans="6:35">
      <c r="H48" s="13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5"/>
      <c r="V48" s="26"/>
      <c r="W48" s="27"/>
      <c r="X48" s="27"/>
      <c r="Y48" s="27"/>
      <c r="Z48" s="27"/>
      <c r="AA48" s="28"/>
    </row>
    <row r="49" spans="6:34">
      <c r="H49" s="13"/>
      <c r="I49" s="14"/>
      <c r="J49" s="63"/>
      <c r="K49" s="64">
        <v>1</v>
      </c>
      <c r="L49" s="19"/>
      <c r="M49" s="20"/>
      <c r="N49" s="14"/>
      <c r="O49" s="14"/>
      <c r="P49" s="14"/>
      <c r="Q49" s="14"/>
      <c r="R49" s="14"/>
      <c r="S49" s="14"/>
      <c r="T49" s="14"/>
      <c r="U49" s="15"/>
      <c r="V49" s="26"/>
      <c r="W49" s="19"/>
      <c r="X49" s="20"/>
      <c r="Y49" s="98">
        <v>1.2</v>
      </c>
      <c r="Z49" s="99"/>
      <c r="AA49" s="28"/>
      <c r="AD49" s="2"/>
      <c r="AE49" s="2"/>
      <c r="AF49" s="2"/>
      <c r="AG49" s="2"/>
      <c r="AH49" s="75"/>
    </row>
    <row r="50" spans="6:34">
      <c r="F50" s="103">
        <v>3</v>
      </c>
      <c r="G50" s="107"/>
      <c r="H50" s="13"/>
      <c r="I50" s="14"/>
      <c r="J50" s="14"/>
      <c r="K50" s="14"/>
      <c r="L50" s="21"/>
      <c r="M50" s="22"/>
      <c r="N50" s="14"/>
      <c r="O50" s="14"/>
      <c r="P50" s="14"/>
      <c r="Q50" s="14"/>
      <c r="R50" s="14"/>
      <c r="S50" s="14"/>
      <c r="T50" s="14"/>
      <c r="U50" s="15"/>
      <c r="V50" s="26"/>
      <c r="W50" s="21"/>
      <c r="X50" s="22"/>
      <c r="Y50" s="27"/>
      <c r="Z50" s="27"/>
      <c r="AA50" s="28"/>
      <c r="AB50" s="102">
        <v>3</v>
      </c>
      <c r="AC50" s="103"/>
      <c r="AD50" s="2"/>
      <c r="AE50" s="2"/>
      <c r="AF50" s="2"/>
      <c r="AG50" s="2"/>
      <c r="AH50" s="75"/>
    </row>
    <row r="51" spans="6:34">
      <c r="F51" s="3"/>
      <c r="H51" s="13"/>
      <c r="I51" s="14"/>
      <c r="J51" s="14"/>
      <c r="K51" s="14"/>
      <c r="L51" s="66">
        <v>1</v>
      </c>
      <c r="M51" s="65"/>
      <c r="N51" s="14"/>
      <c r="O51" s="14"/>
      <c r="P51" s="14"/>
      <c r="Q51" s="14"/>
      <c r="R51" s="14"/>
      <c r="S51" s="14"/>
      <c r="T51" s="14"/>
      <c r="U51" s="15"/>
      <c r="V51" s="26"/>
      <c r="W51" s="91">
        <v>0.9</v>
      </c>
      <c r="X51" s="91"/>
      <c r="Y51" s="27"/>
      <c r="Z51" s="27"/>
      <c r="AA51" s="28"/>
      <c r="AC51" s="3"/>
      <c r="AD51" s="2"/>
      <c r="AE51" s="2"/>
      <c r="AF51" s="8"/>
      <c r="AG51" s="2"/>
      <c r="AH51" s="75"/>
    </row>
    <row r="52" spans="6:34"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5"/>
      <c r="V52" s="26"/>
      <c r="W52" s="27"/>
      <c r="X52" s="27"/>
      <c r="Y52" s="27"/>
      <c r="Z52" s="27"/>
      <c r="AA52" s="28"/>
      <c r="AD52" s="2"/>
      <c r="AE52" s="2"/>
      <c r="AF52" s="2"/>
      <c r="AG52" s="2"/>
      <c r="AH52" s="75"/>
    </row>
    <row r="53" spans="6:34"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26"/>
      <c r="W53" s="27"/>
      <c r="X53" s="27"/>
      <c r="Y53" s="27"/>
      <c r="Z53" s="27"/>
      <c r="AA53" s="28"/>
    </row>
    <row r="54" spans="6:34" ht="16" thickBot="1">
      <c r="H54" s="16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/>
      <c r="V54" s="29"/>
      <c r="W54" s="30"/>
      <c r="X54" s="30"/>
      <c r="Y54" s="30"/>
      <c r="Z54" s="30"/>
      <c r="AA54" s="31"/>
    </row>
    <row r="55" spans="6:34">
      <c r="M55" s="9"/>
      <c r="N55" s="100">
        <v>9</v>
      </c>
      <c r="O55" s="100"/>
      <c r="V55" s="9"/>
      <c r="W55" s="9"/>
      <c r="X55" s="97">
        <v>4.4000000000000004</v>
      </c>
      <c r="Y55" s="97"/>
    </row>
    <row r="59" spans="6:34">
      <c r="H59" s="60" t="s">
        <v>5</v>
      </c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6"/>
      <c r="AE59" s="39" t="s">
        <v>3</v>
      </c>
      <c r="AF59" s="39"/>
      <c r="AG59" s="39"/>
      <c r="AH59" s="73">
        <f>AB68*Q73-((L61*M62)+(P61*Q62)+(T61*U62))</f>
        <v>28.159999999999997</v>
      </c>
    </row>
    <row r="60" spans="6:34">
      <c r="K60" s="5"/>
      <c r="M60" s="50"/>
      <c r="N60" s="51"/>
      <c r="Q60" s="50"/>
      <c r="R60" s="51"/>
      <c r="U60" s="50"/>
      <c r="V60" s="51"/>
      <c r="X60" s="6"/>
      <c r="AE60" s="54" t="s">
        <v>6</v>
      </c>
      <c r="AF60" s="54"/>
      <c r="AG60" s="54"/>
      <c r="AH60" s="73">
        <f>(L61*M62)+(P61*Q62)+(T61*U62)</f>
        <v>6</v>
      </c>
    </row>
    <row r="61" spans="6:34">
      <c r="J61" s="5"/>
      <c r="L61">
        <v>1</v>
      </c>
      <c r="M61" s="52"/>
      <c r="N61" s="53"/>
      <c r="P61">
        <v>1</v>
      </c>
      <c r="Q61" s="52"/>
      <c r="R61" s="53"/>
      <c r="T61">
        <v>1</v>
      </c>
      <c r="U61" s="52"/>
      <c r="V61" s="53"/>
      <c r="Y61" s="6"/>
    </row>
    <row r="62" spans="6:34">
      <c r="I62" s="5"/>
      <c r="M62" s="3">
        <v>2</v>
      </c>
      <c r="N62" s="3"/>
      <c r="O62" s="3"/>
      <c r="P62" s="3"/>
      <c r="Q62" s="3">
        <v>2</v>
      </c>
      <c r="R62" s="3"/>
      <c r="S62" s="3"/>
      <c r="T62" s="3"/>
      <c r="U62" s="3">
        <v>2</v>
      </c>
      <c r="Z62" s="6"/>
    </row>
    <row r="63" spans="6:34" ht="16" thickBot="1">
      <c r="H63" s="4"/>
      <c r="AA63" s="7"/>
    </row>
    <row r="64" spans="6:34">
      <c r="H64" s="23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5"/>
    </row>
    <row r="65" spans="8:33"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8"/>
    </row>
    <row r="66" spans="8:33"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8"/>
      <c r="AG66" s="49"/>
    </row>
    <row r="67" spans="8:33">
      <c r="H67" s="26"/>
      <c r="I67" s="19"/>
      <c r="J67" s="20"/>
      <c r="K67" s="81">
        <v>1.2</v>
      </c>
      <c r="L67" s="95"/>
      <c r="M67" s="19"/>
      <c r="N67" s="20"/>
      <c r="O67" s="81">
        <v>1.2</v>
      </c>
      <c r="P67" s="82"/>
      <c r="Q67" s="27"/>
      <c r="R67" s="27"/>
      <c r="S67" s="27"/>
      <c r="T67" s="19"/>
      <c r="U67" s="20"/>
      <c r="V67" s="81">
        <v>1.2</v>
      </c>
      <c r="W67" s="95"/>
      <c r="X67" s="19"/>
      <c r="Y67" s="20"/>
      <c r="Z67" s="81">
        <v>1.2</v>
      </c>
      <c r="AA67" s="96"/>
    </row>
    <row r="68" spans="8:33">
      <c r="H68" s="26"/>
      <c r="I68" s="21"/>
      <c r="J68" s="22"/>
      <c r="K68" s="27"/>
      <c r="L68" s="27"/>
      <c r="M68" s="21"/>
      <c r="N68" s="22"/>
      <c r="O68" s="27"/>
      <c r="P68" s="27"/>
      <c r="Q68" s="27"/>
      <c r="R68" s="27"/>
      <c r="S68" s="27"/>
      <c r="T68" s="21"/>
      <c r="U68" s="22"/>
      <c r="V68" s="27"/>
      <c r="W68" s="27"/>
      <c r="X68" s="21"/>
      <c r="Y68" s="22"/>
      <c r="Z68" s="27"/>
      <c r="AA68" s="28"/>
      <c r="AB68" s="92">
        <v>2.8</v>
      </c>
      <c r="AC68" s="93"/>
    </row>
    <row r="69" spans="8:33">
      <c r="H69" s="26"/>
      <c r="I69" s="91">
        <v>0.9</v>
      </c>
      <c r="J69" s="91"/>
      <c r="K69" s="27"/>
      <c r="L69" s="47"/>
      <c r="M69" s="91">
        <v>0.9</v>
      </c>
      <c r="N69" s="91"/>
      <c r="O69" s="27"/>
      <c r="P69" s="47"/>
      <c r="Q69" s="27"/>
      <c r="R69" s="27"/>
      <c r="S69" s="27"/>
      <c r="T69" s="91">
        <v>0.9</v>
      </c>
      <c r="U69" s="91"/>
      <c r="V69" s="27"/>
      <c r="W69" s="47"/>
      <c r="X69" s="91">
        <v>0.9</v>
      </c>
      <c r="Y69" s="91"/>
      <c r="Z69" s="27"/>
      <c r="AA69" s="48"/>
    </row>
    <row r="70" spans="8:33">
      <c r="H70" s="26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8"/>
    </row>
    <row r="71" spans="8:33">
      <c r="H71" s="26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8"/>
    </row>
    <row r="72" spans="8:33" ht="16" thickBot="1">
      <c r="H72" s="29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1"/>
    </row>
    <row r="73" spans="8:33">
      <c r="Q73" s="94">
        <v>12.2</v>
      </c>
      <c r="R73" s="94"/>
      <c r="S73" s="9"/>
    </row>
  </sheetData>
  <mergeCells count="46">
    <mergeCell ref="F7:G7"/>
    <mergeCell ref="W36:X36"/>
    <mergeCell ref="AB50:AC50"/>
    <mergeCell ref="K9:L9"/>
    <mergeCell ref="K67:L67"/>
    <mergeCell ref="F32:G32"/>
    <mergeCell ref="F50:G50"/>
    <mergeCell ref="F12:G12"/>
    <mergeCell ref="S31:T31"/>
    <mergeCell ref="Q33:R33"/>
    <mergeCell ref="S12:T12"/>
    <mergeCell ref="J14:K14"/>
    <mergeCell ref="F24:G24"/>
    <mergeCell ref="C17:F17"/>
    <mergeCell ref="K28:L28"/>
    <mergeCell ref="L31:M31"/>
    <mergeCell ref="AB68:AC68"/>
    <mergeCell ref="Q73:R73"/>
    <mergeCell ref="I69:J69"/>
    <mergeCell ref="X69:Y69"/>
    <mergeCell ref="N17:O17"/>
    <mergeCell ref="Z32:AA32"/>
    <mergeCell ref="V67:W67"/>
    <mergeCell ref="Z67:AA67"/>
    <mergeCell ref="N36:O36"/>
    <mergeCell ref="M69:N69"/>
    <mergeCell ref="T69:U69"/>
    <mergeCell ref="X55:Y55"/>
    <mergeCell ref="W51:X51"/>
    <mergeCell ref="Y49:Z49"/>
    <mergeCell ref="N55:O55"/>
    <mergeCell ref="J33:K33"/>
    <mergeCell ref="N4:O4"/>
    <mergeCell ref="P6:Q6"/>
    <mergeCell ref="M8:N8"/>
    <mergeCell ref="O8:P8"/>
    <mergeCell ref="Q14:R14"/>
    <mergeCell ref="L12:M12"/>
    <mergeCell ref="N23:O23"/>
    <mergeCell ref="P25:Q25"/>
    <mergeCell ref="O67:P67"/>
    <mergeCell ref="V13:W13"/>
    <mergeCell ref="C14:D14"/>
    <mergeCell ref="D15:E15"/>
    <mergeCell ref="O27:P27"/>
    <mergeCell ref="M27:N2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rudolfhanak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Hanák</dc:creator>
  <cp:lastModifiedBy>Rudolf Hanák</cp:lastModifiedBy>
  <dcterms:created xsi:type="dcterms:W3CDTF">2012-05-31T15:18:28Z</dcterms:created>
  <dcterms:modified xsi:type="dcterms:W3CDTF">2012-10-10T21:35:07Z</dcterms:modified>
</cp:coreProperties>
</file>